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slicerCaches/slicerCache16.xml" ContentType="application/vnd.ms-excel.slicerCache+xml"/>
  <Override PartName="/xl/slicerCaches/slicerCache17.xml" ContentType="application/vnd.ms-excel.slicerCache+xml"/>
  <Override PartName="/xl/slicerCaches/slicerCache18.xml" ContentType="application/vnd.ms-excel.slicerCache+xml"/>
  <Override PartName="/xl/slicerCaches/slicerCache19.xml" ContentType="application/vnd.ms-excel.slicerCache+xml"/>
  <Override PartName="/xl/slicerCaches/slicerCache20.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3.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hidePivotFieldList="1"/>
  <mc:AlternateContent xmlns:mc="http://schemas.openxmlformats.org/markup-compatibility/2006">
    <mc:Choice Requires="x15">
      <x15ac:absPath xmlns:x15ac="http://schemas.microsoft.com/office/spreadsheetml/2010/11/ac" url="/Users/sarahnorell/Downloads/"/>
    </mc:Choice>
  </mc:AlternateContent>
  <xr:revisionPtr revIDLastSave="0" documentId="13_ncr:1_{79480885-5E7C-6F4A-A879-19C097567DAE}" xr6:coauthVersionLast="46" xr6:coauthVersionMax="47" xr10:uidLastSave="{00000000-0000-0000-0000-000000000000}"/>
  <bookViews>
    <workbookView xWindow="0" yWindow="760" windowWidth="28800" windowHeight="17100" activeTab="2" xr2:uid="{00000000-000D-0000-FFFF-FFFF00000000}"/>
  </bookViews>
  <sheets>
    <sheet name=" Company" sheetId="9" r:id="rId1"/>
    <sheet name="KPIs" sheetId="10" r:id="rId2"/>
    <sheet name="Dashboard" sheetId="4" r:id="rId3"/>
    <sheet name="Conclusion &amp; Insights" sheetId="8" r:id="rId4"/>
    <sheet name="HRDataset" sheetId="1" r:id="rId5"/>
    <sheet name="PVT_1. Workforce" sheetId="5" r:id="rId6"/>
    <sheet name="PVT_2.Compnsation" sheetId="6" r:id="rId7"/>
    <sheet name="Sheet4" sheetId="7" state="hidden" r:id="rId8"/>
    <sheet name="PVT_4." sheetId="12" state="hidden" r:id="rId9"/>
    <sheet name="PVT_3. Satisfaction &amp; Turno" sheetId="13" r:id="rId10"/>
    <sheet name="Data Definition" sheetId="2" r:id="rId11"/>
    <sheet name="Additional Info" sheetId="3" r:id="rId12"/>
  </sheets>
  <definedNames>
    <definedName name="_xlnm._FilterDatabase" localSheetId="4" hidden="1">HRDataset!$A$1:$AJ$312</definedName>
    <definedName name="Slicer_Department">#N/A</definedName>
    <definedName name="Slicer_DeptID">#N/A</definedName>
    <definedName name="Slicer_DeptID1">#N/A</definedName>
    <definedName name="Slicer_EmpSatisfaction">#N/A</definedName>
    <definedName name="Slicer_FromDiversityJobFairID">#N/A</definedName>
    <definedName name="Slicer_Gender">#N/A</definedName>
    <definedName name="Slicer_Gender1">#N/A</definedName>
    <definedName name="Slicer_Gender2">#N/A</definedName>
    <definedName name="Slicer_Gender3">#N/A</definedName>
    <definedName name="Slicer_HispanicLatino">#N/A</definedName>
    <definedName name="Slicer_HispanicLatino1">#N/A</definedName>
    <definedName name="Slicer_HispanicLatino2">#N/A</definedName>
    <definedName name="Slicer_Performance_Rating_Number">#N/A</definedName>
    <definedName name="Slicer_PerformanceRating">#N/A</definedName>
    <definedName name="Slicer_Position">#N/A</definedName>
    <definedName name="Slicer_RaceDesc">#N/A</definedName>
    <definedName name="Slicer_RaceDesc1">#N/A</definedName>
    <definedName name="Slicer_RaceDesc2">#N/A</definedName>
    <definedName name="Slicer_RaceDesc3">#N/A</definedName>
    <definedName name="Slicer_Termd">#N/A</definedName>
  </definedNames>
  <calcPr calcId="191029"/>
  <pivotCaches>
    <pivotCache cacheId="1" r:id="rId13"/>
  </pivotCaches>
  <extLst>
    <ext xmlns:x14="http://schemas.microsoft.com/office/spreadsheetml/2009/9/main" uri="{BBE1A952-AA13-448e-AADC-164F8A28A991}">
      <x14:slicerCaches>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 r:id="rId27"/>
        <x14:slicerCache r:id="rId28"/>
        <x14:slicerCache r:id="rId29"/>
        <x14:slicerCache r:id="rId30"/>
        <x14:slicerCache r:id="rId31"/>
        <x14:slicerCache r:id="rId32"/>
        <x14:slicerCache r:id="rId3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1" i="4" l="1"/>
  <c r="C9" i="6"/>
  <c r="I2" i="5"/>
  <c r="U3" i="1"/>
  <c r="V3" i="1" s="1" a="1"/>
  <c r="V3" i="1" s="1"/>
  <c r="U4" i="1"/>
  <c r="V4" i="1" s="1" a="1"/>
  <c r="V4" i="1" s="1"/>
  <c r="U5" i="1"/>
  <c r="V5" i="1" s="1" a="1"/>
  <c r="V5" i="1" s="1"/>
  <c r="U6" i="1"/>
  <c r="V6" i="1" s="1" a="1"/>
  <c r="V6" i="1" s="1"/>
  <c r="U7" i="1"/>
  <c r="V7" i="1" s="1" a="1"/>
  <c r="V7" i="1" s="1"/>
  <c r="U8" i="1"/>
  <c r="V8" i="1" s="1" a="1"/>
  <c r="V8" i="1" s="1"/>
  <c r="U9" i="1"/>
  <c r="V9" i="1" s="1" a="1"/>
  <c r="V9" i="1" s="1"/>
  <c r="U10" i="1"/>
  <c r="V10" i="1" s="1" a="1"/>
  <c r="V10" i="1" s="1"/>
  <c r="U11" i="1"/>
  <c r="V11" i="1" s="1" a="1"/>
  <c r="V11" i="1" s="1"/>
  <c r="U12" i="1"/>
  <c r="V12" i="1" s="1" a="1"/>
  <c r="V12" i="1" s="1"/>
  <c r="U13" i="1"/>
  <c r="V13" i="1" s="1" a="1"/>
  <c r="V13" i="1" s="1"/>
  <c r="U14" i="1"/>
  <c r="V14" i="1" s="1" a="1"/>
  <c r="V14" i="1" s="1"/>
  <c r="U15" i="1"/>
  <c r="V15" i="1" s="1" a="1"/>
  <c r="V15" i="1" s="1"/>
  <c r="U16" i="1"/>
  <c r="V16" i="1" s="1" a="1"/>
  <c r="V16" i="1" s="1"/>
  <c r="U17" i="1"/>
  <c r="V17" i="1" s="1" a="1"/>
  <c r="V17" i="1" s="1"/>
  <c r="U18" i="1"/>
  <c r="V18" i="1" s="1" a="1"/>
  <c r="V18" i="1" s="1"/>
  <c r="U19" i="1"/>
  <c r="V19" i="1" s="1" a="1"/>
  <c r="V19" i="1" s="1"/>
  <c r="U20" i="1"/>
  <c r="V20" i="1" s="1" a="1"/>
  <c r="V20" i="1" s="1"/>
  <c r="U21" i="1"/>
  <c r="V21" i="1" s="1" a="1"/>
  <c r="V21" i="1" s="1"/>
  <c r="U22" i="1"/>
  <c r="V22" i="1" s="1" a="1"/>
  <c r="V22" i="1" s="1"/>
  <c r="U23" i="1"/>
  <c r="V23" i="1" s="1" a="1"/>
  <c r="V23" i="1" s="1"/>
  <c r="U24" i="1"/>
  <c r="V24" i="1" s="1" a="1"/>
  <c r="V24" i="1" s="1"/>
  <c r="U25" i="1"/>
  <c r="V25" i="1" s="1" a="1"/>
  <c r="V25" i="1" s="1"/>
  <c r="U26" i="1"/>
  <c r="V26" i="1" s="1" a="1"/>
  <c r="V26" i="1" s="1"/>
  <c r="U27" i="1"/>
  <c r="V27" i="1" s="1" a="1"/>
  <c r="V27" i="1" s="1"/>
  <c r="U28" i="1"/>
  <c r="V28" i="1" s="1" a="1"/>
  <c r="V28" i="1" s="1"/>
  <c r="U29" i="1"/>
  <c r="V29" i="1" s="1" a="1"/>
  <c r="V29" i="1" s="1"/>
  <c r="U30" i="1"/>
  <c r="V30" i="1" s="1" a="1"/>
  <c r="V30" i="1" s="1"/>
  <c r="U31" i="1"/>
  <c r="V31" i="1" s="1" a="1"/>
  <c r="V31" i="1" s="1"/>
  <c r="U32" i="1"/>
  <c r="V32" i="1" s="1" a="1"/>
  <c r="V32" i="1" s="1"/>
  <c r="U33" i="1"/>
  <c r="V33" i="1" s="1" a="1"/>
  <c r="V33" i="1" s="1"/>
  <c r="U34" i="1"/>
  <c r="V34" i="1" s="1" a="1"/>
  <c r="V34" i="1" s="1"/>
  <c r="U35" i="1"/>
  <c r="V35" i="1" s="1" a="1"/>
  <c r="V35" i="1" s="1"/>
  <c r="U36" i="1"/>
  <c r="V36" i="1" s="1" a="1"/>
  <c r="V36" i="1" s="1"/>
  <c r="U37" i="1"/>
  <c r="V37" i="1" s="1" a="1"/>
  <c r="V37" i="1" s="1"/>
  <c r="U38" i="1"/>
  <c r="V38" i="1" s="1" a="1"/>
  <c r="V38" i="1" s="1"/>
  <c r="U39" i="1"/>
  <c r="V39" i="1" s="1" a="1"/>
  <c r="V39" i="1" s="1"/>
  <c r="U40" i="1"/>
  <c r="V40" i="1" s="1" a="1"/>
  <c r="V40" i="1" s="1"/>
  <c r="U41" i="1"/>
  <c r="V41" i="1" s="1" a="1"/>
  <c r="V41" i="1" s="1"/>
  <c r="U42" i="1"/>
  <c r="V42" i="1" s="1" a="1"/>
  <c r="V42" i="1" s="1"/>
  <c r="U43" i="1"/>
  <c r="V43" i="1" s="1" a="1"/>
  <c r="V43" i="1" s="1"/>
  <c r="U44" i="1"/>
  <c r="V44" i="1" s="1" a="1"/>
  <c r="V44" i="1" s="1"/>
  <c r="U45" i="1"/>
  <c r="V45" i="1" s="1" a="1"/>
  <c r="V45" i="1" s="1"/>
  <c r="U46" i="1"/>
  <c r="V46" i="1" s="1" a="1"/>
  <c r="V46" i="1" s="1"/>
  <c r="U47" i="1"/>
  <c r="V47" i="1" s="1" a="1"/>
  <c r="V47" i="1" s="1"/>
  <c r="U48" i="1"/>
  <c r="V48" i="1" s="1" a="1"/>
  <c r="V48" i="1" s="1"/>
  <c r="U49" i="1"/>
  <c r="V49" i="1" s="1" a="1"/>
  <c r="V49" i="1" s="1"/>
  <c r="U50" i="1"/>
  <c r="V50" i="1" s="1" a="1"/>
  <c r="V50" i="1" s="1"/>
  <c r="U51" i="1"/>
  <c r="V51" i="1" s="1" a="1"/>
  <c r="V51" i="1" s="1"/>
  <c r="U52" i="1"/>
  <c r="V52" i="1" s="1" a="1"/>
  <c r="V52" i="1" s="1"/>
  <c r="U53" i="1"/>
  <c r="V53" i="1" s="1" a="1"/>
  <c r="V53" i="1" s="1"/>
  <c r="U54" i="1"/>
  <c r="V54" i="1" s="1" a="1"/>
  <c r="V54" i="1" s="1"/>
  <c r="U55" i="1"/>
  <c r="V55" i="1" s="1" a="1"/>
  <c r="V55" i="1" s="1"/>
  <c r="U56" i="1"/>
  <c r="V56" i="1" s="1" a="1"/>
  <c r="V56" i="1" s="1"/>
  <c r="U57" i="1"/>
  <c r="V57" i="1" s="1" a="1"/>
  <c r="V57" i="1" s="1"/>
  <c r="U58" i="1"/>
  <c r="V58" i="1" s="1" a="1"/>
  <c r="V58" i="1" s="1"/>
  <c r="U59" i="1"/>
  <c r="V59" i="1" s="1" a="1"/>
  <c r="V59" i="1" s="1"/>
  <c r="U60" i="1"/>
  <c r="V60" i="1" s="1" a="1"/>
  <c r="V60" i="1" s="1"/>
  <c r="U61" i="1"/>
  <c r="V61" i="1" s="1" a="1"/>
  <c r="V61" i="1" s="1"/>
  <c r="U62" i="1"/>
  <c r="V62" i="1" s="1" a="1"/>
  <c r="V62" i="1" s="1"/>
  <c r="U63" i="1"/>
  <c r="V63" i="1" s="1" a="1"/>
  <c r="V63" i="1" s="1"/>
  <c r="U64" i="1"/>
  <c r="V64" i="1" s="1" a="1"/>
  <c r="V64" i="1" s="1"/>
  <c r="U65" i="1"/>
  <c r="V65" i="1" s="1" a="1"/>
  <c r="V65" i="1" s="1"/>
  <c r="U66" i="1"/>
  <c r="V66" i="1" s="1" a="1"/>
  <c r="V66" i="1" s="1"/>
  <c r="U67" i="1"/>
  <c r="V67" i="1" s="1" a="1"/>
  <c r="V67" i="1" s="1"/>
  <c r="U68" i="1"/>
  <c r="V68" i="1" s="1" a="1"/>
  <c r="V68" i="1" s="1"/>
  <c r="U69" i="1"/>
  <c r="V69" i="1" s="1" a="1"/>
  <c r="V69" i="1" s="1"/>
  <c r="U70" i="1"/>
  <c r="V70" i="1" s="1" a="1"/>
  <c r="V70" i="1" s="1"/>
  <c r="U71" i="1"/>
  <c r="V71" i="1" s="1" a="1"/>
  <c r="V71" i="1" s="1"/>
  <c r="U72" i="1"/>
  <c r="V72" i="1" s="1" a="1"/>
  <c r="V72" i="1" s="1"/>
  <c r="U73" i="1"/>
  <c r="V73" i="1" s="1" a="1"/>
  <c r="V73" i="1" s="1"/>
  <c r="U74" i="1"/>
  <c r="V74" i="1" s="1" a="1"/>
  <c r="V74" i="1" s="1"/>
  <c r="U75" i="1"/>
  <c r="V75" i="1" s="1" a="1"/>
  <c r="V75" i="1" s="1"/>
  <c r="U76" i="1"/>
  <c r="V76" i="1" s="1" a="1"/>
  <c r="V76" i="1" s="1"/>
  <c r="U77" i="1"/>
  <c r="V77" i="1" s="1" a="1"/>
  <c r="V77" i="1" s="1"/>
  <c r="U78" i="1"/>
  <c r="V78" i="1" s="1" a="1"/>
  <c r="V78" i="1" s="1"/>
  <c r="U79" i="1"/>
  <c r="V79" i="1" s="1" a="1"/>
  <c r="V79" i="1" s="1"/>
  <c r="U80" i="1"/>
  <c r="V80" i="1" s="1" a="1"/>
  <c r="V80" i="1" s="1"/>
  <c r="U81" i="1"/>
  <c r="V81" i="1" s="1" a="1"/>
  <c r="V81" i="1" s="1"/>
  <c r="U82" i="1"/>
  <c r="V82" i="1" s="1" a="1"/>
  <c r="V82" i="1" s="1"/>
  <c r="U83" i="1"/>
  <c r="V83" i="1" s="1" a="1"/>
  <c r="V83" i="1" s="1"/>
  <c r="U84" i="1"/>
  <c r="V84" i="1" s="1" a="1"/>
  <c r="V84" i="1" s="1"/>
  <c r="U85" i="1"/>
  <c r="V85" i="1" s="1" a="1"/>
  <c r="V85" i="1" s="1"/>
  <c r="U86" i="1"/>
  <c r="V86" i="1" s="1" a="1"/>
  <c r="V86" i="1" s="1"/>
  <c r="U87" i="1"/>
  <c r="V87" i="1" s="1" a="1"/>
  <c r="V87" i="1" s="1"/>
  <c r="U88" i="1"/>
  <c r="V88" i="1" s="1" a="1"/>
  <c r="V88" i="1" s="1"/>
  <c r="U89" i="1"/>
  <c r="V89" i="1" s="1" a="1"/>
  <c r="V89" i="1" s="1"/>
  <c r="U90" i="1"/>
  <c r="V90" i="1" s="1" a="1"/>
  <c r="V90" i="1" s="1"/>
  <c r="U91" i="1"/>
  <c r="V91" i="1" s="1" a="1"/>
  <c r="V91" i="1" s="1"/>
  <c r="U92" i="1"/>
  <c r="V92" i="1" s="1" a="1"/>
  <c r="V92" i="1" s="1"/>
  <c r="U93" i="1"/>
  <c r="V93" i="1" s="1" a="1"/>
  <c r="V93" i="1" s="1"/>
  <c r="U94" i="1"/>
  <c r="V94" i="1" s="1" a="1"/>
  <c r="V94" i="1" s="1"/>
  <c r="U95" i="1"/>
  <c r="V95" i="1" s="1" a="1"/>
  <c r="V95" i="1" s="1"/>
  <c r="U96" i="1"/>
  <c r="V96" i="1" s="1" a="1"/>
  <c r="V96" i="1" s="1"/>
  <c r="U97" i="1"/>
  <c r="V97" i="1" s="1" a="1"/>
  <c r="V97" i="1" s="1"/>
  <c r="U98" i="1"/>
  <c r="V98" i="1" s="1" a="1"/>
  <c r="V98" i="1" s="1"/>
  <c r="U99" i="1"/>
  <c r="V99" i="1" s="1" a="1"/>
  <c r="V99" i="1" s="1"/>
  <c r="U100" i="1"/>
  <c r="V100" i="1" s="1" a="1"/>
  <c r="V100" i="1" s="1"/>
  <c r="U101" i="1"/>
  <c r="V101" i="1" s="1" a="1"/>
  <c r="V101" i="1" s="1"/>
  <c r="U102" i="1"/>
  <c r="V102" i="1" s="1" a="1"/>
  <c r="V102" i="1" s="1"/>
  <c r="U103" i="1"/>
  <c r="V103" i="1" s="1" a="1"/>
  <c r="V103" i="1" s="1"/>
  <c r="U104" i="1"/>
  <c r="V104" i="1" s="1" a="1"/>
  <c r="V104" i="1" s="1"/>
  <c r="U105" i="1"/>
  <c r="V105" i="1" s="1" a="1"/>
  <c r="V105" i="1" s="1"/>
  <c r="U106" i="1"/>
  <c r="V106" i="1" s="1" a="1"/>
  <c r="V106" i="1" s="1"/>
  <c r="U107" i="1"/>
  <c r="V107" i="1" s="1" a="1"/>
  <c r="V107" i="1" s="1"/>
  <c r="U108" i="1"/>
  <c r="V108" i="1" s="1" a="1"/>
  <c r="V108" i="1" s="1"/>
  <c r="U109" i="1"/>
  <c r="V109" i="1" s="1" a="1"/>
  <c r="V109" i="1" s="1"/>
  <c r="U110" i="1"/>
  <c r="V110" i="1" s="1" a="1"/>
  <c r="V110" i="1" s="1"/>
  <c r="U111" i="1"/>
  <c r="V111" i="1" s="1" a="1"/>
  <c r="V111" i="1" s="1"/>
  <c r="U112" i="1"/>
  <c r="V112" i="1" s="1" a="1"/>
  <c r="V112" i="1" s="1"/>
  <c r="U113" i="1"/>
  <c r="V113" i="1" s="1" a="1"/>
  <c r="V113" i="1" s="1"/>
  <c r="U114" i="1"/>
  <c r="V114" i="1" s="1" a="1"/>
  <c r="V114" i="1" s="1"/>
  <c r="U115" i="1"/>
  <c r="V115" i="1" s="1" a="1"/>
  <c r="V115" i="1" s="1"/>
  <c r="U116" i="1"/>
  <c r="V116" i="1" s="1" a="1"/>
  <c r="V116" i="1" s="1"/>
  <c r="U117" i="1"/>
  <c r="V117" i="1" s="1" a="1"/>
  <c r="V117" i="1" s="1"/>
  <c r="U118" i="1"/>
  <c r="V118" i="1" s="1" a="1"/>
  <c r="V118" i="1" s="1"/>
  <c r="U119" i="1"/>
  <c r="V119" i="1" s="1" a="1"/>
  <c r="V119" i="1" s="1"/>
  <c r="U120" i="1"/>
  <c r="V120" i="1" s="1" a="1"/>
  <c r="V120" i="1" s="1"/>
  <c r="U121" i="1"/>
  <c r="V121" i="1" s="1" a="1"/>
  <c r="V121" i="1" s="1"/>
  <c r="U122" i="1"/>
  <c r="V122" i="1" s="1" a="1"/>
  <c r="V122" i="1" s="1"/>
  <c r="U123" i="1"/>
  <c r="V123" i="1" s="1" a="1"/>
  <c r="V123" i="1" s="1"/>
  <c r="U124" i="1"/>
  <c r="V124" i="1" s="1" a="1"/>
  <c r="V124" i="1" s="1"/>
  <c r="U125" i="1"/>
  <c r="V125" i="1" s="1" a="1"/>
  <c r="V125" i="1" s="1"/>
  <c r="U126" i="1"/>
  <c r="V126" i="1" s="1" a="1"/>
  <c r="V126" i="1" s="1"/>
  <c r="U127" i="1"/>
  <c r="V127" i="1" s="1" a="1"/>
  <c r="V127" i="1" s="1"/>
  <c r="U128" i="1"/>
  <c r="V128" i="1" s="1" a="1"/>
  <c r="V128" i="1" s="1"/>
  <c r="U129" i="1"/>
  <c r="V129" i="1" s="1" a="1"/>
  <c r="V129" i="1" s="1"/>
  <c r="U130" i="1"/>
  <c r="V130" i="1" s="1" a="1"/>
  <c r="V130" i="1" s="1"/>
  <c r="U131" i="1"/>
  <c r="V131" i="1" s="1" a="1"/>
  <c r="V131" i="1" s="1"/>
  <c r="U132" i="1"/>
  <c r="V132" i="1" s="1" a="1"/>
  <c r="V132" i="1" s="1"/>
  <c r="U133" i="1"/>
  <c r="V133" i="1" s="1" a="1"/>
  <c r="V133" i="1" s="1"/>
  <c r="U134" i="1"/>
  <c r="V134" i="1" s="1" a="1"/>
  <c r="V134" i="1" s="1"/>
  <c r="U135" i="1"/>
  <c r="V135" i="1" s="1" a="1"/>
  <c r="V135" i="1" s="1"/>
  <c r="U136" i="1"/>
  <c r="V136" i="1" s="1" a="1"/>
  <c r="V136" i="1" s="1"/>
  <c r="U137" i="1"/>
  <c r="V137" i="1" s="1" a="1"/>
  <c r="V137" i="1" s="1"/>
  <c r="U138" i="1"/>
  <c r="V138" i="1" s="1" a="1"/>
  <c r="V138" i="1" s="1"/>
  <c r="U139" i="1"/>
  <c r="V139" i="1" s="1" a="1"/>
  <c r="V139" i="1" s="1"/>
  <c r="U140" i="1"/>
  <c r="V140" i="1" s="1" a="1"/>
  <c r="V140" i="1" s="1"/>
  <c r="U141" i="1"/>
  <c r="V141" i="1" s="1" a="1"/>
  <c r="V141" i="1" s="1"/>
  <c r="U142" i="1"/>
  <c r="V142" i="1" s="1" a="1"/>
  <c r="V142" i="1" s="1"/>
  <c r="U143" i="1"/>
  <c r="V143" i="1" s="1" a="1"/>
  <c r="V143" i="1" s="1"/>
  <c r="U144" i="1"/>
  <c r="V144" i="1" s="1" a="1"/>
  <c r="V144" i="1" s="1"/>
  <c r="U145" i="1"/>
  <c r="V145" i="1" s="1" a="1"/>
  <c r="V145" i="1" s="1"/>
  <c r="U146" i="1"/>
  <c r="V146" i="1" s="1" a="1"/>
  <c r="V146" i="1" s="1"/>
  <c r="U147" i="1"/>
  <c r="V147" i="1" s="1" a="1"/>
  <c r="V147" i="1" s="1"/>
  <c r="U148" i="1"/>
  <c r="V148" i="1" s="1" a="1"/>
  <c r="V148" i="1" s="1"/>
  <c r="U149" i="1"/>
  <c r="V149" i="1" s="1" a="1"/>
  <c r="V149" i="1" s="1"/>
  <c r="U150" i="1"/>
  <c r="V150" i="1" s="1" a="1"/>
  <c r="V150" i="1" s="1"/>
  <c r="U151" i="1"/>
  <c r="V151" i="1" s="1" a="1"/>
  <c r="V151" i="1" s="1"/>
  <c r="U152" i="1"/>
  <c r="V152" i="1" s="1" a="1"/>
  <c r="V152" i="1" s="1"/>
  <c r="U153" i="1"/>
  <c r="V153" i="1" s="1" a="1"/>
  <c r="V153" i="1" s="1"/>
  <c r="U154" i="1"/>
  <c r="V154" i="1" s="1" a="1"/>
  <c r="V154" i="1" s="1"/>
  <c r="U155" i="1"/>
  <c r="V155" i="1" s="1" a="1"/>
  <c r="V155" i="1" s="1"/>
  <c r="U156" i="1"/>
  <c r="V156" i="1" s="1" a="1"/>
  <c r="V156" i="1" s="1"/>
  <c r="U157" i="1"/>
  <c r="V157" i="1" s="1" a="1"/>
  <c r="V157" i="1" s="1"/>
  <c r="U158" i="1"/>
  <c r="V158" i="1" s="1" a="1"/>
  <c r="V158" i="1" s="1"/>
  <c r="U159" i="1"/>
  <c r="V159" i="1" s="1" a="1"/>
  <c r="V159" i="1" s="1"/>
  <c r="U160" i="1"/>
  <c r="V160" i="1" s="1" a="1"/>
  <c r="V160" i="1" s="1"/>
  <c r="U161" i="1"/>
  <c r="V161" i="1" s="1" a="1"/>
  <c r="V161" i="1" s="1"/>
  <c r="U162" i="1"/>
  <c r="V162" i="1" s="1" a="1"/>
  <c r="V162" i="1" s="1"/>
  <c r="U163" i="1"/>
  <c r="V163" i="1" s="1" a="1"/>
  <c r="V163" i="1" s="1"/>
  <c r="U164" i="1"/>
  <c r="V164" i="1" s="1" a="1"/>
  <c r="V164" i="1" s="1"/>
  <c r="U165" i="1"/>
  <c r="V165" i="1" s="1" a="1"/>
  <c r="V165" i="1" s="1"/>
  <c r="U166" i="1"/>
  <c r="V166" i="1" s="1" a="1"/>
  <c r="V166" i="1" s="1"/>
  <c r="U167" i="1"/>
  <c r="V167" i="1" s="1" a="1"/>
  <c r="V167" i="1" s="1"/>
  <c r="U168" i="1"/>
  <c r="V168" i="1" s="1" a="1"/>
  <c r="V168" i="1" s="1"/>
  <c r="U169" i="1"/>
  <c r="V169" i="1" s="1" a="1"/>
  <c r="V169" i="1" s="1"/>
  <c r="U170" i="1"/>
  <c r="V170" i="1" s="1" a="1"/>
  <c r="V170" i="1" s="1"/>
  <c r="U171" i="1"/>
  <c r="V171" i="1" s="1" a="1"/>
  <c r="V171" i="1" s="1"/>
  <c r="U172" i="1"/>
  <c r="V172" i="1" s="1" a="1"/>
  <c r="V172" i="1" s="1"/>
  <c r="U173" i="1"/>
  <c r="V173" i="1" s="1" a="1"/>
  <c r="V173" i="1" s="1"/>
  <c r="U174" i="1"/>
  <c r="V174" i="1" s="1" a="1"/>
  <c r="V174" i="1" s="1"/>
  <c r="U175" i="1"/>
  <c r="V175" i="1" s="1" a="1"/>
  <c r="V175" i="1" s="1"/>
  <c r="U176" i="1"/>
  <c r="V176" i="1" s="1" a="1"/>
  <c r="V176" i="1" s="1"/>
  <c r="U177" i="1"/>
  <c r="V177" i="1" s="1" a="1"/>
  <c r="V177" i="1" s="1"/>
  <c r="U178" i="1"/>
  <c r="V178" i="1" s="1" a="1"/>
  <c r="V178" i="1" s="1"/>
  <c r="U179" i="1"/>
  <c r="V179" i="1" s="1" a="1"/>
  <c r="V179" i="1" s="1"/>
  <c r="U180" i="1"/>
  <c r="V180" i="1" s="1" a="1"/>
  <c r="V180" i="1" s="1"/>
  <c r="U181" i="1"/>
  <c r="V181" i="1" s="1" a="1"/>
  <c r="V181" i="1" s="1"/>
  <c r="U182" i="1"/>
  <c r="V182" i="1" s="1" a="1"/>
  <c r="V182" i="1" s="1"/>
  <c r="U183" i="1"/>
  <c r="V183" i="1" s="1" a="1"/>
  <c r="V183" i="1" s="1"/>
  <c r="U184" i="1"/>
  <c r="V184" i="1" s="1" a="1"/>
  <c r="V184" i="1" s="1"/>
  <c r="U185" i="1"/>
  <c r="V185" i="1" s="1" a="1"/>
  <c r="V185" i="1" s="1"/>
  <c r="U186" i="1"/>
  <c r="V186" i="1" s="1" a="1"/>
  <c r="V186" i="1" s="1"/>
  <c r="U187" i="1"/>
  <c r="V187" i="1" s="1" a="1"/>
  <c r="V187" i="1" s="1"/>
  <c r="U188" i="1"/>
  <c r="V188" i="1" s="1" a="1"/>
  <c r="V188" i="1" s="1"/>
  <c r="U189" i="1"/>
  <c r="V189" i="1" s="1" a="1"/>
  <c r="V189" i="1" s="1"/>
  <c r="U190" i="1"/>
  <c r="V190" i="1" s="1" a="1"/>
  <c r="V190" i="1" s="1"/>
  <c r="U191" i="1"/>
  <c r="V191" i="1" s="1" a="1"/>
  <c r="V191" i="1" s="1"/>
  <c r="U192" i="1"/>
  <c r="V192" i="1" s="1" a="1"/>
  <c r="V192" i="1" s="1"/>
  <c r="U193" i="1"/>
  <c r="V193" i="1" s="1" a="1"/>
  <c r="V193" i="1" s="1"/>
  <c r="U194" i="1"/>
  <c r="V194" i="1" s="1" a="1"/>
  <c r="V194" i="1" s="1"/>
  <c r="U195" i="1"/>
  <c r="V195" i="1" s="1" a="1"/>
  <c r="V195" i="1" s="1"/>
  <c r="U196" i="1"/>
  <c r="V196" i="1" s="1" a="1"/>
  <c r="V196" i="1" s="1"/>
  <c r="U197" i="1"/>
  <c r="V197" i="1" s="1" a="1"/>
  <c r="V197" i="1" s="1"/>
  <c r="U198" i="1"/>
  <c r="V198" i="1" s="1" a="1"/>
  <c r="V198" i="1" s="1"/>
  <c r="U199" i="1"/>
  <c r="V199" i="1" s="1" a="1"/>
  <c r="V199" i="1" s="1"/>
  <c r="U200" i="1"/>
  <c r="V200" i="1" s="1" a="1"/>
  <c r="V200" i="1" s="1"/>
  <c r="U201" i="1"/>
  <c r="V201" i="1" s="1" a="1"/>
  <c r="V201" i="1" s="1"/>
  <c r="U202" i="1"/>
  <c r="V202" i="1" s="1" a="1"/>
  <c r="V202" i="1" s="1"/>
  <c r="U203" i="1"/>
  <c r="V203" i="1" s="1" a="1"/>
  <c r="V203" i="1" s="1"/>
  <c r="U204" i="1"/>
  <c r="V204" i="1" s="1" a="1"/>
  <c r="V204" i="1" s="1"/>
  <c r="U205" i="1"/>
  <c r="V205" i="1" s="1" a="1"/>
  <c r="V205" i="1" s="1"/>
  <c r="U206" i="1"/>
  <c r="V206" i="1" s="1" a="1"/>
  <c r="V206" i="1" s="1"/>
  <c r="U207" i="1"/>
  <c r="V207" i="1" s="1" a="1"/>
  <c r="V207" i="1" s="1"/>
  <c r="U208" i="1"/>
  <c r="V208" i="1" s="1" a="1"/>
  <c r="V208" i="1" s="1"/>
  <c r="U209" i="1"/>
  <c r="V209" i="1" s="1" a="1"/>
  <c r="V209" i="1" s="1"/>
  <c r="U210" i="1"/>
  <c r="V210" i="1" s="1" a="1"/>
  <c r="V210" i="1" s="1"/>
  <c r="U211" i="1"/>
  <c r="V211" i="1" s="1" a="1"/>
  <c r="V211" i="1" s="1"/>
  <c r="U212" i="1"/>
  <c r="V212" i="1" s="1" a="1"/>
  <c r="V212" i="1" s="1"/>
  <c r="U213" i="1"/>
  <c r="V213" i="1" s="1" a="1"/>
  <c r="V213" i="1" s="1"/>
  <c r="U214" i="1"/>
  <c r="V214" i="1" s="1" a="1"/>
  <c r="V214" i="1" s="1"/>
  <c r="U215" i="1"/>
  <c r="V215" i="1" s="1" a="1"/>
  <c r="V215" i="1" s="1"/>
  <c r="U216" i="1"/>
  <c r="V216" i="1" s="1" a="1"/>
  <c r="V216" i="1" s="1"/>
  <c r="U217" i="1"/>
  <c r="V217" i="1" s="1" a="1"/>
  <c r="V217" i="1" s="1"/>
  <c r="U218" i="1"/>
  <c r="V218" i="1" s="1" a="1"/>
  <c r="V218" i="1" s="1"/>
  <c r="U219" i="1"/>
  <c r="V219" i="1" s="1" a="1"/>
  <c r="V219" i="1" s="1"/>
  <c r="U220" i="1"/>
  <c r="V220" i="1" s="1" a="1"/>
  <c r="V220" i="1" s="1"/>
  <c r="U221" i="1"/>
  <c r="V221" i="1" s="1" a="1"/>
  <c r="V221" i="1" s="1"/>
  <c r="U222" i="1"/>
  <c r="V222" i="1" s="1" a="1"/>
  <c r="V222" i="1" s="1"/>
  <c r="U223" i="1"/>
  <c r="V223" i="1" s="1" a="1"/>
  <c r="V223" i="1" s="1"/>
  <c r="U224" i="1"/>
  <c r="V224" i="1" s="1" a="1"/>
  <c r="V224" i="1" s="1"/>
  <c r="U225" i="1"/>
  <c r="V225" i="1" s="1" a="1"/>
  <c r="V225" i="1" s="1"/>
  <c r="U226" i="1"/>
  <c r="V226" i="1" s="1" a="1"/>
  <c r="V226" i="1" s="1"/>
  <c r="U227" i="1"/>
  <c r="V227" i="1" s="1" a="1"/>
  <c r="V227" i="1" s="1"/>
  <c r="U228" i="1"/>
  <c r="V228" i="1" s="1" a="1"/>
  <c r="V228" i="1" s="1"/>
  <c r="U229" i="1"/>
  <c r="V229" i="1" s="1" a="1"/>
  <c r="V229" i="1" s="1"/>
  <c r="U230" i="1"/>
  <c r="V230" i="1" s="1" a="1"/>
  <c r="V230" i="1" s="1"/>
  <c r="U231" i="1"/>
  <c r="V231" i="1" s="1" a="1"/>
  <c r="V231" i="1" s="1"/>
  <c r="U232" i="1"/>
  <c r="V232" i="1" s="1" a="1"/>
  <c r="V232" i="1" s="1"/>
  <c r="U233" i="1"/>
  <c r="V233" i="1" s="1" a="1"/>
  <c r="V233" i="1" s="1"/>
  <c r="U234" i="1"/>
  <c r="V234" i="1" s="1" a="1"/>
  <c r="V234" i="1" s="1"/>
  <c r="U235" i="1"/>
  <c r="V235" i="1" s="1" a="1"/>
  <c r="V235" i="1" s="1"/>
  <c r="U236" i="1"/>
  <c r="V236" i="1" s="1" a="1"/>
  <c r="V236" i="1" s="1"/>
  <c r="U237" i="1"/>
  <c r="V237" i="1" s="1" a="1"/>
  <c r="V237" i="1" s="1"/>
  <c r="U238" i="1"/>
  <c r="V238" i="1" s="1" a="1"/>
  <c r="V238" i="1" s="1"/>
  <c r="U239" i="1"/>
  <c r="V239" i="1" s="1" a="1"/>
  <c r="V239" i="1" s="1"/>
  <c r="U240" i="1"/>
  <c r="V240" i="1" s="1" a="1"/>
  <c r="V240" i="1" s="1"/>
  <c r="U241" i="1"/>
  <c r="V241" i="1" s="1" a="1"/>
  <c r="V241" i="1" s="1"/>
  <c r="U242" i="1"/>
  <c r="V242" i="1" s="1" a="1"/>
  <c r="V242" i="1" s="1"/>
  <c r="U243" i="1"/>
  <c r="V243" i="1" s="1" a="1"/>
  <c r="V243" i="1" s="1"/>
  <c r="U244" i="1"/>
  <c r="V244" i="1" s="1" a="1"/>
  <c r="V244" i="1" s="1"/>
  <c r="U245" i="1"/>
  <c r="V245" i="1" s="1" a="1"/>
  <c r="V245" i="1" s="1"/>
  <c r="U246" i="1"/>
  <c r="V246" i="1" s="1" a="1"/>
  <c r="V246" i="1" s="1"/>
  <c r="U247" i="1"/>
  <c r="V247" i="1" s="1" a="1"/>
  <c r="V247" i="1" s="1"/>
  <c r="U248" i="1"/>
  <c r="V248" i="1" s="1" a="1"/>
  <c r="V248" i="1" s="1"/>
  <c r="U249" i="1"/>
  <c r="V249" i="1" s="1" a="1"/>
  <c r="V249" i="1" s="1"/>
  <c r="U250" i="1"/>
  <c r="V250" i="1" s="1" a="1"/>
  <c r="V250" i="1" s="1"/>
  <c r="U251" i="1"/>
  <c r="V251" i="1" s="1" a="1"/>
  <c r="V251" i="1" s="1"/>
  <c r="U252" i="1"/>
  <c r="V252" i="1" s="1" a="1"/>
  <c r="V252" i="1" s="1"/>
  <c r="U253" i="1"/>
  <c r="V253" i="1" s="1" a="1"/>
  <c r="V253" i="1" s="1"/>
  <c r="U254" i="1"/>
  <c r="V254" i="1" s="1" a="1"/>
  <c r="V254" i="1" s="1"/>
  <c r="U255" i="1"/>
  <c r="V255" i="1" s="1" a="1"/>
  <c r="V255" i="1" s="1"/>
  <c r="U256" i="1"/>
  <c r="V256" i="1" s="1" a="1"/>
  <c r="V256" i="1" s="1"/>
  <c r="U257" i="1"/>
  <c r="V257" i="1" s="1" a="1"/>
  <c r="V257" i="1" s="1"/>
  <c r="U258" i="1"/>
  <c r="V258" i="1" s="1" a="1"/>
  <c r="V258" i="1" s="1"/>
  <c r="U259" i="1"/>
  <c r="V259" i="1" s="1" a="1"/>
  <c r="V259" i="1" s="1"/>
  <c r="U260" i="1"/>
  <c r="V260" i="1" s="1" a="1"/>
  <c r="V260" i="1" s="1"/>
  <c r="U261" i="1"/>
  <c r="V261" i="1" s="1" a="1"/>
  <c r="V261" i="1" s="1"/>
  <c r="U262" i="1"/>
  <c r="V262" i="1" s="1" a="1"/>
  <c r="V262" i="1" s="1"/>
  <c r="U263" i="1"/>
  <c r="V263" i="1" s="1" a="1"/>
  <c r="V263" i="1" s="1"/>
  <c r="U264" i="1"/>
  <c r="V264" i="1" s="1" a="1"/>
  <c r="V264" i="1" s="1"/>
  <c r="U265" i="1"/>
  <c r="V265" i="1" s="1" a="1"/>
  <c r="V265" i="1" s="1"/>
  <c r="U266" i="1"/>
  <c r="V266" i="1" s="1" a="1"/>
  <c r="V266" i="1" s="1"/>
  <c r="U267" i="1"/>
  <c r="V267" i="1" s="1" a="1"/>
  <c r="V267" i="1" s="1"/>
  <c r="U268" i="1"/>
  <c r="V268" i="1" s="1" a="1"/>
  <c r="V268" i="1" s="1"/>
  <c r="U269" i="1"/>
  <c r="V269" i="1" s="1" a="1"/>
  <c r="V269" i="1" s="1"/>
  <c r="U270" i="1"/>
  <c r="V270" i="1" s="1" a="1"/>
  <c r="V270" i="1" s="1"/>
  <c r="U271" i="1"/>
  <c r="V271" i="1" s="1" a="1"/>
  <c r="V271" i="1" s="1"/>
  <c r="U272" i="1"/>
  <c r="V272" i="1" s="1" a="1"/>
  <c r="V272" i="1" s="1"/>
  <c r="U273" i="1"/>
  <c r="V273" i="1" s="1" a="1"/>
  <c r="V273" i="1" s="1"/>
  <c r="U274" i="1"/>
  <c r="V274" i="1" s="1" a="1"/>
  <c r="V274" i="1" s="1"/>
  <c r="U275" i="1"/>
  <c r="V275" i="1" s="1" a="1"/>
  <c r="V275" i="1" s="1"/>
  <c r="U276" i="1"/>
  <c r="V276" i="1" s="1" a="1"/>
  <c r="V276" i="1" s="1"/>
  <c r="U277" i="1"/>
  <c r="V277" i="1" s="1" a="1"/>
  <c r="V277" i="1" s="1"/>
  <c r="U278" i="1"/>
  <c r="V278" i="1" s="1" a="1"/>
  <c r="V278" i="1" s="1"/>
  <c r="U279" i="1"/>
  <c r="V279" i="1" s="1" a="1"/>
  <c r="V279" i="1" s="1"/>
  <c r="U280" i="1"/>
  <c r="V280" i="1" s="1" a="1"/>
  <c r="V280" i="1" s="1"/>
  <c r="U281" i="1"/>
  <c r="V281" i="1" s="1" a="1"/>
  <c r="V281" i="1" s="1"/>
  <c r="U282" i="1"/>
  <c r="V282" i="1" s="1" a="1"/>
  <c r="V282" i="1" s="1"/>
  <c r="U283" i="1"/>
  <c r="V283" i="1" s="1" a="1"/>
  <c r="V283" i="1" s="1"/>
  <c r="U284" i="1"/>
  <c r="V284" i="1" s="1" a="1"/>
  <c r="V284" i="1" s="1"/>
  <c r="U285" i="1"/>
  <c r="V285" i="1" s="1" a="1"/>
  <c r="V285" i="1" s="1"/>
  <c r="U286" i="1"/>
  <c r="V286" i="1" s="1" a="1"/>
  <c r="V286" i="1" s="1"/>
  <c r="U287" i="1"/>
  <c r="V287" i="1" s="1" a="1"/>
  <c r="V287" i="1" s="1"/>
  <c r="U288" i="1"/>
  <c r="V288" i="1" s="1" a="1"/>
  <c r="V288" i="1" s="1"/>
  <c r="U289" i="1"/>
  <c r="V289" i="1" s="1" a="1"/>
  <c r="V289" i="1" s="1"/>
  <c r="U290" i="1"/>
  <c r="V290" i="1" s="1" a="1"/>
  <c r="V290" i="1" s="1"/>
  <c r="U291" i="1"/>
  <c r="V291" i="1" s="1" a="1"/>
  <c r="V291" i="1" s="1"/>
  <c r="U292" i="1"/>
  <c r="V292" i="1" s="1" a="1"/>
  <c r="V292" i="1" s="1"/>
  <c r="U293" i="1"/>
  <c r="V293" i="1" s="1" a="1"/>
  <c r="V293" i="1" s="1"/>
  <c r="U294" i="1"/>
  <c r="V294" i="1" s="1" a="1"/>
  <c r="V294" i="1" s="1"/>
  <c r="U295" i="1"/>
  <c r="V295" i="1" s="1" a="1"/>
  <c r="V295" i="1" s="1"/>
  <c r="U296" i="1"/>
  <c r="V296" i="1" s="1" a="1"/>
  <c r="V296" i="1" s="1"/>
  <c r="U297" i="1"/>
  <c r="V297" i="1" s="1" a="1"/>
  <c r="V297" i="1" s="1"/>
  <c r="U298" i="1"/>
  <c r="V298" i="1" s="1" a="1"/>
  <c r="V298" i="1" s="1"/>
  <c r="U299" i="1"/>
  <c r="V299" i="1" s="1" a="1"/>
  <c r="V299" i="1" s="1"/>
  <c r="U300" i="1"/>
  <c r="V300" i="1" s="1" a="1"/>
  <c r="V300" i="1" s="1"/>
  <c r="U301" i="1"/>
  <c r="V301" i="1" s="1" a="1"/>
  <c r="V301" i="1" s="1"/>
  <c r="U302" i="1"/>
  <c r="V302" i="1" s="1" a="1"/>
  <c r="V302" i="1" s="1"/>
  <c r="U303" i="1"/>
  <c r="V303" i="1" s="1" a="1"/>
  <c r="V303" i="1" s="1"/>
  <c r="U304" i="1"/>
  <c r="V304" i="1" s="1" a="1"/>
  <c r="V304" i="1" s="1"/>
  <c r="U305" i="1"/>
  <c r="V305" i="1" s="1" a="1"/>
  <c r="V305" i="1" s="1"/>
  <c r="U306" i="1"/>
  <c r="V306" i="1" s="1" a="1"/>
  <c r="V306" i="1" s="1"/>
  <c r="U307" i="1"/>
  <c r="V307" i="1" s="1" a="1"/>
  <c r="V307" i="1" s="1"/>
  <c r="U308" i="1"/>
  <c r="V308" i="1" s="1" a="1"/>
  <c r="V308" i="1" s="1"/>
  <c r="U309" i="1"/>
  <c r="V309" i="1" s="1" a="1"/>
  <c r="V309" i="1" s="1"/>
  <c r="U310" i="1"/>
  <c r="V310" i="1" s="1" a="1"/>
  <c r="V310" i="1" s="1"/>
  <c r="U311" i="1"/>
  <c r="V311" i="1" s="1" a="1"/>
  <c r="V311" i="1" s="1"/>
  <c r="U312" i="1"/>
  <c r="V312" i="1" s="1" a="1"/>
  <c r="V312" i="1" s="1"/>
  <c r="U2" i="1"/>
  <c r="V2" i="1" s="1" a="1"/>
  <c r="V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<sst xmlns="http://schemas.openxmlformats.org/spreadsheetml/2006/main" count="5433" uniqueCount="665">
  <si>
    <t>Employee_Name</t>
  </si>
  <si>
    <t>EmpID</t>
  </si>
  <si>
    <t>Gender</t>
  </si>
  <si>
    <t>MarriedID</t>
  </si>
  <si>
    <t>MaritalStatus</t>
  </si>
  <si>
    <t>EmpStatusID</t>
  </si>
  <si>
    <t>DeptID</t>
  </si>
  <si>
    <t>FromDiversityJobFairID</t>
  </si>
  <si>
    <t>Salary</t>
  </si>
  <si>
    <t>Termd</t>
  </si>
  <si>
    <t>PositionID</t>
  </si>
  <si>
    <t>Position</t>
  </si>
  <si>
    <t>State</t>
  </si>
  <si>
    <t>Zip</t>
  </si>
  <si>
    <t>DOB</t>
  </si>
  <si>
    <t>CitizenDesc</t>
  </si>
  <si>
    <t>HispanicLatino</t>
  </si>
  <si>
    <t>RaceDesc</t>
  </si>
  <si>
    <t>DateofHire</t>
  </si>
  <si>
    <t>DateofTermination</t>
  </si>
  <si>
    <t>TermReason</t>
  </si>
  <si>
    <t>EmploymentStatus</t>
  </si>
  <si>
    <t>Department</t>
  </si>
  <si>
    <t>ManagerName</t>
  </si>
  <si>
    <t>ManagerID</t>
  </si>
  <si>
    <t>RecruitmentSource</t>
  </si>
  <si>
    <t>PerformanceRating</t>
  </si>
  <si>
    <t>EngagementSurvey</t>
  </si>
  <si>
    <t>EmpSatisfaction</t>
  </si>
  <si>
    <t>SpecialProjectsCount</t>
  </si>
  <si>
    <t>LastPerformanceReview_Date</t>
  </si>
  <si>
    <t>DaysLateLast30</t>
  </si>
  <si>
    <t>Absences</t>
  </si>
  <si>
    <t>Adinolfi, Wilson  K</t>
  </si>
  <si>
    <t>Single</t>
  </si>
  <si>
    <t>Production Technician I</t>
  </si>
  <si>
    <t>MA</t>
  </si>
  <si>
    <t>US Citizen</t>
  </si>
  <si>
    <t>No</t>
  </si>
  <si>
    <t>White</t>
  </si>
  <si>
    <t>StillEmployed</t>
  </si>
  <si>
    <t>Active</t>
  </si>
  <si>
    <t xml:space="preserve">Production       </t>
  </si>
  <si>
    <t>Michael Albert</t>
  </si>
  <si>
    <t>LinkedIn</t>
  </si>
  <si>
    <t xml:space="preserve">Ait Sidi, Karthikeyan   </t>
  </si>
  <si>
    <t>Married</t>
  </si>
  <si>
    <t>Sr. DBA</t>
  </si>
  <si>
    <t>career change</t>
  </si>
  <si>
    <t>Voluntarily Terminated</t>
  </si>
  <si>
    <t>IT/IS</t>
  </si>
  <si>
    <t>Simon Roup</t>
  </si>
  <si>
    <t>Indeed</t>
  </si>
  <si>
    <t>Akinkuolie, Sarah</t>
  </si>
  <si>
    <t>F</t>
  </si>
  <si>
    <t>Production Technician II</t>
  </si>
  <si>
    <t>hours</t>
  </si>
  <si>
    <t>Kissy Sullivan</t>
  </si>
  <si>
    <t>Alagbe,Trina</t>
  </si>
  <si>
    <t>Elijiah Gray</t>
  </si>
  <si>
    <t xml:space="preserve">Anderson, Carol </t>
  </si>
  <si>
    <t>Divorced</t>
  </si>
  <si>
    <t>return to school</t>
  </si>
  <si>
    <t>Webster Butler</t>
  </si>
  <si>
    <t>Google Search</t>
  </si>
  <si>
    <t xml:space="preserve">Anderson, Linda  </t>
  </si>
  <si>
    <t>Amy Dunn</t>
  </si>
  <si>
    <t>Andreola, Colby</t>
  </si>
  <si>
    <t>Software Engineer</t>
  </si>
  <si>
    <t>Software Engineering</t>
  </si>
  <si>
    <t>Alex Sweetwater</t>
  </si>
  <si>
    <t>Athwal, Sam</t>
  </si>
  <si>
    <t>Widowed</t>
  </si>
  <si>
    <t>Ketsia Liebig</t>
  </si>
  <si>
    <t>Employee Referral</t>
  </si>
  <si>
    <t>Bachiochi, Linda</t>
  </si>
  <si>
    <t>Black or African American</t>
  </si>
  <si>
    <t>Brannon Miller</t>
  </si>
  <si>
    <t>Diversity Job Fair</t>
  </si>
  <si>
    <t xml:space="preserve">Bacong, Alejandro </t>
  </si>
  <si>
    <t>IT Support</t>
  </si>
  <si>
    <t>Peter Monroe</t>
  </si>
  <si>
    <t xml:space="preserve">Baczenski, Rachael  </t>
  </si>
  <si>
    <t>Yes</t>
  </si>
  <si>
    <t>Another position</t>
  </si>
  <si>
    <t>David Stanley</t>
  </si>
  <si>
    <t>Barbara, Thomas</t>
  </si>
  <si>
    <t>unhappy</t>
  </si>
  <si>
    <t>Barbossa, Hector</t>
  </si>
  <si>
    <t>Data Analyst</t>
  </si>
  <si>
    <t>TX</t>
  </si>
  <si>
    <t>Barone, Francesco  A</t>
  </si>
  <si>
    <t>Two or more races</t>
  </si>
  <si>
    <t>Kelley Spirea</t>
  </si>
  <si>
    <t>Barton, Nader</t>
  </si>
  <si>
    <t>On-line Web application</t>
  </si>
  <si>
    <t>Bates, Norman</t>
  </si>
  <si>
    <t>attendance</t>
  </si>
  <si>
    <t>Terminated for Cause</t>
  </si>
  <si>
    <t xml:space="preserve">Beak, Kimberly  </t>
  </si>
  <si>
    <t xml:space="preserve">Beatrice, Courtney </t>
  </si>
  <si>
    <t>Eligible NonCitizen</t>
  </si>
  <si>
    <t>Becker, Renee</t>
  </si>
  <si>
    <t>Database Administrator</t>
  </si>
  <si>
    <t>performance</t>
  </si>
  <si>
    <t>Becker, Scott</t>
  </si>
  <si>
    <t>Asian</t>
  </si>
  <si>
    <t>Bernstein, Sean</t>
  </si>
  <si>
    <t>Biden, Lowan  M</t>
  </si>
  <si>
    <t>Billis, Helen</t>
  </si>
  <si>
    <t>Blount, Dianna</t>
  </si>
  <si>
    <t>CareerBuilder</t>
  </si>
  <si>
    <t>Bondwell, Betsy</t>
  </si>
  <si>
    <t>Booth, Frank</t>
  </si>
  <si>
    <t>Enterprise Architect</t>
  </si>
  <si>
    <t>CT</t>
  </si>
  <si>
    <t>Learned that he is a gangster</t>
  </si>
  <si>
    <t>Boutwell, Bonalyn</t>
  </si>
  <si>
    <t>Sr. Accountant</t>
  </si>
  <si>
    <t>Admin Offices</t>
  </si>
  <si>
    <t>Brandon R. LeBlanc</t>
  </si>
  <si>
    <t>Bozzi, Charles</t>
  </si>
  <si>
    <t>Production Manager</t>
  </si>
  <si>
    <t>retiring</t>
  </si>
  <si>
    <t>Janet King</t>
  </si>
  <si>
    <t>Brill, Donna</t>
  </si>
  <si>
    <t>Brown, Mia</t>
  </si>
  <si>
    <t>Accountant I</t>
  </si>
  <si>
    <t xml:space="preserve">Buccheri, Joseph  </t>
  </si>
  <si>
    <t xml:space="preserve">Bugali, Josephine </t>
  </si>
  <si>
    <t>Separated</t>
  </si>
  <si>
    <t>Bunbury, Jessica</t>
  </si>
  <si>
    <t>Area Sales Manager</t>
  </si>
  <si>
    <t>VA</t>
  </si>
  <si>
    <t>Sales</t>
  </si>
  <si>
    <t>John Smith</t>
  </si>
  <si>
    <t>Burke, Joelle</t>
  </si>
  <si>
    <t xml:space="preserve">Burkett, Benjamin </t>
  </si>
  <si>
    <t xml:space="preserve">Cady, Max </t>
  </si>
  <si>
    <t>Software Engineering Manager</t>
  </si>
  <si>
    <t>Jennifer Zamora</t>
  </si>
  <si>
    <t>Candie, Calvin</t>
  </si>
  <si>
    <t>Carabbio, Judith</t>
  </si>
  <si>
    <t xml:space="preserve">Carey, Michael  </t>
  </si>
  <si>
    <t>Carr, Claudia  N</t>
  </si>
  <si>
    <t xml:space="preserve">Carter, Michelle </t>
  </si>
  <si>
    <t>VT</t>
  </si>
  <si>
    <t xml:space="preserve">Chace, Beatrice </t>
  </si>
  <si>
    <t>Champaigne, Brian</t>
  </si>
  <si>
    <t>BI Director</t>
  </si>
  <si>
    <t>Chan, Lin</t>
  </si>
  <si>
    <t>Chang, Donovan  E</t>
  </si>
  <si>
    <t>Chigurh, Anton</t>
  </si>
  <si>
    <t>Lynn Daneault</t>
  </si>
  <si>
    <t>Chivukula, Enola</t>
  </si>
  <si>
    <t>relocation out of area</t>
  </si>
  <si>
    <t xml:space="preserve">Cierpiszewski, Caroline  </t>
  </si>
  <si>
    <t>Non-Citizen</t>
  </si>
  <si>
    <t>Clayton, Rick</t>
  </si>
  <si>
    <t>Eric Dougall</t>
  </si>
  <si>
    <t>Cloninger, Jennifer</t>
  </si>
  <si>
    <t>Close, Phil</t>
  </si>
  <si>
    <t>Clukey, Elijian</t>
  </si>
  <si>
    <t>Cockel, James</t>
  </si>
  <si>
    <t>Cole, Spencer</t>
  </si>
  <si>
    <t>Corleone, Michael</t>
  </si>
  <si>
    <t>Corleone, Vito</t>
  </si>
  <si>
    <t>Director of Operations</t>
  </si>
  <si>
    <t xml:space="preserve">Cornett, Lisa </t>
  </si>
  <si>
    <t>Costello, Frank</t>
  </si>
  <si>
    <t>Crimmings,   Jean</t>
  </si>
  <si>
    <t>Cross, Noah</t>
  </si>
  <si>
    <t>Sr. Network Engineer</t>
  </si>
  <si>
    <t>Daneault, Lynn</t>
  </si>
  <si>
    <t>Sales Manager</t>
  </si>
  <si>
    <t>Debra Houlihan</t>
  </si>
  <si>
    <t xml:space="preserve">Daniele, Ann  </t>
  </si>
  <si>
    <t xml:space="preserve">Darson, Jene'ya </t>
  </si>
  <si>
    <t>Davis, Daniel</t>
  </si>
  <si>
    <t>Dee, Randy</t>
  </si>
  <si>
    <t>DeGweck,  James</t>
  </si>
  <si>
    <t>Del Bosque, Keyla</t>
  </si>
  <si>
    <t>Delarge, Alex</t>
  </si>
  <si>
    <t>AL</t>
  </si>
  <si>
    <t>PIP</t>
  </si>
  <si>
    <t>Demita, Carla</t>
  </si>
  <si>
    <t>more money</t>
  </si>
  <si>
    <t xml:space="preserve">Desimone, Carl </t>
  </si>
  <si>
    <t>DeVito, Tommy</t>
  </si>
  <si>
    <t>BI Developer</t>
  </si>
  <si>
    <t>Brian Champaigne</t>
  </si>
  <si>
    <t xml:space="preserve">Dickinson, Geoff </t>
  </si>
  <si>
    <t xml:space="preserve">Dietrich, Jenna  </t>
  </si>
  <si>
    <t>WA</t>
  </si>
  <si>
    <t>Website</t>
  </si>
  <si>
    <t xml:space="preserve">DiNocco, Lily </t>
  </si>
  <si>
    <t>Dobrin, Denisa  S</t>
  </si>
  <si>
    <t>Dolan, Linda</t>
  </si>
  <si>
    <t>Dougall, Eric</t>
  </si>
  <si>
    <t>IT Manager - Support</t>
  </si>
  <si>
    <t>Driver, Elle</t>
  </si>
  <si>
    <t>CA</t>
  </si>
  <si>
    <t xml:space="preserve">Dunn, Amy  </t>
  </si>
  <si>
    <t>Dunne, Amy</t>
  </si>
  <si>
    <t>Eaton, Marianne</t>
  </si>
  <si>
    <t>military</t>
  </si>
  <si>
    <t>Engdahl, Jean</t>
  </si>
  <si>
    <t>England, Rex</t>
  </si>
  <si>
    <t>Erilus, Angela</t>
  </si>
  <si>
    <t>Estremera, Miguel</t>
  </si>
  <si>
    <t>Evensen, April</t>
  </si>
  <si>
    <t>no-call, no-show</t>
  </si>
  <si>
    <t>Exantus, Susan</t>
  </si>
  <si>
    <t xml:space="preserve">Faller, Megan </t>
  </si>
  <si>
    <t>Fancett, Nicole</t>
  </si>
  <si>
    <t>Ferguson, Susan</t>
  </si>
  <si>
    <t xml:space="preserve">Fernandes, Nilson  </t>
  </si>
  <si>
    <t>Fett, Boba</t>
  </si>
  <si>
    <t>Network Engineer</t>
  </si>
  <si>
    <t>Fidelia,  Libby</t>
  </si>
  <si>
    <t>Fitzpatrick, Michael  J</t>
  </si>
  <si>
    <t>Foreman, Tanya</t>
  </si>
  <si>
    <t>Forrest, Alex</t>
  </si>
  <si>
    <t>Fatal attraction</t>
  </si>
  <si>
    <t>Foss, Jason</t>
  </si>
  <si>
    <t>IT Director</t>
  </si>
  <si>
    <t>Foster-Baker, Amy</t>
  </si>
  <si>
    <t>no</t>
  </si>
  <si>
    <t>Board of Directors</t>
  </si>
  <si>
    <t>Other</t>
  </si>
  <si>
    <t xml:space="preserve">Fraval, Maruk </t>
  </si>
  <si>
    <t>Galia, Lisa</t>
  </si>
  <si>
    <t>Garcia, Raul</t>
  </si>
  <si>
    <t>Gaul, Barbara</t>
  </si>
  <si>
    <t>Gentry, Mildred</t>
  </si>
  <si>
    <t>Gerke, Melisa</t>
  </si>
  <si>
    <t xml:space="preserve">Gill, Whitney  </t>
  </si>
  <si>
    <t>OH</t>
  </si>
  <si>
    <t>Gilles, Alex</t>
  </si>
  <si>
    <t>Girifalco, Evelyn</t>
  </si>
  <si>
    <t>Givens, Myriam</t>
  </si>
  <si>
    <t>IN</t>
  </si>
  <si>
    <t>Goble, Taisha</t>
  </si>
  <si>
    <t>Goeth, Amon</t>
  </si>
  <si>
    <t xml:space="preserve">Gold, Shenice  </t>
  </si>
  <si>
    <t>Gonzalez, Cayo</t>
  </si>
  <si>
    <t>Gonzalez, Juan</t>
  </si>
  <si>
    <t>Gonzalez, Maria</t>
  </si>
  <si>
    <t>Good, Susan</t>
  </si>
  <si>
    <t>Gordon, David</t>
  </si>
  <si>
    <t xml:space="preserve">Gosciminski, Phylicia  </t>
  </si>
  <si>
    <t>American Indian or Alaska Native</t>
  </si>
  <si>
    <t>Goyal, Roxana</t>
  </si>
  <si>
    <t xml:space="preserve">Gray, Elijiah  </t>
  </si>
  <si>
    <t>Gross, Paula</t>
  </si>
  <si>
    <t>Gruber, Hans</t>
  </si>
  <si>
    <t>Guilianno, Mike</t>
  </si>
  <si>
    <t>TN</t>
  </si>
  <si>
    <t>Handschiegl, Joanne</t>
  </si>
  <si>
    <t>Hankard, Earnest</t>
  </si>
  <si>
    <t xml:space="preserve">Harrington, Christie </t>
  </si>
  <si>
    <t>Harrison, Kara</t>
  </si>
  <si>
    <t>Heitzman, Anthony</t>
  </si>
  <si>
    <t>Hendrickson, Trina</t>
  </si>
  <si>
    <t>Hitchcock, Alfred</t>
  </si>
  <si>
    <t>NH</t>
  </si>
  <si>
    <t>Homberger, Adrienne  J</t>
  </si>
  <si>
    <t>Horton, Jayne</t>
  </si>
  <si>
    <t>Houlihan, Debra</t>
  </si>
  <si>
    <t>Director of Sales</t>
  </si>
  <si>
    <t>RI</t>
  </si>
  <si>
    <t>Howard, Estelle</t>
  </si>
  <si>
    <t>Administrative Assistant</t>
  </si>
  <si>
    <t>Hudson, Jane</t>
  </si>
  <si>
    <t>Hunts, Julissa</t>
  </si>
  <si>
    <t>Hutter, Rosalie</t>
  </si>
  <si>
    <t>Huynh, Ming</t>
  </si>
  <si>
    <t>Immediato, Walter</t>
  </si>
  <si>
    <t xml:space="preserve">Ivey, Rose </t>
  </si>
  <si>
    <t>Jackson, Maryellen</t>
  </si>
  <si>
    <t xml:space="preserve">Jacobi, Hannah  </t>
  </si>
  <si>
    <t>Jeannite, Tayana</t>
  </si>
  <si>
    <t xml:space="preserve">Jhaveri, Sneha  </t>
  </si>
  <si>
    <t>Johnson, George</t>
  </si>
  <si>
    <t xml:space="preserve">Johnson, Noelle </t>
  </si>
  <si>
    <t>Johnston, Yen</t>
  </si>
  <si>
    <t xml:space="preserve">Jung, Judy  </t>
  </si>
  <si>
    <t>Kampew, Donysha</t>
  </si>
  <si>
    <t>PA</t>
  </si>
  <si>
    <t>maternity leave - did not return</t>
  </si>
  <si>
    <t xml:space="preserve">Keatts, Kramer </t>
  </si>
  <si>
    <t>Khemmich, Bartholemew</t>
  </si>
  <si>
    <t>CO</t>
  </si>
  <si>
    <t>King, Janet</t>
  </si>
  <si>
    <t>President &amp; CEO</t>
  </si>
  <si>
    <t>Executive Office</t>
  </si>
  <si>
    <t xml:space="preserve">Kinsella, Kathleen  </t>
  </si>
  <si>
    <t xml:space="preserve">Kirill, Alexandra  </t>
  </si>
  <si>
    <t>Knapp, Bradley  J</t>
  </si>
  <si>
    <t>Kretschmer, John</t>
  </si>
  <si>
    <t>Kreuger, Freddy</t>
  </si>
  <si>
    <t>NY</t>
  </si>
  <si>
    <t>Lajiri,  Jyoti</t>
  </si>
  <si>
    <t>Landa, Hans</t>
  </si>
  <si>
    <t>Langford, Lindsey</t>
  </si>
  <si>
    <t>Langton, Enrico</t>
  </si>
  <si>
    <t xml:space="preserve">LaRotonda, William  </t>
  </si>
  <si>
    <t>Latif, Mohammed</t>
  </si>
  <si>
    <t>Le, Binh</t>
  </si>
  <si>
    <t>Senior BI Developer</t>
  </si>
  <si>
    <t>Leach, Dallas</t>
  </si>
  <si>
    <t>LeBlanc, Brandon  R</t>
  </si>
  <si>
    <t>Shared Services Manager</t>
  </si>
  <si>
    <t>Lecter, Hannibal</t>
  </si>
  <si>
    <t>Leruth, Giovanni</t>
  </si>
  <si>
    <t>UT</t>
  </si>
  <si>
    <t>Liebig, Ketsia</t>
  </si>
  <si>
    <t xml:space="preserve">Linares, Marilyn </t>
  </si>
  <si>
    <t>Linden, Mathew</t>
  </si>
  <si>
    <t xml:space="preserve">Lindsay, Leonara </t>
  </si>
  <si>
    <t>Lundy, Susan</t>
  </si>
  <si>
    <t>Lunquist, Lisa</t>
  </si>
  <si>
    <t>Lydon, Allison</t>
  </si>
  <si>
    <t>Lynch, Lindsay</t>
  </si>
  <si>
    <t>MacLennan, Samuel</t>
  </si>
  <si>
    <t xml:space="preserve">Mahoney, Lauren  </t>
  </si>
  <si>
    <t>Manchester, Robyn</t>
  </si>
  <si>
    <t>Mancuso, Karen</t>
  </si>
  <si>
    <t>Mangal, Debbie</t>
  </si>
  <si>
    <t>Martin, Sandra</t>
  </si>
  <si>
    <t>Maurice, Shana</t>
  </si>
  <si>
    <t>Carthy, B'rigit</t>
  </si>
  <si>
    <t>Mckenna, Sandy</t>
  </si>
  <si>
    <t>McKinzie, Jac</t>
  </si>
  <si>
    <t>Meads, Elizabeth</t>
  </si>
  <si>
    <t>Medeiros, Jennifer</t>
  </si>
  <si>
    <t>Miller, Brannon</t>
  </si>
  <si>
    <t>yes</t>
  </si>
  <si>
    <t>Hispanic</t>
  </si>
  <si>
    <t>Miller, Ned</t>
  </si>
  <si>
    <t>Monkfish, Erasumus</t>
  </si>
  <si>
    <t>Monroe, Peter</t>
  </si>
  <si>
    <t>IT Manager - Infra</t>
  </si>
  <si>
    <t>Monterro, Luisa</t>
  </si>
  <si>
    <t>Moran, Patrick</t>
  </si>
  <si>
    <t>Morway, Tanya</t>
  </si>
  <si>
    <t>Motlagh,  Dawn</t>
  </si>
  <si>
    <t xml:space="preserve">Moumanil, Maliki </t>
  </si>
  <si>
    <t>Myers, Michael</t>
  </si>
  <si>
    <t>Navathe, Kurt</t>
  </si>
  <si>
    <t>Ndzi, Colombui</t>
  </si>
  <si>
    <t>Ndzi, Horia</t>
  </si>
  <si>
    <t xml:space="preserve">Newman, Richard </t>
  </si>
  <si>
    <t xml:space="preserve">Ngodup, Shari </t>
  </si>
  <si>
    <t>Nguyen, Dheepa</t>
  </si>
  <si>
    <t>GA</t>
  </si>
  <si>
    <t>Nguyen, Lei-Ming</t>
  </si>
  <si>
    <t>Nowlan, Kristie</t>
  </si>
  <si>
    <t>O'hare, Lynn</t>
  </si>
  <si>
    <t xml:space="preserve">Oliver, Brooke </t>
  </si>
  <si>
    <t>Onque, Jasmine</t>
  </si>
  <si>
    <t>FL</t>
  </si>
  <si>
    <t>Osturnka, Adeel</t>
  </si>
  <si>
    <t>Owad, Clinton</t>
  </si>
  <si>
    <t>Ozark, Travis</t>
  </si>
  <si>
    <t>NC</t>
  </si>
  <si>
    <t>Panjwani, Nina</t>
  </si>
  <si>
    <t>Patronick, Lucas</t>
  </si>
  <si>
    <t>Pearson, Randall</t>
  </si>
  <si>
    <t>Smith, Martin</t>
  </si>
  <si>
    <t>Pelletier, Ermine</t>
  </si>
  <si>
    <t>Perry, Shakira</t>
  </si>
  <si>
    <t>medical issues</t>
  </si>
  <si>
    <t>Peters, Lauren</t>
  </si>
  <si>
    <t xml:space="preserve">Peterson, Ebonee  </t>
  </si>
  <si>
    <t xml:space="preserve">Petingill, Shana  </t>
  </si>
  <si>
    <t>Petrowsky, Thelma</t>
  </si>
  <si>
    <t>Pham, Hong</t>
  </si>
  <si>
    <t xml:space="preserve">Pitt, Brad </t>
  </si>
  <si>
    <t>Potts, Xana</t>
  </si>
  <si>
    <t>KY</t>
  </si>
  <si>
    <t>Power, Morissa</t>
  </si>
  <si>
    <t xml:space="preserve">Punjabhi, Louis  </t>
  </si>
  <si>
    <t>Purinton, Janine</t>
  </si>
  <si>
    <t>Quinn, Sean</t>
  </si>
  <si>
    <t>Rachael, Maggie</t>
  </si>
  <si>
    <t>Rarrick, Quinn</t>
  </si>
  <si>
    <t>Ren, Kylo</t>
  </si>
  <si>
    <t>ID</t>
  </si>
  <si>
    <t>Rhoads, Thomas</t>
  </si>
  <si>
    <t xml:space="preserve">Rivera, Haley  </t>
  </si>
  <si>
    <t>Roberson, May</t>
  </si>
  <si>
    <t>Robertson, Peter</t>
  </si>
  <si>
    <t xml:space="preserve">Robinson, Alain  </t>
  </si>
  <si>
    <t>Robinson, Cherly</t>
  </si>
  <si>
    <t>Robinson, Elias</t>
  </si>
  <si>
    <t xml:space="preserve">Roby, Lori </t>
  </si>
  <si>
    <t>Roehrich, Bianca</t>
  </si>
  <si>
    <t>Principal Data Architect</t>
  </si>
  <si>
    <t>Data Architect</t>
  </si>
  <si>
    <t xml:space="preserve">Rose, Ashley  </t>
  </si>
  <si>
    <t>Rossetti, Bruno</t>
  </si>
  <si>
    <t>Roup,Simon</t>
  </si>
  <si>
    <t>IT Manager - DB</t>
  </si>
  <si>
    <t>Ruiz, Ricardo</t>
  </si>
  <si>
    <t>Saada, Adell</t>
  </si>
  <si>
    <t>Saar-Beckles, Melinda</t>
  </si>
  <si>
    <t xml:space="preserve">Sadki, Nore  </t>
  </si>
  <si>
    <t>Sahoo, Adil</t>
  </si>
  <si>
    <t>Salter, Jason</t>
  </si>
  <si>
    <t>Sander, Kamrin</t>
  </si>
  <si>
    <t>Sewkumar, Nori</t>
  </si>
  <si>
    <t xml:space="preserve">Shepard, Anita </t>
  </si>
  <si>
    <t>Shields, Seffi</t>
  </si>
  <si>
    <t>Simard, Kramer</t>
  </si>
  <si>
    <t xml:space="preserve">Singh, Nan </t>
  </si>
  <si>
    <t>Sloan, Constance</t>
  </si>
  <si>
    <t>Smith, Joe</t>
  </si>
  <si>
    <t>Smith, John</t>
  </si>
  <si>
    <t>Smith, Leigh Ann</t>
  </si>
  <si>
    <t>Smith, Sade</t>
  </si>
  <si>
    <t xml:space="preserve">Soto, Julia </t>
  </si>
  <si>
    <t>Soze, Keyser</t>
  </si>
  <si>
    <t xml:space="preserve">Sparks, Taylor  </t>
  </si>
  <si>
    <t>Spirea, Kelley</t>
  </si>
  <si>
    <t>Squatrito, Kristen</t>
  </si>
  <si>
    <t>Stanford,Barbara  M</t>
  </si>
  <si>
    <t>Stansfield, Norman</t>
  </si>
  <si>
    <t>NV</t>
  </si>
  <si>
    <t xml:space="preserve">Steans, Tyrone  </t>
  </si>
  <si>
    <t>Stoica, Rick</t>
  </si>
  <si>
    <t>Strong, Caitrin</t>
  </si>
  <si>
    <t>MT</t>
  </si>
  <si>
    <t xml:space="preserve">Sullivan, Kissy </t>
  </si>
  <si>
    <t>Sullivan, Timothy</t>
  </si>
  <si>
    <t>Sutwell, Barbara</t>
  </si>
  <si>
    <t>Szabo, Andrew</t>
  </si>
  <si>
    <t>Tannen, Biff</t>
  </si>
  <si>
    <t xml:space="preserve">Tavares, Desiree  </t>
  </si>
  <si>
    <t xml:space="preserve">Tejeda, Lenora </t>
  </si>
  <si>
    <t xml:space="preserve">Terry, Sharlene </t>
  </si>
  <si>
    <t>OR</t>
  </si>
  <si>
    <t>Theamstern, Sophia</t>
  </si>
  <si>
    <t>Thibaud, Kenneth</t>
  </si>
  <si>
    <t>Tippett, Jeanette</t>
  </si>
  <si>
    <t>Torrence, Jack</t>
  </si>
  <si>
    <t>ND</t>
  </si>
  <si>
    <t>Trang, Mei</t>
  </si>
  <si>
    <t xml:space="preserve">Tredinnick, Neville </t>
  </si>
  <si>
    <t>True, Edward</t>
  </si>
  <si>
    <t>Trzeciak, Cybil</t>
  </si>
  <si>
    <t>Turpin, Jumil</t>
  </si>
  <si>
    <t>Valentin,Jackie</t>
  </si>
  <si>
    <t>AZ</t>
  </si>
  <si>
    <t xml:space="preserve">Veera, Abdellah </t>
  </si>
  <si>
    <t>Vega, Vincent</t>
  </si>
  <si>
    <t>Villanueva, Noah</t>
  </si>
  <si>
    <t>ME</t>
  </si>
  <si>
    <t>Voldemort, Lord</t>
  </si>
  <si>
    <t>Volk, Colleen</t>
  </si>
  <si>
    <t>gross misconduct</t>
  </si>
  <si>
    <t>Von Massenbach, Anna</t>
  </si>
  <si>
    <t>Walker, Roger</t>
  </si>
  <si>
    <t>Wallace, Courtney  E</t>
  </si>
  <si>
    <t>Wallace, Theresa</t>
  </si>
  <si>
    <t>Wang, Charlie</t>
  </si>
  <si>
    <t>Warfield, Sarah</t>
  </si>
  <si>
    <t>Whittier, Scott</t>
  </si>
  <si>
    <t>Wilber, Barry</t>
  </si>
  <si>
    <t>Wilkes, Annie</t>
  </si>
  <si>
    <t xml:space="preserve">Williams, Jacquelyn  </t>
  </si>
  <si>
    <t xml:space="preserve">Winthrop, Jordan  </t>
  </si>
  <si>
    <t>Wolk, Hang  T</t>
  </si>
  <si>
    <t>Woodson, Jason</t>
  </si>
  <si>
    <t xml:space="preserve">Ybarra, Catherine </t>
  </si>
  <si>
    <t>Zamora, Jennifer</t>
  </si>
  <si>
    <t>CIO</t>
  </si>
  <si>
    <t>Zhou, Julia</t>
  </si>
  <si>
    <t>Zima, Colleen</t>
  </si>
  <si>
    <t>#</t>
  </si>
  <si>
    <t>Field/ Variable Name</t>
  </si>
  <si>
    <t>Data Description</t>
  </si>
  <si>
    <t>Data Type</t>
  </si>
  <si>
    <t>Employee’s full name</t>
  </si>
  <si>
    <t>Text</t>
  </si>
  <si>
    <t>Employee ID is unique to each employee</t>
  </si>
  <si>
    <t>Integer</t>
  </si>
  <si>
    <t>Is the employee married (1 or 0 for yes or no)</t>
  </si>
  <si>
    <t>Marital status (divorced, single, widowed, separated, etc)</t>
  </si>
  <si>
    <t>Department ID code that matches the department the employee works in</t>
  </si>
  <si>
    <t>Binary</t>
  </si>
  <si>
    <t xml:space="preserve">	The person’s yearly salary. $ U.S. Dollars</t>
  </si>
  <si>
    <t>Float</t>
  </si>
  <si>
    <t xml:space="preserve">        Has this employee been terminate then 1 else 0</t>
  </si>
  <si>
    <t>An integer indicating the person’s position</t>
  </si>
  <si>
    <t>The text name/title of the position the person has</t>
  </si>
  <si>
    <t>The state that the person lives in</t>
  </si>
  <si>
    <t>Zipcode</t>
  </si>
  <si>
    <t>Date of Birth for the employee</t>
  </si>
  <si>
    <t>Date</t>
  </si>
  <si>
    <t xml:space="preserve">	Label for whether the person is a Citizen or Eligible NonCitizen</t>
  </si>
  <si>
    <t>Yes or No field for whether the employee is Hispanic/Latino</t>
  </si>
  <si>
    <t xml:space="preserve">	Description/text of the race the person identifies with</t>
  </si>
  <si>
    <t xml:space="preserve">	Date the person was hired</t>
  </si>
  <si>
    <t xml:space="preserve">	Date the person was terminated, only populated if, in fact, Termd = 1</t>
  </si>
  <si>
    <t xml:space="preserve">	A text reason / description for why the person was terminated</t>
  </si>
  <si>
    <t>A description/category of the person’s employment status  (Active, Terminated for Cause , Voluntarily Terminated )</t>
  </si>
  <si>
    <t>Name of the department that the person works in</t>
  </si>
  <si>
    <t>The name of the person’s immediate manager</t>
  </si>
  <si>
    <t xml:space="preserve">	A unique identifier for each manager.</t>
  </si>
  <si>
    <t>The name of the recruitment source where the employee was recruited from</t>
  </si>
  <si>
    <t>A basic satisfaction score between 1 (Min) and 5 (Max), as reported on a recent employee satisfaction survey</t>
  </si>
  <si>
    <t>The number of special projects that the employee worked on during the last 6 months</t>
  </si>
  <si>
    <t xml:space="preserve">	The most recent date of the person’s last performance review.</t>
  </si>
  <si>
    <t>The number of times that the employee was late to work during the last 30 days</t>
  </si>
  <si>
    <t>The number of times the employee was absent from work.</t>
  </si>
  <si>
    <t>GROUP PROJECT</t>
  </si>
  <si>
    <t>1)</t>
  </si>
  <si>
    <t>2)</t>
  </si>
  <si>
    <t>REVIEW</t>
  </si>
  <si>
    <t>3)</t>
  </si>
  <si>
    <t>FINAL PRESENTATION</t>
  </si>
  <si>
    <t>4)</t>
  </si>
  <si>
    <t>The presentation will involve:</t>
  </si>
  <si>
    <t>(i)</t>
  </si>
  <si>
    <t xml:space="preserve">Explaining the dataset and analysis, </t>
  </si>
  <si>
    <t>(ii)</t>
  </si>
  <si>
    <t>listing your KPIs</t>
  </si>
  <si>
    <t>(iii)</t>
  </si>
  <si>
    <t>creating dashboard</t>
  </si>
  <si>
    <t>(iv)</t>
  </si>
  <si>
    <t>finally sharing actionable business insights</t>
  </si>
  <si>
    <t>GROUP LIST:</t>
  </si>
  <si>
    <r>
      <t xml:space="preserve">We will have project review sessions on </t>
    </r>
    <r>
      <rPr>
        <sz val="11"/>
        <color rgb="FF0070C0"/>
        <rFont val="Calibri"/>
        <family val="2"/>
        <scheme val="minor"/>
      </rPr>
      <t xml:space="preserve">xx, xx.  </t>
    </r>
    <r>
      <rPr>
        <sz val="11"/>
        <color rgb="FF222222"/>
        <rFont val="Calibri"/>
        <family val="2"/>
        <scheme val="minor"/>
      </rPr>
      <t xml:space="preserve">Final Presentation on </t>
    </r>
    <r>
      <rPr>
        <sz val="11"/>
        <color rgb="FF0070C0"/>
        <rFont val="Calibri"/>
        <family val="2"/>
        <scheme val="minor"/>
      </rPr>
      <t>xxxx</t>
    </r>
  </si>
  <si>
    <t>Employee Gender: F-Female, M-Male, Blank-Not Defined (ND)</t>
  </si>
  <si>
    <t>Performance Score text/category (4-Exceeds, 3-Fully Meets, 2-Needs Improvement, 1-PIP)</t>
  </si>
  <si>
    <t>Roper, Katie</t>
    <phoneticPr fontId="10" type="noConversion"/>
  </si>
  <si>
    <t>Not Identified</t>
    <phoneticPr fontId="10" type="noConversion"/>
  </si>
  <si>
    <t>Matches Employee Status field (1-Active, 2-Terminated for Cause , 3-Voluntarily Terminated )</t>
    <phoneticPr fontId="10" type="noConversion"/>
  </si>
  <si>
    <t>Voluntarily Terminated</t>
    <phoneticPr fontId="10" type="noConversion"/>
  </si>
  <si>
    <t>EmpStatus</t>
    <phoneticPr fontId="10" type="noConversion"/>
  </si>
  <si>
    <t>Tenure(yr)</t>
    <phoneticPr fontId="10" type="noConversion"/>
  </si>
  <si>
    <t>0-2</t>
    <phoneticPr fontId="10" type="noConversion"/>
  </si>
  <si>
    <t>&gt;10</t>
    <phoneticPr fontId="10" type="noConversion"/>
  </si>
  <si>
    <t>2-5</t>
    <phoneticPr fontId="10" type="noConversion"/>
  </si>
  <si>
    <t>5-10</t>
    <phoneticPr fontId="10" type="noConversion"/>
  </si>
  <si>
    <t>Tenure Ranking</t>
    <phoneticPr fontId="10" type="noConversion"/>
  </si>
  <si>
    <t>Gender Diversity Ratio</t>
    <phoneticPr fontId="10" type="noConversion"/>
  </si>
  <si>
    <t>计数项:EmpID</t>
  </si>
  <si>
    <t>Marital Status Breakdown</t>
    <phoneticPr fontId="10" type="noConversion"/>
  </si>
  <si>
    <t>Diversity Hiring Rate</t>
    <phoneticPr fontId="10" type="noConversion"/>
  </si>
  <si>
    <t>Was the employee sourced from the Diversity job fair? 1 or 0 for yes or no</t>
    <phoneticPr fontId="10" type="noConversion"/>
  </si>
  <si>
    <t>No</t>
    <phoneticPr fontId="10" type="noConversion"/>
  </si>
  <si>
    <t>Yes</t>
    <phoneticPr fontId="10" type="noConversion"/>
  </si>
  <si>
    <t>Departmental Diversity</t>
    <phoneticPr fontId="10" type="noConversion"/>
  </si>
  <si>
    <t>Each group will perform DATA ANALYSIS and work on the FINAL PRESENTATION</t>
    <phoneticPr fontId="10" type="noConversion"/>
  </si>
  <si>
    <t>HINT: Check for missing values, incorrect data if any before working on the anlaysis</t>
    <phoneticPr fontId="10" type="noConversion"/>
  </si>
  <si>
    <t>High-Volume Positions Diversity</t>
    <phoneticPr fontId="10" type="noConversion"/>
  </si>
  <si>
    <t>平均值项:Salary</t>
  </si>
  <si>
    <t>Average Salary by Gender</t>
    <phoneticPr fontId="10" type="noConversion"/>
  </si>
  <si>
    <t>Pay Gap Ratio</t>
    <phoneticPr fontId="10" type="noConversion"/>
  </si>
  <si>
    <t>M</t>
  </si>
  <si>
    <t>M</t>
    <phoneticPr fontId="10" type="noConversion"/>
  </si>
  <si>
    <t>F</t>
    <phoneticPr fontId="10" type="noConversion"/>
  </si>
  <si>
    <t>Salary by Diversity Hiring</t>
    <phoneticPr fontId="10" type="noConversion"/>
  </si>
  <si>
    <t>Salary by Department &amp; Gender</t>
    <phoneticPr fontId="10" type="noConversion"/>
  </si>
  <si>
    <t>Salary by Performance Rating</t>
    <phoneticPr fontId="10" type="noConversion"/>
  </si>
  <si>
    <t>Salary Satisfaction Analysis</t>
    <phoneticPr fontId="10" type="noConversion"/>
  </si>
  <si>
    <t>Results from the last engagement survey, managed by our external partner (Scale 1-5)</t>
    <phoneticPr fontId="10" type="noConversion"/>
  </si>
  <si>
    <t>Float</t>
    <phoneticPr fontId="10" type="noConversion"/>
  </si>
  <si>
    <t>Exceeds</t>
    <phoneticPr fontId="10" type="noConversion"/>
  </si>
  <si>
    <t>Fully Meets</t>
    <phoneticPr fontId="10" type="noConversion"/>
  </si>
  <si>
    <t>Needs Improvement</t>
    <phoneticPr fontId="10" type="noConversion"/>
  </si>
  <si>
    <t>N/I</t>
  </si>
  <si>
    <t>N/I</t>
    <phoneticPr fontId="10" type="noConversion"/>
  </si>
  <si>
    <t>PIP</t>
    <phoneticPr fontId="10" type="noConversion"/>
  </si>
  <si>
    <t>F/M</t>
  </si>
  <si>
    <t>F/M</t>
    <phoneticPr fontId="10" type="noConversion"/>
  </si>
  <si>
    <t>Exc.</t>
  </si>
  <si>
    <t>Exc.</t>
    <phoneticPr fontId="10" type="noConversion"/>
  </si>
  <si>
    <t>Performance Rating Number</t>
    <phoneticPr fontId="10" type="noConversion"/>
  </si>
  <si>
    <t>SarLin Tech Company DEI Dashboard</t>
  </si>
  <si>
    <t>Pay Gap Ratio</t>
  </si>
  <si>
    <t>SarLin Tech Company</t>
  </si>
  <si>
    <t>Row Labels</t>
  </si>
  <si>
    <t>Grand Total</t>
  </si>
  <si>
    <t>Average of Salary</t>
  </si>
  <si>
    <t>Employee distribution by race and Ethnicity</t>
  </si>
  <si>
    <t>Column Labels</t>
  </si>
  <si>
    <t>Count of EmpID</t>
  </si>
  <si>
    <t>Gender Diversity by Race &amp; Ethnicity</t>
  </si>
  <si>
    <t>Salary Disparity by Race &amp; Ethnicity</t>
  </si>
  <si>
    <t>Gender Pay Gap as a Percentage</t>
  </si>
  <si>
    <t>1. Workforce Diversity by Gender, Race, and Ethnicity</t>
  </si>
  <si>
    <t>2. Compensation &amp; Pay Equity by Gender, Race, and Ethnicity</t>
  </si>
  <si>
    <t>Average of EmpSatisfaction</t>
  </si>
  <si>
    <t>Performance Rating Number</t>
  </si>
  <si>
    <t>1. Employee Satisfaction by Gender, Race &amp; Ethnicity</t>
  </si>
  <si>
    <t>2. High Performer Retention Rate</t>
  </si>
  <si>
    <t>3. Satisfaction and Retention by Gender, Race &amp; Ethnicity</t>
  </si>
  <si>
    <t>Team Members: Sarah &amp; Linna</t>
  </si>
  <si>
    <t>These KPIs measure representation across different demographics:</t>
  </si>
  <si>
    <t>These KPIs measure disparities in compensation:</t>
  </si>
  <si>
    <t>Conclusion and Insights</t>
  </si>
  <si>
    <t>(Multiple Items)</t>
  </si>
  <si>
    <t>Has this employee been terminate then 1 else 0</t>
  </si>
  <si>
    <t>Strengths</t>
  </si>
  <si>
    <t>Conclusions</t>
  </si>
  <si>
    <t>Insights</t>
  </si>
  <si>
    <t>Challenges &amp; Areas for Improvement</t>
  </si>
  <si>
    <t>Recommendations</t>
  </si>
  <si>
    <t>These KPIs measure disparities in Satisfaction and Retention:</t>
  </si>
  <si>
    <t>1) Gender representation is fairly balanced at 57% female, 43% male.</t>
  </si>
  <si>
    <t>2) 93% of employees sourced from diversity job fairs, showing strong DEI hiring initiatives.</t>
  </si>
  <si>
    <t>1) Departmental Gender Disparities: Some departments have significant imbalances, particularly in high-volume roles.</t>
  </si>
  <si>
    <t>2) Underrepresentation of Minority Racial/Ethnic Groups: White employees make up 56.3% of the workforce, with lower representation among other groups.</t>
  </si>
  <si>
    <t>3) Leadership Diversity Gaps: The data does not clearly show diversity at leadership levels, suggesting potential barriers to advancement.</t>
  </si>
  <si>
    <t>1) Enhance targeted recruitment efforts for underrepresented groups, particularly in departments with noticeable disparities.</t>
  </si>
  <si>
    <t>2) Expand mentorship and sponsorship programs to support career progression for diverse employees.</t>
  </si>
  <si>
    <t>3) Conduct a leadership diversity audit and set clear goals for equitable promotion opportunities.</t>
  </si>
  <si>
    <t>1) The 4% gender pay gap is below the national average, indicating some level of pay equity.</t>
  </si>
  <si>
    <t>2) Pay appears to be somewhat aligned with performance ratings, supporting a merit-based system</t>
  </si>
  <si>
    <t>3) Challenges &amp; Areas for Improvement</t>
  </si>
  <si>
    <t>4) Persistent Pay Gap: Despite being lower than industry norms, a 4% pay gap still exists.</t>
  </si>
  <si>
    <t>5) Racial/Ethnic Salary Disparities: Employees from minority racial/ethnic backgrounds appear to earn less on average than their White counterparts.</t>
  </si>
  <si>
    <t>6) Departmental Pay Discrepancies: Some departments show unequal pay between men and women in similar roles.</t>
  </si>
  <si>
    <t>7) Employees with Lower Salaries Have More Variability in Satisfaction</t>
  </si>
  <si>
    <t>8) Some High Earners Are Not Fully Satisfied</t>
  </si>
  <si>
    <t>9) The Relationship Between Salary and Employee Satisfaction Is Not Perfectly Linear</t>
  </si>
  <si>
    <t>1) Conduct a pay equity audit to identify and address compensation disparities.</t>
  </si>
  <si>
    <t>2)  Implement structured pay transparency policies to ensure fairness in salary distribution.</t>
  </si>
  <si>
    <t>3) Offer bias training for compensation decision-makers to mitigate unconscious bias in salary and promotion decisions.</t>
  </si>
  <si>
    <t>4) Develop salary adjustment programs to proactively correct identified pay disparities.</t>
  </si>
  <si>
    <t>5) Address Satisfaction Issues in the Lower Salary Range</t>
  </si>
  <si>
    <t>6) Improve Non-Monetary Benefits</t>
  </si>
  <si>
    <t>7) Conduct employee feedback surveys to understand what’s causing this discrepancy.</t>
  </si>
  <si>
    <t>1) Women's Satisfaction Scores Are More Consistent and Balanced</t>
  </si>
  <si>
    <t>2) Hispanic males report the lowest satisfaction</t>
  </si>
  <si>
    <t>3) American Indian or Alaska Native Employees Are the Most Satisfied Across Both Genders</t>
  </si>
  <si>
    <t>4) Overall High Performer Retention Rate Is Low (Only 9%)</t>
  </si>
  <si>
    <t xml:space="preserve">5) Asian and American Indian female high performers are completely leaving the company </t>
  </si>
  <si>
    <t>6) Black/African American males are leaving at a high rate (57%).</t>
  </si>
  <si>
    <t>1) Understand why Hispanic males report the lowest satisfaction</t>
  </si>
  <si>
    <t>2) study why American Indian or Alaska Native employees report the highest satisfaction</t>
  </si>
  <si>
    <t>3) Address the Massive 91% High-Performer Turnover Rate</t>
  </si>
  <si>
    <t>4) Investigate Why Certain Female High Performers Are Leaving (Asian, American Indian)</t>
  </si>
  <si>
    <t>5) Improve Retention for Male High Performers, Especially Black/African American</t>
  </si>
  <si>
    <t>1) Gender Diversity Ratio: 43% male, 57% female</t>
  </si>
  <si>
    <t>2) Marital Status Breakdown: Distribution of employees by marital status (single, married, divorced, etc.)</t>
  </si>
  <si>
    <t>3) Diversity Hiring Rate: 93% of employees were sourced from the diversity job fair</t>
  </si>
  <si>
    <t>4) Departmental Gender Diversity: Breakdown of male vs. female representation by department</t>
  </si>
  <si>
    <t>5) High-Volume Positions Gender Diversity: Shows how different job roles are distributed by gender</t>
  </si>
  <si>
    <t>6) Employee Distribution by Race and Ethnicity: Pie chart showing the percentage of employees by racial/ethnic category</t>
  </si>
  <si>
    <t>7) Gender Diversity by Race &amp; Ethnicity: Comparison of gender representation within each racial/ethnic group</t>
  </si>
  <si>
    <t>1) Average Salary by Gender: Males earn an average of $70,187, while females earn $67,451</t>
  </si>
  <si>
    <t>2) Pay Gap Ratio: A 4% gender pay gap</t>
  </si>
  <si>
    <t>3) Gender Pay Gap as a Percentage: Breakdown of the pay gap across roles</t>
  </si>
  <si>
    <t>4) Salary by Department &amp; Gender: Comparison of pay across departments for men and women</t>
  </si>
  <si>
    <t>5) Salary by Performance Rating: Salary distribution based on employee performance scores</t>
  </si>
  <si>
    <t>6) Salary Disparity by Race &amp; Ethnicity: Comparison of average salaries among different racial/ethnic groups</t>
  </si>
  <si>
    <t>7) Salary Satisfaction Analysis: CScatter plot and average salary by satisfaction score</t>
  </si>
  <si>
    <t>1) Employee Satisfaction by Gender, Race &amp; Ethnicity: Identify satisfaction level differences among demographic groups.</t>
  </si>
  <si>
    <t>2) High Performer Retention Rate: Track if high performers from diverse backgrounds are staying.</t>
  </si>
  <si>
    <t>Aim: Provide data-driven insights into DEI across workforce representation, compensation equity, and employee satisfaction &amp; retention</t>
  </si>
  <si>
    <t># KPIs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</si>
</sst>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Red]\(0.00\)"/>
    <numFmt numFmtId="165" formatCode="0.0"/>
    <numFmt numFmtId="166" formatCode="0_);[Red]\(0\)"/>
    <numFmt numFmtId="167" formatCode="0.0%"/>
  </numFmts>
  <fonts count="42">
    <font>
      <sz val="11"/>
      <color theme="1"/>
      <name val="Calibri"/>
      <scheme val="minor"/>
    </font>
    <font>
      <sz val="11"/>
      <color theme="1"/>
      <name val="Calibri"/>
      <family val="2"/>
      <scheme val="minor"/>
    </font>
    <font>
      <sz val="11"/>
      <color theme="0"/>
      <name val="Calibri"/>
      <family val="2"/>
    </font>
    <font>
      <sz val="11"/>
      <color theme="1"/>
      <name val="Calibri"/>
      <family val="2"/>
      <scheme val="minor"/>
    </font>
    <font>
      <sz val="11"/>
      <color theme="1"/>
      <name val="Calibri"/>
      <family val="2"/>
    </font>
    <font>
      <b/>
      <u/>
      <sz val="11"/>
      <color theme="1"/>
      <name val="Calibri"/>
      <family val="2"/>
      <scheme val="minor"/>
    </font>
    <font>
      <sz val="11"/>
      <color rgb="FF222222"/>
      <name val="Calibri"/>
      <family val="2"/>
      <scheme val="minor"/>
    </font>
    <font>
      <sz val="11"/>
      <color theme="1"/>
      <name val="Calibri"/>
      <family val="2"/>
      <scheme val="minor"/>
    </font>
    <font>
      <sz val="11"/>
      <color rgb="FF0000FF"/>
      <name val="Calibri"/>
      <family val="2"/>
    </font>
    <font>
      <sz val="11"/>
      <color rgb="FF0070C0"/>
      <name val="Calibri"/>
      <family val="2"/>
      <scheme val="minor"/>
    </font>
    <font>
      <sz val="9"/>
      <name val="Calibri"/>
      <family val="3"/>
      <charset val="134"/>
      <scheme val="minor"/>
    </font>
    <font>
      <sz val="11"/>
      <color theme="1"/>
      <name val="Calibri"/>
      <family val="2"/>
      <scheme val="minor"/>
    </font>
    <font>
      <b/>
      <sz val="20"/>
      <color theme="0"/>
      <name val="Arial"/>
      <family val="2"/>
    </font>
    <font>
      <sz val="14"/>
      <color theme="1" tint="0.249977111117893"/>
      <name val="Arial"/>
      <family val="2"/>
    </font>
    <font>
      <sz val="11"/>
      <color theme="1" tint="0.249977111117893"/>
      <name val="Arial"/>
      <family val="2"/>
    </font>
    <font>
      <sz val="12"/>
      <color theme="1"/>
      <name val="Arial"/>
      <family val="2"/>
    </font>
    <font>
      <b/>
      <sz val="36"/>
      <color rgb="FF4E50A5"/>
      <name val="Arial"/>
      <family val="2"/>
    </font>
    <font>
      <b/>
      <sz val="11"/>
      <color theme="1"/>
      <name val="Calibri"/>
      <family val="2"/>
      <scheme val="minor"/>
    </font>
    <font>
      <i/>
      <sz val="14"/>
      <color theme="1" tint="0.249977111117893"/>
      <name val="Arial"/>
      <family val="2"/>
    </font>
    <font>
      <sz val="26"/>
      <color theme="0"/>
      <name val="ADLaM Display Regular"/>
    </font>
    <font>
      <sz val="18"/>
      <color theme="1"/>
      <name val="Calibri"/>
      <family val="2"/>
      <scheme val="minor"/>
    </font>
    <font>
      <sz val="18"/>
      <color theme="0"/>
      <name val="Arial"/>
      <family val="2"/>
    </font>
    <font>
      <sz val="14"/>
      <color theme="1"/>
      <name val="Arial"/>
      <family val="2"/>
    </font>
    <font>
      <b/>
      <i/>
      <sz val="18"/>
      <color theme="1"/>
      <name val="Arial"/>
      <family val="2"/>
    </font>
    <font>
      <b/>
      <sz val="18"/>
      <color theme="1"/>
      <name val="Arial"/>
      <family val="2"/>
    </font>
    <font>
      <b/>
      <sz val="26"/>
      <color theme="0"/>
      <name val="ADLaM Display Regular"/>
    </font>
    <font>
      <b/>
      <sz val="18"/>
      <color theme="2"/>
      <name val="Arial"/>
      <family val="2"/>
    </font>
    <font>
      <b/>
      <sz val="18"/>
      <color theme="2"/>
      <name val="Calibri"/>
      <family val="2"/>
      <scheme val="minor"/>
    </font>
    <font>
      <sz val="11"/>
      <color theme="1"/>
      <name val="Arial"/>
      <family val="2"/>
    </font>
    <font>
      <sz val="11"/>
      <color rgb="FF000000"/>
      <name val="Arial"/>
      <family val="2"/>
    </font>
    <font>
      <b/>
      <sz val="36"/>
      <color rgb="FF5EA0D0"/>
      <name val="Arial"/>
      <family val="2"/>
    </font>
    <font>
      <sz val="16"/>
      <color theme="1"/>
      <name val="Arial"/>
      <family val="2"/>
    </font>
    <font>
      <b/>
      <sz val="16"/>
      <color rgb="FF000000"/>
      <name val="Arial"/>
      <family val="2"/>
    </font>
    <font>
      <b/>
      <sz val="16"/>
      <color theme="1"/>
      <name val="Arial"/>
      <family val="2"/>
    </font>
    <font>
      <b/>
      <i/>
      <sz val="11"/>
      <color rgb="FF000000"/>
      <name val="Arial"/>
      <family val="2"/>
    </font>
    <font>
      <b/>
      <i/>
      <sz val="11"/>
      <color theme="1"/>
      <name val="Arial"/>
      <family val="2"/>
    </font>
    <font>
      <b/>
      <sz val="20"/>
      <color rgb="FF000000"/>
      <name val="Arial"/>
      <family val="2"/>
    </font>
    <font>
      <sz val="16"/>
      <color theme="1"/>
      <name val="Calibri"/>
      <family val="2"/>
      <scheme val="minor"/>
    </font>
    <font>
      <i/>
      <sz val="11"/>
      <color rgb="FF000000"/>
      <name val="Arial"/>
      <family val="2"/>
    </font>
    <font>
      <i/>
      <sz val="11"/>
      <color theme="1"/>
      <name val="Arial"/>
      <family val="2"/>
    </font>
    <font>
      <i/>
      <sz val="12"/>
      <color theme="1"/>
      <name val="Arial"/>
      <family val="2"/>
    </font>
    <font>
      <i/>
      <sz val="11"/>
      <color theme="1"/>
      <name val="Calibri"/>
      <family val="2"/>
      <scheme val="minor"/>
    </font>
  </fonts>
  <fills count="9">
    <fill>
      <patternFill patternType="none"/>
    </fill>
    <fill>
      <patternFill patternType="gray125"/>
    </fill>
    <fill>
      <patternFill patternType="solid">
        <fgColor rgb="FF7030A0"/>
        <bgColor rgb="FF7030A0"/>
      </patternFill>
    </fill>
    <fill>
      <patternFill patternType="solid">
        <fgColor rgb="FFFFFFFF"/>
        <bgColor rgb="FFFFFFFF"/>
      </patternFill>
    </fill>
    <fill>
      <patternFill patternType="solid">
        <fgColor theme="8" tint="0.39997558519241921"/>
        <bgColor indexed="64"/>
      </patternFill>
    </fill>
    <fill>
      <patternFill patternType="solid">
        <fgColor rgb="FFFFFF00"/>
        <bgColor indexed="64"/>
      </patternFill>
    </fill>
    <fill>
      <patternFill patternType="solid">
        <fgColor rgb="FFA1CFD6"/>
        <bgColor indexed="64"/>
      </patternFill>
    </fill>
    <fill>
      <patternFill patternType="solid">
        <fgColor rgb="FF7070D5"/>
        <bgColor indexed="64"/>
      </patternFill>
    </fill>
    <fill>
      <patternFill patternType="solid">
        <fgColor theme="8" tint="0.79998168889431442"/>
        <bgColor indexed="64"/>
      </patternFill>
    </fill>
  </fills>
  <borders count="7">
    <border>
      <left/>
      <right/>
      <top/>
      <bottom/>
      <diagonal/>
    </border>
    <border>
      <left/>
      <right/>
      <top/>
      <bottom/>
      <diagonal/>
    </border>
    <border>
      <left/>
      <right style="thin">
        <color theme="0" tint="-0.14999847407452621"/>
      </right>
      <top/>
      <bottom/>
      <diagonal/>
    </border>
    <border>
      <left/>
      <right/>
      <top style="thin">
        <color theme="0" tint="-0.249977111117893"/>
      </top>
      <bottom/>
      <diagonal/>
    </border>
    <border>
      <left/>
      <right/>
      <top/>
      <bottom style="thin">
        <color theme="0" tint="-0.249977111117893"/>
      </bottom>
      <diagonal/>
    </border>
    <border>
      <left/>
      <right style="thin">
        <color theme="0" tint="-0.14999847407452621"/>
      </right>
      <top style="thin">
        <color theme="0" tint="-0.249977111117893"/>
      </top>
      <bottom/>
      <diagonal/>
    </border>
    <border>
      <left/>
      <right style="thin">
        <color theme="0" tint="-0.14999847407452621"/>
      </right>
      <top/>
      <bottom style="thin">
        <color theme="0" tint="-0.249977111117893"/>
      </bottom>
      <diagonal/>
    </border>
  </borders>
  <cellStyleXfs count="3">
    <xf numFmtId="0" fontId="0" fillId="0" borderId="0"/>
    <xf numFmtId="43" fontId="7" fillId="0" borderId="0" applyFont="0" applyFill="0" applyBorder="0" applyAlignment="0" applyProtection="0"/>
    <xf numFmtId="9" fontId="11" fillId="0" borderId="0" applyFont="0" applyFill="0" applyBorder="0" applyAlignment="0" applyProtection="0">
      <alignment vertical="center"/>
    </xf>
  </cellStyleXfs>
  <cellXfs count="103">
    <xf numFmtId="0" fontId="0" fillId="0" borderId="0" xfId="0"/>
    <xf numFmtId="0" fontId="2" fillId="2" borderId="1" xfId="0" applyFont="1" applyFill="1" applyBorder="1"/>
    <xf numFmtId="0" fontId="3" fillId="0" borderId="0" xfId="0" applyFont="1"/>
    <xf numFmtId="14" fontId="4" fillId="0" borderId="0" xfId="0" applyNumberFormat="1" applyFont="1"/>
    <xf numFmtId="0" fontId="0" fillId="0" borderId="0" xfId="0" applyAlignment="1">
      <alignment horizontal="right"/>
    </xf>
    <xf numFmtId="0" fontId="5" fillId="0" borderId="0" xfId="0" applyFont="1" applyAlignment="1">
      <alignment horizontal="left"/>
    </xf>
    <xf numFmtId="0" fontId="6" fillId="3" borderId="0" xfId="0" applyFont="1" applyFill="1"/>
    <xf numFmtId="0" fontId="3" fillId="0" borderId="0" xfId="0" applyFont="1" applyAlignment="1">
      <alignment horizontal="right"/>
    </xf>
    <xf numFmtId="0" fontId="1" fillId="0" borderId="0" xfId="0" applyFont="1"/>
    <xf numFmtId="1" fontId="3" fillId="0" borderId="0" xfId="0" applyNumberFormat="1" applyFont="1"/>
    <xf numFmtId="0" fontId="8" fillId="0" borderId="0" xfId="0" applyFont="1"/>
    <xf numFmtId="164" fontId="0" fillId="0" borderId="0" xfId="0" applyNumberFormat="1"/>
    <xf numFmtId="165" fontId="0" fillId="0" borderId="0" xfId="0" applyNumberFormat="1"/>
    <xf numFmtId="164" fontId="1" fillId="0" borderId="0" xfId="0" applyNumberFormat="1" applyFont="1"/>
    <xf numFmtId="164" fontId="1" fillId="0" borderId="0" xfId="0" quotePrefix="1" applyNumberFormat="1" applyFont="1"/>
    <xf numFmtId="0" fontId="0" fillId="0" borderId="0" xfId="0" applyAlignment="1">
      <alignment horizontal="center"/>
    </xf>
    <xf numFmtId="0" fontId="0" fillId="0" borderId="0" xfId="0" pivotButton="1"/>
    <xf numFmtId="0" fontId="0" fillId="0" borderId="0" xfId="0" applyAlignment="1">
      <alignment horizontal="left"/>
    </xf>
    <xf numFmtId="10" fontId="0" fillId="0" borderId="0" xfId="0" applyNumberFormat="1"/>
    <xf numFmtId="9" fontId="0" fillId="0" borderId="0" xfId="0" applyNumberFormat="1"/>
    <xf numFmtId="1" fontId="1" fillId="0" borderId="0" xfId="0" applyNumberFormat="1" applyFont="1"/>
    <xf numFmtId="2" fontId="0" fillId="0" borderId="0" xfId="0" applyNumberFormat="1"/>
    <xf numFmtId="1" fontId="0" fillId="0" borderId="0" xfId="0" applyNumberFormat="1"/>
    <xf numFmtId="166" fontId="2" fillId="2" borderId="1" xfId="0" applyNumberFormat="1" applyFont="1" applyFill="1" applyBorder="1"/>
    <xf numFmtId="166" fontId="3" fillId="0" borderId="0" xfId="1" applyNumberFormat="1" applyFont="1"/>
    <xf numFmtId="166" fontId="3" fillId="0" borderId="0" xfId="1" applyNumberFormat="1" applyFont="1" applyBorder="1"/>
    <xf numFmtId="166" fontId="0" fillId="0" borderId="0" xfId="0" applyNumberFormat="1"/>
    <xf numFmtId="49" fontId="2" fillId="2" borderId="1" xfId="0" applyNumberFormat="1" applyFont="1" applyFill="1" applyBorder="1"/>
    <xf numFmtId="49" fontId="1" fillId="0" borderId="0" xfId="0" applyNumberFormat="1" applyFont="1"/>
    <xf numFmtId="49" fontId="0" fillId="0" borderId="0" xfId="0" applyNumberFormat="1"/>
    <xf numFmtId="9" fontId="0" fillId="5" borderId="0" xfId="2" applyFont="1" applyFill="1" applyAlignment="1"/>
    <xf numFmtId="0" fontId="0" fillId="0" borderId="1" xfId="0" applyBorder="1"/>
    <xf numFmtId="0" fontId="13" fillId="0" borderId="1" xfId="0" applyFont="1" applyBorder="1" applyAlignment="1">
      <alignment vertical="center"/>
    </xf>
    <xf numFmtId="0" fontId="14" fillId="0" borderId="1" xfId="0" applyFont="1" applyBorder="1"/>
    <xf numFmtId="9" fontId="0" fillId="0" borderId="0" xfId="2" applyFont="1" applyFill="1" applyAlignment="1"/>
    <xf numFmtId="0" fontId="1" fillId="0" borderId="0" xfId="0" applyFont="1" applyAlignment="1">
      <alignment horizontal="left"/>
    </xf>
    <xf numFmtId="0" fontId="0" fillId="0" borderId="0" xfId="0" applyAlignment="1">
      <alignment wrapText="1"/>
    </xf>
    <xf numFmtId="0" fontId="1" fillId="0" borderId="0" xfId="0" applyFont="1" applyAlignment="1">
      <alignment horizontal="right"/>
    </xf>
    <xf numFmtId="0" fontId="0" fillId="6" borderId="0" xfId="0" applyFill="1"/>
    <xf numFmtId="0" fontId="0" fillId="0" borderId="0" xfId="0" applyAlignment="1">
      <alignment horizontal="left" indent="1"/>
    </xf>
    <xf numFmtId="167" fontId="0" fillId="0" borderId="0" xfId="0" applyNumberFormat="1"/>
    <xf numFmtId="0" fontId="18" fillId="0" borderId="1" xfId="0" applyFont="1" applyBorder="1" applyAlignment="1">
      <alignment vertical="center"/>
    </xf>
    <xf numFmtId="9" fontId="16" fillId="0" borderId="1" xfId="2" applyFont="1" applyBorder="1" applyAlignment="1">
      <alignment vertical="center"/>
    </xf>
    <xf numFmtId="0" fontId="15" fillId="0" borderId="1" xfId="0" applyFont="1" applyBorder="1" applyAlignment="1">
      <alignment vertical="center"/>
    </xf>
    <xf numFmtId="0" fontId="0" fillId="0" borderId="0" xfId="0" applyAlignment="1">
      <alignment horizontal="left" indent="2"/>
    </xf>
    <xf numFmtId="0" fontId="17" fillId="0" borderId="0" xfId="0" applyFont="1"/>
    <xf numFmtId="0" fontId="20" fillId="0" borderId="0" xfId="0" applyFont="1"/>
    <xf numFmtId="0" fontId="20" fillId="0" borderId="0" xfId="0" applyFont="1" applyAlignment="1">
      <alignment vertical="center"/>
    </xf>
    <xf numFmtId="0" fontId="17" fillId="0" borderId="0" xfId="0" applyFont="1" applyAlignment="1">
      <alignment horizontal="left"/>
    </xf>
    <xf numFmtId="0" fontId="15" fillId="0" borderId="0" xfId="0" applyFont="1"/>
    <xf numFmtId="0" fontId="28" fillId="0" borderId="0" xfId="0" applyFont="1" applyAlignment="1">
      <alignment vertical="center"/>
    </xf>
    <xf numFmtId="0" fontId="29" fillId="0" borderId="0" xfId="0" applyFont="1" applyAlignment="1">
      <alignment vertical="center"/>
    </xf>
    <xf numFmtId="0" fontId="0" fillId="0" borderId="0" xfId="0" applyAlignment="1">
      <alignment vertical="center"/>
    </xf>
    <xf numFmtId="0" fontId="1" fillId="0" borderId="0" xfId="0" applyFont="1" applyAlignment="1">
      <alignment vertical="center"/>
    </xf>
    <xf numFmtId="0" fontId="31" fillId="0" borderId="0" xfId="0" applyFont="1" applyAlignment="1">
      <alignment vertical="center"/>
    </xf>
    <xf numFmtId="0" fontId="32" fillId="0" borderId="0" xfId="0" applyFont="1" applyAlignment="1">
      <alignment vertical="center"/>
    </xf>
    <xf numFmtId="0" fontId="33" fillId="0" borderId="0" xfId="0" applyFont="1" applyAlignment="1">
      <alignment vertical="center"/>
    </xf>
    <xf numFmtId="0" fontId="28" fillId="0" borderId="1" xfId="0" applyFont="1" applyBorder="1" applyAlignment="1">
      <alignment vertical="center"/>
    </xf>
    <xf numFmtId="0" fontId="29" fillId="0" borderId="1" xfId="0" applyFont="1" applyBorder="1" applyAlignment="1">
      <alignment vertical="center"/>
    </xf>
    <xf numFmtId="0" fontId="34" fillId="0" borderId="1" xfId="0" applyFont="1" applyBorder="1" applyAlignment="1">
      <alignment vertical="center"/>
    </xf>
    <xf numFmtId="0" fontId="34" fillId="0" borderId="0" xfId="0" applyFont="1" applyAlignment="1">
      <alignment vertical="center"/>
    </xf>
    <xf numFmtId="0" fontId="35" fillId="0" borderId="0" xfId="0" applyFont="1" applyAlignment="1">
      <alignment vertical="center"/>
    </xf>
    <xf numFmtId="0" fontId="31" fillId="0" borderId="0" xfId="0" applyFont="1"/>
    <xf numFmtId="0" fontId="37" fillId="0" borderId="0" xfId="0" applyFont="1"/>
    <xf numFmtId="0" fontId="39" fillId="0" borderId="0" xfId="0" applyFont="1" applyAlignment="1">
      <alignment vertical="center"/>
    </xf>
    <xf numFmtId="0" fontId="40" fillId="0" borderId="0" xfId="0" applyFont="1"/>
    <xf numFmtId="0" fontId="41" fillId="0" borderId="0" xfId="0" applyFont="1"/>
    <xf numFmtId="0" fontId="28" fillId="8" borderId="0" xfId="0" applyFont="1" applyFill="1" applyAlignment="1">
      <alignment vertical="center"/>
    </xf>
    <xf numFmtId="0" fontId="36" fillId="8" borderId="0" xfId="0" applyFont="1" applyFill="1" applyAlignment="1">
      <alignment vertical="center"/>
    </xf>
    <xf numFmtId="0" fontId="38" fillId="8" borderId="0" xfId="0" applyFont="1" applyFill="1" applyAlignment="1">
      <alignment vertical="center"/>
    </xf>
    <xf numFmtId="0" fontId="29" fillId="8" borderId="0" xfId="0" applyFont="1" applyFill="1" applyAlignment="1">
      <alignment vertical="center"/>
    </xf>
    <xf numFmtId="0" fontId="32" fillId="8" borderId="0" xfId="0" applyFont="1" applyFill="1" applyAlignment="1">
      <alignment vertical="center"/>
    </xf>
    <xf numFmtId="0" fontId="31" fillId="8" borderId="0" xfId="0" applyFont="1" applyFill="1" applyAlignment="1">
      <alignment vertical="center"/>
    </xf>
    <xf numFmtId="0" fontId="39" fillId="8" borderId="0" xfId="0" applyFont="1" applyFill="1" applyAlignment="1">
      <alignment vertical="center"/>
    </xf>
    <xf numFmtId="0" fontId="33" fillId="8" borderId="0" xfId="0" applyFont="1" applyFill="1" applyAlignment="1">
      <alignment vertical="center"/>
    </xf>
    <xf numFmtId="0" fontId="19" fillId="4" borderId="0" xfId="0" applyFont="1" applyFill="1" applyAlignment="1">
      <alignment horizontal="center" vertical="center"/>
    </xf>
    <xf numFmtId="0" fontId="26" fillId="7" borderId="0" xfId="0" applyFont="1" applyFill="1" applyAlignment="1">
      <alignment horizontal="center" vertical="center"/>
    </xf>
    <xf numFmtId="0" fontId="27" fillId="7" borderId="0" xfId="0" applyFont="1" applyFill="1" applyAlignment="1">
      <alignment horizontal="center" vertical="center"/>
    </xf>
    <xf numFmtId="0" fontId="21" fillId="6" borderId="0" xfId="0" applyFont="1" applyFill="1" applyAlignment="1">
      <alignment horizontal="left" vertical="center"/>
    </xf>
    <xf numFmtId="0" fontId="22" fillId="8" borderId="0" xfId="0" applyFont="1" applyFill="1" applyAlignment="1">
      <alignment horizontal="center" vertical="center" wrapText="1"/>
    </xf>
    <xf numFmtId="0" fontId="28" fillId="8" borderId="0" xfId="0" applyFont="1" applyFill="1" applyAlignment="1">
      <alignment horizontal="center" vertical="center"/>
    </xf>
    <xf numFmtId="0" fontId="32" fillId="8" borderId="0" xfId="0" applyFont="1" applyFill="1" applyAlignment="1">
      <alignment horizontal="left" vertical="center"/>
    </xf>
    <xf numFmtId="0" fontId="23" fillId="0" borderId="0" xfId="0" applyFont="1" applyAlignment="1">
      <alignment horizontal="left" vertical="center"/>
    </xf>
    <xf numFmtId="0" fontId="24" fillId="0" borderId="0" xfId="0" applyFont="1" applyAlignment="1">
      <alignment horizontal="left" vertical="center"/>
    </xf>
    <xf numFmtId="0" fontId="23" fillId="0" borderId="1" xfId="0" applyFont="1" applyBorder="1" applyAlignment="1">
      <alignment horizontal="left" vertical="center"/>
    </xf>
    <xf numFmtId="0" fontId="25" fillId="4" borderId="0" xfId="0" applyFont="1" applyFill="1" applyAlignment="1">
      <alignment horizontal="center" vertical="center"/>
    </xf>
    <xf numFmtId="0" fontId="12" fillId="4" borderId="0" xfId="0" applyFont="1" applyFill="1" applyAlignment="1">
      <alignment horizontal="center" vertical="center"/>
    </xf>
    <xf numFmtId="0" fontId="22" fillId="0" borderId="0" xfId="0" applyFont="1" applyAlignment="1">
      <alignment horizontal="left"/>
    </xf>
    <xf numFmtId="0" fontId="18" fillId="0" borderId="3" xfId="0" applyFont="1" applyBorder="1" applyAlignment="1">
      <alignment horizontal="center" vertical="center"/>
    </xf>
    <xf numFmtId="0" fontId="18" fillId="0" borderId="5" xfId="0" applyFont="1" applyBorder="1" applyAlignment="1">
      <alignment horizontal="center" vertical="center"/>
    </xf>
    <xf numFmtId="0" fontId="18" fillId="0" borderId="4" xfId="0" applyFont="1" applyBorder="1" applyAlignment="1">
      <alignment horizontal="center" vertical="center"/>
    </xf>
    <xf numFmtId="0" fontId="18" fillId="0" borderId="6" xfId="0" applyFont="1" applyBorder="1" applyAlignment="1">
      <alignment horizontal="center" vertical="center"/>
    </xf>
    <xf numFmtId="9" fontId="30" fillId="0" borderId="3" xfId="2" applyFont="1" applyBorder="1" applyAlignment="1">
      <alignment horizontal="center" vertical="center"/>
    </xf>
    <xf numFmtId="9" fontId="30" fillId="0" borderId="5" xfId="2" applyFont="1" applyBorder="1" applyAlignment="1">
      <alignment horizontal="center" vertical="center"/>
    </xf>
    <xf numFmtId="9" fontId="30" fillId="0" borderId="1" xfId="2" applyFont="1" applyBorder="1" applyAlignment="1">
      <alignment horizontal="center" vertical="center"/>
    </xf>
    <xf numFmtId="9" fontId="30" fillId="0" borderId="2" xfId="2" applyFont="1" applyBorder="1" applyAlignment="1">
      <alignment horizontal="center" vertical="center"/>
    </xf>
    <xf numFmtId="9" fontId="30" fillId="0" borderId="4" xfId="2" applyFont="1" applyBorder="1" applyAlignment="1">
      <alignment horizontal="center" vertical="center"/>
    </xf>
    <xf numFmtId="9" fontId="30" fillId="0" borderId="6" xfId="2" applyFont="1" applyBorder="1" applyAlignment="1">
      <alignment horizontal="center" vertical="center"/>
    </xf>
    <xf numFmtId="0" fontId="15" fillId="0" borderId="1" xfId="0" applyFont="1" applyBorder="1" applyAlignment="1">
      <alignment horizontal="center" vertical="center"/>
    </xf>
    <xf numFmtId="0" fontId="15" fillId="0" borderId="2" xfId="0" applyFont="1" applyBorder="1" applyAlignment="1">
      <alignment horizontal="center" vertical="center"/>
    </xf>
    <xf numFmtId="0" fontId="1" fillId="0" borderId="0" xfId="0" applyFont="1" applyAlignment="1">
      <alignment horizontal="center"/>
    </xf>
    <xf numFmtId="0" fontId="0" fillId="0" borderId="0" xfId="0" applyAlignment="1">
      <alignment horizontal="center"/>
    </xf>
    <xf numFmtId="0" fontId="25" fillId="6" borderId="1" xfId="0" applyFont="1" applyFill="1" applyBorder="1" applyAlignment="1">
      <alignment horizontal="center" vertical="center"/>
    </xf>
  </cellXfs>
  <cellStyles count="3">
    <cellStyle name="Comma" xfId="1" builtinId="3"/>
    <cellStyle name="Normal" xfId="0" builtinId="0"/>
    <cellStyle name="Percent" xfId="2" builtinId="5"/>
  </cellStyles>
  <dxfs count="83">
    <dxf>
      <numFmt numFmtId="13" formatCode="0%"/>
    </dxf>
    <dxf>
      <numFmt numFmtId="13"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67" formatCode="0.0%"/>
    </dxf>
    <dxf>
      <numFmt numFmtId="167" formatCode="0.0%"/>
    </dxf>
    <dxf>
      <numFmt numFmtId="167" formatCode="0.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67" formatCode="0.0%"/>
    </dxf>
    <dxf>
      <numFmt numFmtId="13" formatCode="0%"/>
    </dxf>
    <dxf>
      <numFmt numFmtId="13" formatCode="0%"/>
    </dxf>
    <dxf>
      <numFmt numFmtId="167" formatCode="0.0%"/>
    </dxf>
    <dxf>
      <numFmt numFmtId="167" formatCode="0.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67" formatCode="0.0%"/>
    </dxf>
    <dxf>
      <numFmt numFmtId="167" formatCode="0.0%"/>
    </dxf>
    <dxf>
      <numFmt numFmtId="13" formatCode="0%"/>
    </dxf>
    <dxf>
      <numFmt numFmtId="13" formatCode="0%"/>
    </dxf>
    <dxf>
      <numFmt numFmtId="2" formatCode="0.00"/>
    </dxf>
    <dxf>
      <numFmt numFmtId="13"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0" formatCode="General"/>
    </dxf>
    <dxf>
      <numFmt numFmtId="167" formatCode="0.0%"/>
    </dxf>
    <dxf>
      <numFmt numFmtId="13" formatCode="0%"/>
    </dxf>
    <dxf>
      <numFmt numFmtId="167" formatCode="0.0%"/>
    </dxf>
    <dxf>
      <numFmt numFmtId="13" formatCode="0%"/>
    </dxf>
    <dxf>
      <numFmt numFmtId="167" formatCode="0.0%"/>
    </dxf>
    <dxf>
      <numFmt numFmtId="13" formatCode="0%"/>
    </dxf>
    <dxf>
      <numFmt numFmtId="13" formatCode="0%"/>
    </dxf>
  </dxfs>
  <tableStyles count="0" defaultTableStyle="TableStyleMedium2" defaultPivotStyle="PivotStyleLight16"/>
  <colors>
    <mruColors>
      <color rgb="FFA1CFD6"/>
      <color rgb="FFA7E8FD"/>
      <color rgb="FF5EA0D0"/>
      <color rgb="FF4E50A5"/>
      <color rgb="FF7070D5"/>
      <color rgb="FFEEA0B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1.xml"/><Relationship Id="rId18" Type="http://schemas.microsoft.com/office/2007/relationships/slicerCache" Target="slicerCaches/slicerCache5.xml"/><Relationship Id="rId26" Type="http://schemas.microsoft.com/office/2007/relationships/slicerCache" Target="slicerCaches/slicerCache13.xml"/><Relationship Id="rId21" Type="http://schemas.microsoft.com/office/2007/relationships/slicerCache" Target="slicerCaches/slicerCache8.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4.xml"/><Relationship Id="rId25" Type="http://schemas.microsoft.com/office/2007/relationships/slicerCache" Target="slicerCaches/slicerCache12.xml"/><Relationship Id="rId33" Type="http://schemas.microsoft.com/office/2007/relationships/slicerCache" Target="slicerCaches/slicerCache20.xml"/><Relationship Id="rId38"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3.xml"/><Relationship Id="rId20" Type="http://schemas.microsoft.com/office/2007/relationships/slicerCache" Target="slicerCaches/slicerCache7.xml"/><Relationship Id="rId29" Type="http://schemas.microsoft.com/office/2007/relationships/slicerCache" Target="slicerCaches/slicerCache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1.xml"/><Relationship Id="rId32" Type="http://schemas.microsoft.com/office/2007/relationships/slicerCache" Target="slicerCaches/slicerCache19.xml"/><Relationship Id="rId37" Type="http://schemas.openxmlformats.org/officeDocument/2006/relationships/sheetMetadata" Target="metadata.xml"/><Relationship Id="rId5" Type="http://schemas.openxmlformats.org/officeDocument/2006/relationships/worksheet" Target="worksheets/sheet5.xml"/><Relationship Id="rId15" Type="http://schemas.microsoft.com/office/2007/relationships/slicerCache" Target="slicerCaches/slicerCache2.xml"/><Relationship Id="rId23" Type="http://schemas.microsoft.com/office/2007/relationships/slicerCache" Target="slicerCaches/slicerCache10.xml"/><Relationship Id="rId28" Type="http://schemas.microsoft.com/office/2007/relationships/slicerCache" Target="slicerCaches/slicerCache15.xml"/><Relationship Id="rId36"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6.xml"/><Relationship Id="rId31" Type="http://schemas.microsoft.com/office/2007/relationships/slicerCache" Target="slicerCaches/slicerCache18.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microsoft.com/office/2007/relationships/slicerCache" Target="slicerCaches/slicerCache9.xml"/><Relationship Id="rId27" Type="http://schemas.microsoft.com/office/2007/relationships/slicerCache" Target="slicerCaches/slicerCache14.xml"/><Relationship Id="rId30" Type="http://schemas.microsoft.com/office/2007/relationships/slicerCache" Target="slicerCaches/slicerCache17.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[Linna &amp; Sarah Final Capstone Project.xlsx]PVT_1. Workforce!数据透视表2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419" altLang="zh-CN" b="0" i="1">
                <a:latin typeface="Arial" panose="020B0604020202020204" pitchFamily="34" charset="0"/>
                <a:cs typeface="Arial" panose="020B0604020202020204" pitchFamily="34" charset="0"/>
              </a:rPr>
              <a:t>Gender Diversity Ratio</a:t>
            </a:r>
            <a:endParaRPr lang="zh-CN" altLang="en-US" b="0" i="1">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solidFill>
          <a:ln w="19050">
            <a:solidFill>
              <a:schemeClr val="lt1"/>
            </a:solidFill>
          </a:ln>
          <a:effectLst/>
        </c:spPr>
      </c:pivotFmt>
      <c:pivotFmt>
        <c:idx val="3"/>
        <c:spPr>
          <a:solidFill>
            <a:schemeClr val="accent5"/>
          </a:solidFill>
          <a:ln w="19050">
            <a:solidFill>
              <a:schemeClr val="lt1"/>
            </a:solidFill>
          </a:ln>
          <a:effectLst/>
        </c:spPr>
      </c:pivotFmt>
      <c:pivotFmt>
        <c:idx val="4"/>
        <c:spPr>
          <a:solidFill>
            <a:schemeClr val="accent5"/>
          </a:solidFill>
          <a:ln w="19050">
            <a:solidFill>
              <a:schemeClr val="lt1"/>
            </a:solidFill>
          </a:ln>
          <a:effectLst/>
        </c:spPr>
      </c:pivotFmt>
      <c:pivotFmt>
        <c:idx val="5"/>
        <c:spPr>
          <a:solidFill>
            <a:schemeClr val="accent5"/>
          </a:solidFill>
          <a:ln w="19050">
            <a:solidFill>
              <a:schemeClr val="lt1"/>
            </a:solidFill>
          </a:ln>
          <a:effectLst/>
        </c:spPr>
      </c:pivotFmt>
      <c:pivotFmt>
        <c:idx val="6"/>
        <c:spPr>
          <a:solidFill>
            <a:srgbClr val="5EA0D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EEA0B2"/>
          </a:solidFill>
          <a:ln w="19050">
            <a:solidFill>
              <a:schemeClr val="lt1"/>
            </a:solidFill>
          </a:ln>
          <a:effectLst/>
        </c:spPr>
      </c:pivotFmt>
      <c:pivotFmt>
        <c:idx val="8"/>
        <c:spPr>
          <a:solidFill>
            <a:srgbClr val="5EA0D0"/>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solidFill>
            <a:schemeClr val="accent5"/>
          </a:solidFill>
          <a:ln w="19050">
            <a:solidFill>
              <a:schemeClr val="lt1"/>
            </a:solidFill>
          </a:ln>
          <a:effectLst/>
        </c:spPr>
        <c:dLbl>
          <c:idx val="0"/>
          <c:layout>
            <c:manualLayout>
              <c:x val="1.2595841060407989E-2"/>
              <c:y val="9.164195910696347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solidFill>
          <a:ln w="19050">
            <a:solidFill>
              <a:schemeClr val="lt1"/>
            </a:solidFill>
          </a:ln>
          <a:effectLst/>
        </c:spPr>
      </c:pivotFmt>
      <c:pivotFmt>
        <c:idx val="11"/>
        <c:spPr>
          <a:solidFill>
            <a:srgbClr val="7070D5"/>
          </a:solidFill>
          <a:ln w="19050">
            <a:solidFill>
              <a:schemeClr val="lt1"/>
            </a:solidFill>
          </a:ln>
          <a:effectLst/>
        </c:spPr>
      </c:pivotFmt>
    </c:pivotFmts>
    <c:plotArea>
      <c:layout/>
      <c:pieChart>
        <c:varyColors val="1"/>
        <c:ser>
          <c:idx val="0"/>
          <c:order val="0"/>
          <c:tx>
            <c:strRef>
              <c:f>'PVT_1. Workforce'!$C$4</c:f>
              <c:strCache>
                <c:ptCount val="1"/>
                <c:pt idx="0">
                  <c:v>Total</c:v>
                </c:pt>
              </c:strCache>
            </c:strRef>
          </c:tx>
          <c:spPr>
            <a:solidFill>
              <a:srgbClr val="5EA0D0"/>
            </a:solidFill>
          </c:spPr>
          <c:dPt>
            <c:idx val="0"/>
            <c:bubble3D val="0"/>
            <c:spPr>
              <a:solidFill>
                <a:srgbClr val="EEA0B2"/>
              </a:solidFill>
              <a:ln w="19050">
                <a:solidFill>
                  <a:schemeClr val="lt1"/>
                </a:solidFill>
              </a:ln>
              <a:effectLst/>
            </c:spPr>
            <c:extLst>
              <c:ext xmlns:c16="http://schemas.microsoft.com/office/drawing/2014/chart" uri="{C3380CC4-5D6E-409C-BE32-E72D297353CC}">
                <c16:uniqueId val="{00000001-BB6C-3E40-AF88-D18FC41AC2D8}"/>
              </c:ext>
            </c:extLst>
          </c:dPt>
          <c:dPt>
            <c:idx val="1"/>
            <c:bubble3D val="0"/>
            <c:spPr>
              <a:solidFill>
                <a:srgbClr val="7070D5"/>
              </a:solidFill>
              <a:ln w="19050">
                <a:solidFill>
                  <a:schemeClr val="lt1"/>
                </a:solidFill>
              </a:ln>
              <a:effectLst/>
            </c:spPr>
            <c:extLst>
              <c:ext xmlns:c16="http://schemas.microsoft.com/office/drawing/2014/chart" uri="{C3380CC4-5D6E-409C-BE32-E72D297353CC}">
                <c16:uniqueId val="{00000003-BB6C-3E40-AF88-D18FC41AC2D8}"/>
              </c:ext>
            </c:extLst>
          </c:dPt>
          <c:dPt>
            <c:idx val="2"/>
            <c:bubble3D val="0"/>
            <c:spPr>
              <a:solidFill>
                <a:srgbClr val="5EA0D0"/>
              </a:solidFill>
              <a:ln w="19050">
                <a:solidFill>
                  <a:schemeClr val="lt1"/>
                </a:solidFill>
              </a:ln>
              <a:effectLst/>
            </c:spPr>
            <c:extLst>
              <c:ext xmlns:c16="http://schemas.microsoft.com/office/drawing/2014/chart" uri="{C3380CC4-5D6E-409C-BE32-E72D297353CC}">
                <c16:uniqueId val="{00000005-BB6C-3E40-AF88-D18FC41AC2D8}"/>
              </c:ext>
            </c:extLst>
          </c:dPt>
          <c:dPt>
            <c:idx val="3"/>
            <c:bubble3D val="0"/>
            <c:spPr>
              <a:solidFill>
                <a:srgbClr val="5EA0D0"/>
              </a:solidFill>
              <a:ln w="19050">
                <a:solidFill>
                  <a:schemeClr val="lt1"/>
                </a:solidFill>
              </a:ln>
              <a:effectLst/>
            </c:spPr>
            <c:extLst>
              <c:ext xmlns:c16="http://schemas.microsoft.com/office/drawing/2014/chart" uri="{C3380CC4-5D6E-409C-BE32-E72D297353CC}">
                <c16:uniqueId val="{00000007-BB6C-3E40-AF88-D18FC41AC2D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'PVT_1. Workforce'!$B$5:$B$7</c:f>
              <c:strCache>
                <c:ptCount val="2"/>
                <c:pt idx="0">
                  <c:v>F</c:v>
                </c:pt>
                <c:pt idx="1">
                  <c:v>M</c:v>
                </c:pt>
              </c:strCache>
            </c:strRef>
          </c:cat>
          <c:val>
            <c:numRef>
              <c:f>'PVT_1. Workforce'!$C$5:$C$7</c:f>
              <c:numCache>
                <c:formatCode>0%</c:formatCode>
                <c:ptCount val="2"/>
                <c:pt idx="0">
                  <c:v>0.56622516556291391</c:v>
                </c:pt>
                <c:pt idx="1">
                  <c:v>0.43377483443708609</c:v>
                </c:pt>
              </c:numCache>
            </c:numRef>
          </c:val>
          <c:extLst>
            <c:ext xmlns:c16="http://schemas.microsoft.com/office/drawing/2014/chart" uri="{C3380CC4-5D6E-409C-BE32-E72D297353CC}">
              <c16:uniqueId val="{00000008-BB6C-3E40-AF88-D18FC41AC2D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[Linna &amp; Sarah Final Capstone Project.xlsx]PVT_1. Workforce!数据透视表3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419" altLang="zh-CN" i="1">
                <a:latin typeface="Arial" panose="020B0604020202020204" pitchFamily="34" charset="0"/>
                <a:cs typeface="Arial" panose="020B0604020202020204" pitchFamily="34" charset="0"/>
              </a:rPr>
              <a:t>Marital Status Breakdown</a:t>
            </a:r>
            <a:endParaRPr lang="zh-CN" altLang="en-US" i="1">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pivotFmt>
      <c:pivotFmt>
        <c:idx val="3"/>
        <c:spPr>
          <a:solidFill>
            <a:schemeClr val="accent5"/>
          </a:solidFill>
          <a:ln>
            <a:noFill/>
          </a:ln>
          <a:effectLst/>
        </c:spPr>
      </c:pivotFmt>
      <c:pivotFmt>
        <c:idx val="4"/>
        <c:spPr>
          <a:solidFill>
            <a:schemeClr val="accent5"/>
          </a:solidFill>
          <a:ln>
            <a:noFill/>
          </a:ln>
          <a:effectLst/>
        </c:spPr>
      </c:pivotFmt>
      <c:pivotFmt>
        <c:idx val="5"/>
        <c:spPr>
          <a:solidFill>
            <a:schemeClr val="accent5"/>
          </a:solidFill>
          <a:ln>
            <a:noFill/>
          </a:ln>
          <a:effectLst/>
        </c:spPr>
      </c:pivotFmt>
      <c:pivotFmt>
        <c:idx val="6"/>
        <c:spPr>
          <a:solidFill>
            <a:schemeClr val="accent5"/>
          </a:solidFill>
          <a:ln>
            <a:noFill/>
          </a:ln>
          <a:effectLst/>
        </c:spPr>
      </c:pivotFmt>
      <c:pivotFmt>
        <c:idx val="7"/>
        <c:spPr>
          <a:solidFill>
            <a:schemeClr val="accent5"/>
          </a:solidFill>
          <a:ln>
            <a:noFill/>
          </a:ln>
          <a:effectLst/>
        </c:spPr>
      </c:pivotFmt>
      <c:pivotFmt>
        <c:idx val="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5">
              <a:tint val="54000"/>
            </a:schemeClr>
          </a:solidFill>
          <a:ln>
            <a:noFill/>
          </a:ln>
          <a:effectLst/>
        </c:spPr>
      </c:pivotFmt>
      <c:pivotFmt>
        <c:idx val="10"/>
        <c:spPr>
          <a:solidFill>
            <a:schemeClr val="accent5">
              <a:tint val="77000"/>
            </a:schemeClr>
          </a:solidFill>
          <a:ln>
            <a:noFill/>
          </a:ln>
          <a:effectLst/>
        </c:spPr>
      </c:pivotFmt>
      <c:pivotFmt>
        <c:idx val="11"/>
        <c:spPr>
          <a:solidFill>
            <a:schemeClr val="accent5"/>
          </a:solidFill>
          <a:ln>
            <a:noFill/>
          </a:ln>
          <a:effectLst/>
        </c:spPr>
      </c:pivotFmt>
      <c:pivotFmt>
        <c:idx val="12"/>
        <c:spPr>
          <a:solidFill>
            <a:schemeClr val="accent5">
              <a:shade val="76000"/>
            </a:schemeClr>
          </a:solidFill>
          <a:ln>
            <a:noFill/>
          </a:ln>
          <a:effectLst/>
        </c:spPr>
      </c:pivotFmt>
      <c:pivotFmt>
        <c:idx val="13"/>
        <c:spPr>
          <a:solidFill>
            <a:schemeClr val="accent5">
              <a:shade val="53000"/>
            </a:schemeClr>
          </a:solidFill>
          <a:ln>
            <a:noFill/>
          </a:ln>
          <a:effectLst/>
        </c:spPr>
      </c:pivotFmt>
      <c:pivotFmt>
        <c:idx val="14"/>
        <c:spPr>
          <a:solidFill>
            <a:schemeClr val="accent5"/>
          </a:solidFill>
          <a:ln>
            <a:noFill/>
          </a:ln>
          <a:effectLst/>
        </c:spPr>
      </c:pivotFmt>
    </c:pivotFmts>
    <c:plotArea>
      <c:layout/>
      <c:doughnutChart>
        <c:varyColors val="1"/>
        <c:ser>
          <c:idx val="0"/>
          <c:order val="0"/>
          <c:tx>
            <c:strRef>
              <c:f>'PVT_1. Workforce'!$F$4</c:f>
              <c:strCache>
                <c:ptCount val="1"/>
                <c:pt idx="0">
                  <c:v>Total</c:v>
                </c:pt>
              </c:strCache>
            </c:strRef>
          </c:tx>
          <c:dPt>
            <c:idx val="0"/>
            <c:bubble3D val="0"/>
            <c:spPr>
              <a:solidFill>
                <a:schemeClr val="accent5">
                  <a:tint val="54000"/>
                </a:schemeClr>
              </a:solidFill>
              <a:ln>
                <a:noFill/>
              </a:ln>
              <a:effectLst/>
            </c:spPr>
            <c:extLst>
              <c:ext xmlns:c16="http://schemas.microsoft.com/office/drawing/2014/chart" uri="{C3380CC4-5D6E-409C-BE32-E72D297353CC}">
                <c16:uniqueId val="{00000001-DFF5-DE47-AAF2-CA06BED5CA86}"/>
              </c:ext>
            </c:extLst>
          </c:dPt>
          <c:dPt>
            <c:idx val="1"/>
            <c:bubble3D val="0"/>
            <c:spPr>
              <a:solidFill>
                <a:schemeClr val="accent5">
                  <a:tint val="77000"/>
                </a:schemeClr>
              </a:solidFill>
              <a:ln>
                <a:noFill/>
              </a:ln>
              <a:effectLst/>
            </c:spPr>
            <c:extLst>
              <c:ext xmlns:c16="http://schemas.microsoft.com/office/drawing/2014/chart" uri="{C3380CC4-5D6E-409C-BE32-E72D297353CC}">
                <c16:uniqueId val="{00000003-DFF5-DE47-AAF2-CA06BED5CA86}"/>
              </c:ext>
            </c:extLst>
          </c:dPt>
          <c:dPt>
            <c:idx val="2"/>
            <c:bubble3D val="0"/>
            <c:spPr>
              <a:solidFill>
                <a:schemeClr val="accent5"/>
              </a:solidFill>
              <a:ln>
                <a:noFill/>
              </a:ln>
              <a:effectLst/>
            </c:spPr>
            <c:extLst>
              <c:ext xmlns:c16="http://schemas.microsoft.com/office/drawing/2014/chart" uri="{C3380CC4-5D6E-409C-BE32-E72D297353CC}">
                <c16:uniqueId val="{00000005-DFF5-DE47-AAF2-CA06BED5CA86}"/>
              </c:ext>
            </c:extLst>
          </c:dPt>
          <c:dPt>
            <c:idx val="3"/>
            <c:bubble3D val="0"/>
            <c:spPr>
              <a:solidFill>
                <a:schemeClr val="accent5">
                  <a:shade val="76000"/>
                </a:schemeClr>
              </a:solidFill>
              <a:ln>
                <a:noFill/>
              </a:ln>
              <a:effectLst/>
            </c:spPr>
            <c:extLst>
              <c:ext xmlns:c16="http://schemas.microsoft.com/office/drawing/2014/chart" uri="{C3380CC4-5D6E-409C-BE32-E72D297353CC}">
                <c16:uniqueId val="{00000007-DFF5-DE47-AAF2-CA06BED5CA86}"/>
              </c:ext>
            </c:extLst>
          </c:dPt>
          <c:dPt>
            <c:idx val="4"/>
            <c:bubble3D val="0"/>
            <c:spPr>
              <a:solidFill>
                <a:schemeClr val="accent5">
                  <a:shade val="53000"/>
                </a:schemeClr>
              </a:solidFill>
              <a:ln>
                <a:noFill/>
              </a:ln>
              <a:effectLst/>
            </c:spPr>
            <c:extLst>
              <c:ext xmlns:c16="http://schemas.microsoft.com/office/drawing/2014/chart" uri="{C3380CC4-5D6E-409C-BE32-E72D297353CC}">
                <c16:uniqueId val="{00000009-DFF5-DE47-AAF2-CA06BED5CA86}"/>
              </c:ext>
            </c:extLst>
          </c:dPt>
          <c:dPt>
            <c:idx val="5"/>
            <c:bubble3D val="0"/>
            <c:spPr>
              <a:solidFill>
                <a:schemeClr val="accent5">
                  <a:shade val="53000"/>
                </a:schemeClr>
              </a:solidFill>
              <a:ln>
                <a:noFill/>
              </a:ln>
              <a:effectLst/>
            </c:spPr>
            <c:extLst>
              <c:ext xmlns:c16="http://schemas.microsoft.com/office/drawing/2014/chart" uri="{C3380CC4-5D6E-409C-BE32-E72D297353CC}">
                <c16:uniqueId val="{0000000B-DFF5-DE47-AAF2-CA06BED5CA8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'PVT_1. Workforce'!$E$5:$E$10</c:f>
              <c:strCache>
                <c:ptCount val="5"/>
                <c:pt idx="0">
                  <c:v>Divorced</c:v>
                </c:pt>
                <c:pt idx="1">
                  <c:v>Married</c:v>
                </c:pt>
                <c:pt idx="2">
                  <c:v>Separated</c:v>
                </c:pt>
                <c:pt idx="3">
                  <c:v>Single</c:v>
                </c:pt>
                <c:pt idx="4">
                  <c:v>Widowed</c:v>
                </c:pt>
              </c:strCache>
            </c:strRef>
          </c:cat>
          <c:val>
            <c:numRef>
              <c:f>'PVT_1. Workforce'!$F$5:$F$10</c:f>
              <c:numCache>
                <c:formatCode>0%</c:formatCode>
                <c:ptCount val="5"/>
                <c:pt idx="0">
                  <c:v>9.6463022508038579E-2</c:v>
                </c:pt>
                <c:pt idx="1">
                  <c:v>0.3987138263665595</c:v>
                </c:pt>
                <c:pt idx="2">
                  <c:v>3.8585209003215437E-2</c:v>
                </c:pt>
                <c:pt idx="3">
                  <c:v>0.44051446945337619</c:v>
                </c:pt>
                <c:pt idx="4">
                  <c:v>2.5723472668810289E-2</c:v>
                </c:pt>
              </c:numCache>
            </c:numRef>
          </c:val>
          <c:extLst>
            <c:ext xmlns:c16="http://schemas.microsoft.com/office/drawing/2014/chart" uri="{C3380CC4-5D6E-409C-BE32-E72D297353CC}">
              <c16:uniqueId val="{0000000C-DFF5-DE47-AAF2-CA06BED5CA86}"/>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[Linna &amp; Sarah Final Capstone Project.xlsx]PVT_1. Workforce!数据透视表5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s-419" altLang="zh-CN" i="1">
                <a:latin typeface="Arial" panose="020B0604020202020204" pitchFamily="34" charset="0"/>
                <a:cs typeface="Arial" panose="020B0604020202020204" pitchFamily="34" charset="0"/>
              </a:rPr>
              <a:t>Diversity Hiring Rate</a:t>
            </a:r>
          </a:p>
          <a:p>
            <a:pPr>
              <a:defRPr>
                <a:latin typeface="Arial" panose="020B0604020202020204" pitchFamily="34" charset="0"/>
                <a:cs typeface="Arial" panose="020B0604020202020204" pitchFamily="34" charset="0"/>
              </a:defRPr>
            </a:pPr>
            <a:r>
              <a:rPr lang="es-419" altLang="zh-CN" sz="1100" i="1">
                <a:latin typeface="Arial" panose="020B0604020202020204" pitchFamily="34" charset="0"/>
                <a:cs typeface="Arial" panose="020B0604020202020204" pitchFamily="34" charset="0"/>
              </a:rPr>
              <a:t>Was the employee sourced from the Diversity job fair? </a:t>
            </a:r>
            <a:endParaRPr lang="zh-CN" altLang="en-US" sz="1100" i="1">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w="19050">
            <a:solidFill>
              <a:schemeClr val="lt1"/>
            </a:solidFill>
          </a:ln>
          <a:effectLst/>
        </c:spPr>
      </c:pivotFmt>
      <c:pivotFmt>
        <c:idx val="3"/>
        <c:spPr>
          <a:solidFill>
            <a:schemeClr val="accent5"/>
          </a:solidFill>
          <a:ln w="19050">
            <a:solidFill>
              <a:schemeClr val="lt1"/>
            </a:solidFill>
          </a:ln>
          <a:effectLst/>
        </c:spPr>
      </c:pivotFmt>
      <c:pivotFmt>
        <c:idx val="4"/>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tint val="77000"/>
            </a:schemeClr>
          </a:solidFill>
          <a:ln w="19050">
            <a:solidFill>
              <a:schemeClr val="lt1"/>
            </a:solidFill>
          </a:ln>
          <a:effectLst/>
        </c:spPr>
      </c:pivotFmt>
      <c:pivotFmt>
        <c:idx val="6"/>
        <c:spPr>
          <a:solidFill>
            <a:schemeClr val="accent5">
              <a:shade val="76000"/>
            </a:schemeClr>
          </a:solidFill>
          <a:ln w="19050">
            <a:solidFill>
              <a:schemeClr val="lt1"/>
            </a:solidFill>
          </a:ln>
          <a:effectLst/>
        </c:spPr>
      </c:pivotFmt>
    </c:pivotFmts>
    <c:plotArea>
      <c:layout/>
      <c:pieChart>
        <c:varyColors val="1"/>
        <c:ser>
          <c:idx val="0"/>
          <c:order val="0"/>
          <c:tx>
            <c:strRef>
              <c:f>'PVT_1. Workforce'!$I$4</c:f>
              <c:strCache>
                <c:ptCount val="1"/>
                <c:pt idx="0">
                  <c:v>Total</c:v>
                </c:pt>
              </c:strCache>
            </c:strRef>
          </c:tx>
          <c:dPt>
            <c:idx val="0"/>
            <c:bubble3D val="0"/>
            <c:spPr>
              <a:solidFill>
                <a:schemeClr val="accent5">
                  <a:tint val="77000"/>
                </a:schemeClr>
              </a:solidFill>
              <a:ln w="19050">
                <a:solidFill>
                  <a:schemeClr val="lt1"/>
                </a:solidFill>
              </a:ln>
              <a:effectLst/>
            </c:spPr>
            <c:extLst>
              <c:ext xmlns:c16="http://schemas.microsoft.com/office/drawing/2014/chart" uri="{C3380CC4-5D6E-409C-BE32-E72D297353CC}">
                <c16:uniqueId val="{00000001-85EF-D041-A61F-8DCFC634D682}"/>
              </c:ext>
            </c:extLst>
          </c:dPt>
          <c:dPt>
            <c:idx val="1"/>
            <c:bubble3D val="0"/>
            <c:spPr>
              <a:solidFill>
                <a:schemeClr val="accent5">
                  <a:shade val="76000"/>
                </a:schemeClr>
              </a:solidFill>
              <a:ln w="19050">
                <a:solidFill>
                  <a:schemeClr val="lt1"/>
                </a:solidFill>
              </a:ln>
              <a:effectLst/>
            </c:spPr>
            <c:extLst>
              <c:ext xmlns:c16="http://schemas.microsoft.com/office/drawing/2014/chart" uri="{C3380CC4-5D6E-409C-BE32-E72D297353CC}">
                <c16:uniqueId val="{00000003-85EF-D041-A61F-8DCFC634D68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'PVT_1. Workforce'!$H$5:$H$7</c:f>
              <c:strCache>
                <c:ptCount val="2"/>
                <c:pt idx="0">
                  <c:v>No</c:v>
                </c:pt>
                <c:pt idx="1">
                  <c:v>Yes</c:v>
                </c:pt>
              </c:strCache>
            </c:strRef>
          </c:cat>
          <c:val>
            <c:numRef>
              <c:f>'PVT_1. Workforce'!$I$5:$I$7</c:f>
              <c:numCache>
                <c:formatCode>0%</c:formatCode>
                <c:ptCount val="2"/>
                <c:pt idx="0">
                  <c:v>0.90675241157556274</c:v>
                </c:pt>
                <c:pt idx="1">
                  <c:v>9.3247588424437297E-2</c:v>
                </c:pt>
              </c:numCache>
            </c:numRef>
          </c:val>
          <c:extLst>
            <c:ext xmlns:c16="http://schemas.microsoft.com/office/drawing/2014/chart" uri="{C3380CC4-5D6E-409C-BE32-E72D297353CC}">
              <c16:uniqueId val="{00000004-85EF-D041-A61F-8DCFC634D682}"/>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7099013485383294"/>
          <c:y val="0.55259712906257086"/>
          <c:w val="0.11406733641053489"/>
          <c:h val="0.1774703509283561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[Linna &amp; Sarah Final Capstone Project.xlsx]PVT_1. Workforce!数据透视表6</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419" altLang="zh-CN" i="1">
                <a:latin typeface="Arial" panose="020B0604020202020204" pitchFamily="34" charset="0"/>
                <a:cs typeface="Arial" panose="020B0604020202020204" pitchFamily="34" charset="0"/>
              </a:rPr>
              <a:t>Departmental Gender Diversity</a:t>
            </a:r>
            <a:endParaRPr lang="zh-CN" altLang="en-US" i="1">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EEA0B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5EA0D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pivotFmt>
      <c:pivotFmt>
        <c:idx val="9"/>
        <c:dLbl>
          <c:idx val="0"/>
          <c:layout>
            <c:manualLayout>
              <c:x val="7.8211588935998291E-2"/>
              <c:y val="9.2592592592591737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7070D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'PVT_1. Workforce'!$L$4:$L$5</c:f>
              <c:strCache>
                <c:ptCount val="1"/>
                <c:pt idx="0">
                  <c:v>F</c:v>
                </c:pt>
              </c:strCache>
            </c:strRef>
          </c:tx>
          <c:spPr>
            <a:solidFill>
              <a:srgbClr val="EEA0B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'PVT_1. Workforce'!$K$6:$K$12</c:f>
              <c:strCache>
                <c:ptCount val="6"/>
                <c:pt idx="0">
                  <c:v>1</c:v>
                </c:pt>
                <c:pt idx="1">
                  <c:v>2</c:v>
                </c:pt>
                <c:pt idx="2">
                  <c:v>3</c:v>
                </c:pt>
                <c:pt idx="3">
                  <c:v>4</c:v>
                </c:pt>
                <c:pt idx="4">
                  <c:v>5</c:v>
                </c:pt>
                <c:pt idx="5">
                  <c:v>6</c:v>
                </c:pt>
              </c:strCache>
            </c:strRef>
          </c:cat>
          <c:val>
            <c:numRef>
              <c:f>'PVT_1. Workforce'!$L$6:$L$12</c:f>
              <c:numCache>
                <c:formatCode>General</c:formatCode>
                <c:ptCount val="6"/>
                <c:pt idx="0">
                  <c:v>6</c:v>
                </c:pt>
                <c:pt idx="1">
                  <c:v>1</c:v>
                </c:pt>
                <c:pt idx="2">
                  <c:v>21</c:v>
                </c:pt>
                <c:pt idx="3">
                  <c:v>6</c:v>
                </c:pt>
                <c:pt idx="4">
                  <c:v>122</c:v>
                </c:pt>
                <c:pt idx="5">
                  <c:v>15</c:v>
                </c:pt>
              </c:numCache>
            </c:numRef>
          </c:val>
          <c:extLst>
            <c:ext xmlns:c16="http://schemas.microsoft.com/office/drawing/2014/chart" uri="{C3380CC4-5D6E-409C-BE32-E72D297353CC}">
              <c16:uniqueId val="{00000000-43C4-B84A-A357-84BC12FEC203}"/>
            </c:ext>
          </c:extLst>
        </c:ser>
        <c:ser>
          <c:idx val="1"/>
          <c:order val="1"/>
          <c:tx>
            <c:strRef>
              <c:f>'PVT_1. Workforce'!$M$4:$M$5</c:f>
              <c:strCache>
                <c:ptCount val="1"/>
                <c:pt idx="0">
                  <c:v>M</c:v>
                </c:pt>
              </c:strCache>
            </c:strRef>
          </c:tx>
          <c:spPr>
            <a:solidFill>
              <a:srgbClr val="7070D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'PVT_1. Workforce'!$K$6:$K$12</c:f>
              <c:strCache>
                <c:ptCount val="6"/>
                <c:pt idx="0">
                  <c:v>1</c:v>
                </c:pt>
                <c:pt idx="1">
                  <c:v>2</c:v>
                </c:pt>
                <c:pt idx="2">
                  <c:v>3</c:v>
                </c:pt>
                <c:pt idx="3">
                  <c:v>4</c:v>
                </c:pt>
                <c:pt idx="4">
                  <c:v>5</c:v>
                </c:pt>
                <c:pt idx="5">
                  <c:v>6</c:v>
                </c:pt>
              </c:strCache>
            </c:strRef>
          </c:cat>
          <c:val>
            <c:numRef>
              <c:f>'PVT_1. Workforce'!$M$6:$M$12</c:f>
              <c:numCache>
                <c:formatCode>General</c:formatCode>
                <c:ptCount val="6"/>
                <c:pt idx="0">
                  <c:v>3</c:v>
                </c:pt>
                <c:pt idx="2">
                  <c:v>27</c:v>
                </c:pt>
                <c:pt idx="3">
                  <c:v>4</c:v>
                </c:pt>
                <c:pt idx="4">
                  <c:v>80</c:v>
                </c:pt>
                <c:pt idx="5">
                  <c:v>17</c:v>
                </c:pt>
              </c:numCache>
            </c:numRef>
          </c:val>
          <c:extLst>
            <c:ext xmlns:c16="http://schemas.microsoft.com/office/drawing/2014/chart" uri="{C3380CC4-5D6E-409C-BE32-E72D297353CC}">
              <c16:uniqueId val="{0000000B-43C4-B84A-A357-84BC12FEC203}"/>
            </c:ext>
          </c:extLst>
        </c:ser>
        <c:dLbls>
          <c:dLblPos val="inEnd"/>
          <c:showLegendKey val="0"/>
          <c:showVal val="1"/>
          <c:showCatName val="0"/>
          <c:showSerName val="0"/>
          <c:showPercent val="0"/>
          <c:showBubbleSize val="0"/>
        </c:dLbls>
        <c:gapWidth val="150"/>
        <c:overlap val="100"/>
        <c:axId val="432664992"/>
        <c:axId val="432666704"/>
      </c:barChart>
      <c:catAx>
        <c:axId val="4326649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432666704"/>
        <c:crosses val="autoZero"/>
        <c:auto val="1"/>
        <c:lblAlgn val="ctr"/>
        <c:lblOffset val="100"/>
        <c:noMultiLvlLbl val="0"/>
      </c:catAx>
      <c:valAx>
        <c:axId val="43266670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4326649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[Linna &amp; Sarah Final Capstone Project.xlsx]PVT_1. Workforce!数据透视表7</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419" altLang="zh-CN" i="1">
                <a:latin typeface="Arial" panose="020B0604020202020204" pitchFamily="34" charset="0"/>
                <a:cs typeface="Arial" panose="020B0604020202020204" pitchFamily="34" charset="0"/>
              </a:rPr>
              <a:t>High-Volume Positions Gender Diversity</a:t>
            </a:r>
            <a:endParaRPr lang="zh-CN" altLang="en-US" i="1">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EEA0B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5EA0D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7070D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0775131233595798"/>
          <c:y val="0.16708333333333333"/>
          <c:w val="0.65472790901137357"/>
          <c:h val="0.73115740740740742"/>
        </c:manualLayout>
      </c:layout>
      <c:barChart>
        <c:barDir val="bar"/>
        <c:grouping val="clustered"/>
        <c:varyColors val="0"/>
        <c:ser>
          <c:idx val="0"/>
          <c:order val="0"/>
          <c:tx>
            <c:strRef>
              <c:f>'PVT_1. Workforce'!$Q$4:$Q$5</c:f>
              <c:strCache>
                <c:ptCount val="1"/>
                <c:pt idx="0">
                  <c:v>F</c:v>
                </c:pt>
              </c:strCache>
            </c:strRef>
          </c:tx>
          <c:spPr>
            <a:solidFill>
              <a:srgbClr val="EEA0B2"/>
            </a:solidFill>
            <a:ln>
              <a:noFill/>
            </a:ln>
            <a:effectLst/>
          </c:spPr>
          <c:invertIfNegative val="0"/>
          <c:cat>
            <c:strRef>
              <c:f>'PVT_1. Workforce'!$P$6:$P$16</c:f>
              <c:strCache>
                <c:ptCount val="10"/>
                <c:pt idx="0">
                  <c:v>Area Sales Manager</c:v>
                </c:pt>
                <c:pt idx="1">
                  <c:v>Data Analyst</c:v>
                </c:pt>
                <c:pt idx="2">
                  <c:v>Database Administrator</c:v>
                </c:pt>
                <c:pt idx="3">
                  <c:v>IT Support</c:v>
                </c:pt>
                <c:pt idx="4">
                  <c:v>Network Engineer</c:v>
                </c:pt>
                <c:pt idx="5">
                  <c:v>Production Manager</c:v>
                </c:pt>
                <c:pt idx="6">
                  <c:v>Production Technician I</c:v>
                </c:pt>
                <c:pt idx="7">
                  <c:v>Production Technician II</c:v>
                </c:pt>
                <c:pt idx="8">
                  <c:v>Software Engineer</c:v>
                </c:pt>
                <c:pt idx="9">
                  <c:v>Sr. Network Engineer</c:v>
                </c:pt>
              </c:strCache>
            </c:strRef>
          </c:cat>
          <c:val>
            <c:numRef>
              <c:f>'PVT_1. Workforce'!$Q$6:$Q$16</c:f>
              <c:numCache>
                <c:formatCode>General</c:formatCode>
                <c:ptCount val="10"/>
                <c:pt idx="0">
                  <c:v>12</c:v>
                </c:pt>
                <c:pt idx="1">
                  <c:v>3</c:v>
                </c:pt>
                <c:pt idx="2">
                  <c:v>4</c:v>
                </c:pt>
                <c:pt idx="3">
                  <c:v>5</c:v>
                </c:pt>
                <c:pt idx="4">
                  <c:v>2</c:v>
                </c:pt>
                <c:pt idx="5">
                  <c:v>6</c:v>
                </c:pt>
                <c:pt idx="6">
                  <c:v>81</c:v>
                </c:pt>
                <c:pt idx="7">
                  <c:v>35</c:v>
                </c:pt>
                <c:pt idx="8">
                  <c:v>6</c:v>
                </c:pt>
                <c:pt idx="9">
                  <c:v>2</c:v>
                </c:pt>
              </c:numCache>
            </c:numRef>
          </c:val>
          <c:extLst>
            <c:ext xmlns:c16="http://schemas.microsoft.com/office/drawing/2014/chart" uri="{C3380CC4-5D6E-409C-BE32-E72D297353CC}">
              <c16:uniqueId val="{00000000-F59F-0E48-8335-00C6BE2C2507}"/>
            </c:ext>
          </c:extLst>
        </c:ser>
        <c:ser>
          <c:idx val="1"/>
          <c:order val="1"/>
          <c:tx>
            <c:strRef>
              <c:f>'PVT_1. Workforce'!$R$4:$R$5</c:f>
              <c:strCache>
                <c:ptCount val="1"/>
                <c:pt idx="0">
                  <c:v>M</c:v>
                </c:pt>
              </c:strCache>
            </c:strRef>
          </c:tx>
          <c:spPr>
            <a:solidFill>
              <a:srgbClr val="7070D5"/>
            </a:solidFill>
            <a:ln>
              <a:noFill/>
            </a:ln>
            <a:effectLst/>
          </c:spPr>
          <c:invertIfNegative val="0"/>
          <c:cat>
            <c:strRef>
              <c:f>'PVT_1. Workforce'!$P$6:$P$16</c:f>
              <c:strCache>
                <c:ptCount val="10"/>
                <c:pt idx="0">
                  <c:v>Area Sales Manager</c:v>
                </c:pt>
                <c:pt idx="1">
                  <c:v>Data Analyst</c:v>
                </c:pt>
                <c:pt idx="2">
                  <c:v>Database Administrator</c:v>
                </c:pt>
                <c:pt idx="3">
                  <c:v>IT Support</c:v>
                </c:pt>
                <c:pt idx="4">
                  <c:v>Network Engineer</c:v>
                </c:pt>
                <c:pt idx="5">
                  <c:v>Production Manager</c:v>
                </c:pt>
                <c:pt idx="6">
                  <c:v>Production Technician I</c:v>
                </c:pt>
                <c:pt idx="7">
                  <c:v>Production Technician II</c:v>
                </c:pt>
                <c:pt idx="8">
                  <c:v>Software Engineer</c:v>
                </c:pt>
                <c:pt idx="9">
                  <c:v>Sr. Network Engineer</c:v>
                </c:pt>
              </c:strCache>
            </c:strRef>
          </c:cat>
          <c:val>
            <c:numRef>
              <c:f>'PVT_1. Workforce'!$R$6:$R$16</c:f>
              <c:numCache>
                <c:formatCode>General</c:formatCode>
                <c:ptCount val="10"/>
                <c:pt idx="0">
                  <c:v>15</c:v>
                </c:pt>
                <c:pt idx="1">
                  <c:v>5</c:v>
                </c:pt>
                <c:pt idx="2">
                  <c:v>1</c:v>
                </c:pt>
                <c:pt idx="3">
                  <c:v>3</c:v>
                </c:pt>
                <c:pt idx="4">
                  <c:v>3</c:v>
                </c:pt>
                <c:pt idx="5">
                  <c:v>8</c:v>
                </c:pt>
                <c:pt idx="6">
                  <c:v>53</c:v>
                </c:pt>
                <c:pt idx="7">
                  <c:v>19</c:v>
                </c:pt>
                <c:pt idx="8">
                  <c:v>4</c:v>
                </c:pt>
                <c:pt idx="9">
                  <c:v>3</c:v>
                </c:pt>
              </c:numCache>
            </c:numRef>
          </c:val>
          <c:extLst>
            <c:ext xmlns:c16="http://schemas.microsoft.com/office/drawing/2014/chart" uri="{C3380CC4-5D6E-409C-BE32-E72D297353CC}">
              <c16:uniqueId val="{00000003-F59F-0E48-8335-00C6BE2C2507}"/>
            </c:ext>
          </c:extLst>
        </c:ser>
        <c:dLbls>
          <c:showLegendKey val="0"/>
          <c:showVal val="0"/>
          <c:showCatName val="0"/>
          <c:showSerName val="0"/>
          <c:showPercent val="0"/>
          <c:showBubbleSize val="0"/>
        </c:dLbls>
        <c:gapWidth val="182"/>
        <c:axId val="433039856"/>
        <c:axId val="433041568"/>
      </c:barChart>
      <c:catAx>
        <c:axId val="4330398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433041568"/>
        <c:crosses val="autoZero"/>
        <c:auto val="1"/>
        <c:lblAlgn val="ctr"/>
        <c:lblOffset val="100"/>
        <c:noMultiLvlLbl val="0"/>
      </c:catAx>
      <c:valAx>
        <c:axId val="4330415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433039856"/>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s-419" altLang="zh-CN" i="1">
                <a:latin typeface="Arial" panose="020B0604020202020204" pitchFamily="34" charset="0"/>
                <a:cs typeface="Arial" panose="020B0604020202020204" pitchFamily="34" charset="0"/>
              </a:rPr>
              <a:t>Average Salary by Gender</a:t>
            </a:r>
            <a:endParaRPr lang="zh-CN" altLang="en-US" i="1">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EEA0B2"/>
          </a:solidFill>
          <a:ln>
            <a:noFill/>
          </a:ln>
          <a:effectLst/>
        </c:spPr>
      </c:pivotFmt>
      <c:pivotFmt>
        <c:idx val="4"/>
        <c:spPr>
          <a:solidFill>
            <a:srgbClr val="5EA0D0"/>
          </a:solidFill>
          <a:ln>
            <a:noFill/>
          </a:ln>
          <a:effectLst/>
        </c:spPr>
      </c:pivotFmt>
    </c:pivotFmts>
    <c:plotArea>
      <c:layout/>
      <c:barChart>
        <c:barDir val="col"/>
        <c:grouping val="clustered"/>
        <c:varyColors val="0"/>
        <c:ser>
          <c:idx val="0"/>
          <c:order val="0"/>
          <c:tx>
            <c:v>汇总</c:v>
          </c:tx>
          <c:spPr>
            <a:solidFill>
              <a:schemeClr val="accent1"/>
            </a:solidFill>
            <a:ln>
              <a:noFill/>
            </a:ln>
            <a:effectLst/>
          </c:spPr>
          <c:invertIfNegative val="0"/>
          <c:dPt>
            <c:idx val="0"/>
            <c:invertIfNegative val="0"/>
            <c:bubble3D val="0"/>
            <c:spPr>
              <a:solidFill>
                <a:srgbClr val="EEA0B2"/>
              </a:solidFill>
              <a:ln>
                <a:noFill/>
              </a:ln>
              <a:effectLst/>
            </c:spPr>
            <c:extLst>
              <c:ext xmlns:c16="http://schemas.microsoft.com/office/drawing/2014/chart" uri="{C3380CC4-5D6E-409C-BE32-E72D297353CC}">
                <c16:uniqueId val="{00000001-C627-2A4D-80B1-EF94220461C7}"/>
              </c:ext>
            </c:extLst>
          </c:dPt>
          <c:dPt>
            <c:idx val="1"/>
            <c:invertIfNegative val="0"/>
            <c:bubble3D val="0"/>
            <c:spPr>
              <a:solidFill>
                <a:srgbClr val="7070D5"/>
              </a:solidFill>
              <a:ln>
                <a:noFill/>
              </a:ln>
              <a:effectLst/>
            </c:spPr>
            <c:extLst>
              <c:ext xmlns:c16="http://schemas.microsoft.com/office/drawing/2014/chart" uri="{C3380CC4-5D6E-409C-BE32-E72D297353CC}">
                <c16:uniqueId val="{00000002-C627-2A4D-80B1-EF94220461C7}"/>
              </c:ext>
            </c:extLst>
          </c:dPt>
          <c:dLbls>
            <c:dLbl>
              <c:idx val="0"/>
              <c:numFmt formatCode="#,##0_);[Red]\(#,##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1-C627-2A4D-80B1-EF94220461C7}"/>
                </c:ext>
              </c:extLst>
            </c:dLbl>
            <c:dLbl>
              <c:idx val="1"/>
              <c:numFmt formatCode="#,##0_);[Red]\(#,##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2-C627-2A4D-80B1-EF94220461C7}"/>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2"/>
              <c:pt idx="0">
                <c:v>F</c:v>
              </c:pt>
              <c:pt idx="1">
                <c:v>M </c:v>
              </c:pt>
            </c:strLit>
          </c:cat>
          <c:val>
            <c:numLit>
              <c:formatCode>General</c:formatCode>
              <c:ptCount val="2"/>
              <c:pt idx="0">
                <c:v>67450.95321637427</c:v>
              </c:pt>
              <c:pt idx="1">
                <c:v>70187.48091603053</c:v>
              </c:pt>
            </c:numLit>
          </c:val>
          <c:extLst>
            <c:ext xmlns:c16="http://schemas.microsoft.com/office/drawing/2014/chart" uri="{C3380CC4-5D6E-409C-BE32-E72D297353CC}">
              <c16:uniqueId val="{00000000-C627-2A4D-80B1-EF94220461C7}"/>
            </c:ext>
          </c:extLst>
        </c:ser>
        <c:dLbls>
          <c:showLegendKey val="0"/>
          <c:showVal val="0"/>
          <c:showCatName val="0"/>
          <c:showSerName val="0"/>
          <c:showPercent val="0"/>
          <c:showBubbleSize val="0"/>
        </c:dLbls>
        <c:gapWidth val="140"/>
        <c:overlap val="-27"/>
        <c:axId val="370697088"/>
        <c:axId val="803418528"/>
      </c:barChart>
      <c:catAx>
        <c:axId val="370697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803418528"/>
        <c:crosses val="autoZero"/>
        <c:auto val="1"/>
        <c:lblAlgn val="ctr"/>
        <c:lblOffset val="100"/>
        <c:noMultiLvlLbl val="0"/>
      </c:catAx>
      <c:valAx>
        <c:axId val="803418528"/>
        <c:scaling>
          <c:orientation val="minMax"/>
        </c:scaling>
        <c:delete val="1"/>
        <c:axPos val="l"/>
        <c:numFmt formatCode="General" sourceLinked="1"/>
        <c:majorTickMark val="none"/>
        <c:minorTickMark val="none"/>
        <c:tickLblPos val="nextTo"/>
        <c:crossAx val="370697088"/>
        <c:crosses val="autoZero"/>
        <c:crossBetween val="between"/>
        <c:majorUnit val="1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[Linna &amp; Sarah Final Capstone Project.xlsx]PVT_2.Compnsation!数据透视表12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s-419" altLang="zh-CN" i="1">
                <a:latin typeface="Arial" panose="020B0604020202020204" pitchFamily="34" charset="0"/>
                <a:cs typeface="Arial" panose="020B0604020202020204" pitchFamily="34" charset="0"/>
              </a:rPr>
              <a:t>Salary by Department &amp; Gender</a:t>
            </a:r>
            <a:endParaRPr lang="zh-CN" altLang="en-US" i="1">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EEA0B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5EA0D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7070D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5525943872400571E-2"/>
          <c:y val="0.16708333333333333"/>
          <c:w val="0.81955966081162945"/>
          <c:h val="0.73115740740740742"/>
        </c:manualLayout>
      </c:layout>
      <c:barChart>
        <c:barDir val="col"/>
        <c:grouping val="percentStacked"/>
        <c:varyColors val="0"/>
        <c:ser>
          <c:idx val="0"/>
          <c:order val="0"/>
          <c:tx>
            <c:strRef>
              <c:f>PVT_2.Compnsation!$C$21:$C$22</c:f>
              <c:strCache>
                <c:ptCount val="1"/>
                <c:pt idx="0">
                  <c:v>F</c:v>
                </c:pt>
              </c:strCache>
            </c:strRef>
          </c:tx>
          <c:spPr>
            <a:solidFill>
              <a:srgbClr val="EEA0B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PVT_2.Compnsation!$B$23:$B$29</c:f>
              <c:strCache>
                <c:ptCount val="6"/>
                <c:pt idx="0">
                  <c:v>1</c:v>
                </c:pt>
                <c:pt idx="1">
                  <c:v>2</c:v>
                </c:pt>
                <c:pt idx="2">
                  <c:v>3</c:v>
                </c:pt>
                <c:pt idx="3">
                  <c:v>4</c:v>
                </c:pt>
                <c:pt idx="4">
                  <c:v>5</c:v>
                </c:pt>
                <c:pt idx="5">
                  <c:v>6</c:v>
                </c:pt>
              </c:strCache>
            </c:strRef>
          </c:cat>
          <c:val>
            <c:numRef>
              <c:f>PVT_2.Compnsation!$C$23:$C$29</c:f>
              <c:numCache>
                <c:formatCode>0</c:formatCode>
                <c:ptCount val="6"/>
                <c:pt idx="0">
                  <c:v>70926.333333333328</c:v>
                </c:pt>
                <c:pt idx="1">
                  <c:v>250000</c:v>
                </c:pt>
                <c:pt idx="2">
                  <c:v>91940.761904761908</c:v>
                </c:pt>
                <c:pt idx="3">
                  <c:v>96906.166666666672</c:v>
                </c:pt>
                <c:pt idx="4">
                  <c:v>59558.295081967211</c:v>
                </c:pt>
                <c:pt idx="5">
                  <c:v>72016.666666666672</c:v>
                </c:pt>
              </c:numCache>
            </c:numRef>
          </c:val>
          <c:extLst>
            <c:ext xmlns:c16="http://schemas.microsoft.com/office/drawing/2014/chart" uri="{C3380CC4-5D6E-409C-BE32-E72D297353CC}">
              <c16:uniqueId val="{00000000-4266-7C4D-82BF-5CA3CFF8CA6A}"/>
            </c:ext>
          </c:extLst>
        </c:ser>
        <c:ser>
          <c:idx val="1"/>
          <c:order val="1"/>
          <c:tx>
            <c:strRef>
              <c:f>PVT_2.Compnsation!$D$21:$D$22</c:f>
              <c:strCache>
                <c:ptCount val="1"/>
                <c:pt idx="0">
                  <c:v>M</c:v>
                </c:pt>
              </c:strCache>
            </c:strRef>
          </c:tx>
          <c:spPr>
            <a:solidFill>
              <a:srgbClr val="7070D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PVT_2.Compnsation!$B$23:$B$29</c:f>
              <c:strCache>
                <c:ptCount val="6"/>
                <c:pt idx="0">
                  <c:v>1</c:v>
                </c:pt>
                <c:pt idx="1">
                  <c:v>2</c:v>
                </c:pt>
                <c:pt idx="2">
                  <c:v>3</c:v>
                </c:pt>
                <c:pt idx="3">
                  <c:v>4</c:v>
                </c:pt>
                <c:pt idx="4">
                  <c:v>5</c:v>
                </c:pt>
                <c:pt idx="5">
                  <c:v>6</c:v>
                </c:pt>
              </c:strCache>
            </c:strRef>
          </c:cat>
          <c:val>
            <c:numRef>
              <c:f>PVT_2.Compnsation!$D$23:$D$29</c:f>
              <c:numCache>
                <c:formatCode>0</c:formatCode>
                <c:ptCount val="6"/>
                <c:pt idx="0">
                  <c:v>79804</c:v>
                </c:pt>
                <c:pt idx="2">
                  <c:v>97514.592592592599</c:v>
                </c:pt>
                <c:pt idx="3">
                  <c:v>92683.75</c:v>
                </c:pt>
                <c:pt idx="4">
                  <c:v>60423.487500000003</c:v>
                </c:pt>
                <c:pt idx="5">
                  <c:v>65743.529411764699</c:v>
                </c:pt>
              </c:numCache>
            </c:numRef>
          </c:val>
          <c:extLst>
            <c:ext xmlns:c16="http://schemas.microsoft.com/office/drawing/2014/chart" uri="{C3380CC4-5D6E-409C-BE32-E72D297353CC}">
              <c16:uniqueId val="{00000003-4266-7C4D-82BF-5CA3CFF8CA6A}"/>
            </c:ext>
          </c:extLst>
        </c:ser>
        <c:dLbls>
          <c:dLblPos val="ctr"/>
          <c:showLegendKey val="0"/>
          <c:showVal val="1"/>
          <c:showCatName val="0"/>
          <c:showSerName val="0"/>
          <c:showPercent val="0"/>
          <c:showBubbleSize val="0"/>
        </c:dLbls>
        <c:gapWidth val="85"/>
        <c:overlap val="100"/>
        <c:axId val="1454004160"/>
        <c:axId val="1249373760"/>
      </c:barChart>
      <c:catAx>
        <c:axId val="1454004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249373760"/>
        <c:crosses val="autoZero"/>
        <c:auto val="1"/>
        <c:lblAlgn val="ctr"/>
        <c:lblOffset val="100"/>
        <c:noMultiLvlLbl val="0"/>
      </c:catAx>
      <c:valAx>
        <c:axId val="1249373760"/>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454004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[Linna &amp; Sarah Final Capstone Project.xlsx]PVT_2.Compnsation!数据透视表13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419" altLang="zh-CN" i="1">
                <a:latin typeface="Arial" panose="020B0604020202020204" pitchFamily="34" charset="0"/>
                <a:cs typeface="Arial" panose="020B0604020202020204" pitchFamily="34" charset="0"/>
              </a:rPr>
              <a:t>Salary by Performance Rating</a:t>
            </a:r>
            <a:endParaRPr lang="zh-CN" altLang="en-US" i="1">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rgbClr val="EEA0B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5EA0D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l"/>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7070D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020408163265306E-2"/>
          <c:y val="0.26758974358974358"/>
          <c:w val="0.98979591836734693"/>
          <c:h val="0.61969230769230765"/>
        </c:manualLayout>
      </c:layout>
      <c:lineChart>
        <c:grouping val="standard"/>
        <c:varyColors val="0"/>
        <c:ser>
          <c:idx val="0"/>
          <c:order val="0"/>
          <c:tx>
            <c:strRef>
              <c:f>PVT_2.Compnsation!$C$34:$C$35</c:f>
              <c:strCache>
                <c:ptCount val="1"/>
                <c:pt idx="0">
                  <c:v>F</c:v>
                </c:pt>
              </c:strCache>
            </c:strRef>
          </c:tx>
          <c:spPr>
            <a:ln w="28575" cap="rnd">
              <a:solidFill>
                <a:srgbClr val="EEA0B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PVT_2.Compnsation!$B$36:$B$40</c:f>
              <c:strCache>
                <c:ptCount val="4"/>
                <c:pt idx="0">
                  <c:v>Exc.</c:v>
                </c:pt>
                <c:pt idx="1">
                  <c:v>F/M</c:v>
                </c:pt>
                <c:pt idx="2">
                  <c:v>N/I</c:v>
                </c:pt>
                <c:pt idx="3">
                  <c:v>PIP</c:v>
                </c:pt>
              </c:strCache>
            </c:strRef>
          </c:cat>
          <c:val>
            <c:numRef>
              <c:f>PVT_2.Compnsation!$C$36:$C$40</c:f>
              <c:numCache>
                <c:formatCode>0</c:formatCode>
                <c:ptCount val="4"/>
                <c:pt idx="0">
                  <c:v>71715.052631578947</c:v>
                </c:pt>
                <c:pt idx="1">
                  <c:v>67536.057553956838</c:v>
                </c:pt>
                <c:pt idx="2">
                  <c:v>62841.125</c:v>
                </c:pt>
                <c:pt idx="3">
                  <c:v>56257.2</c:v>
                </c:pt>
              </c:numCache>
            </c:numRef>
          </c:val>
          <c:smooth val="0"/>
          <c:extLst>
            <c:ext xmlns:c16="http://schemas.microsoft.com/office/drawing/2014/chart" uri="{C3380CC4-5D6E-409C-BE32-E72D297353CC}">
              <c16:uniqueId val="{00000000-40FB-914D-8F0D-12AF20B0508B}"/>
            </c:ext>
          </c:extLst>
        </c:ser>
        <c:ser>
          <c:idx val="1"/>
          <c:order val="1"/>
          <c:tx>
            <c:strRef>
              <c:f>PVT_2.Compnsation!$D$34:$D$35</c:f>
              <c:strCache>
                <c:ptCount val="1"/>
                <c:pt idx="0">
                  <c:v>M</c:v>
                </c:pt>
              </c:strCache>
            </c:strRef>
          </c:tx>
          <c:spPr>
            <a:ln w="28575" cap="rnd">
              <a:solidFill>
                <a:srgbClr val="7070D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PVT_2.Compnsation!$B$36:$B$40</c:f>
              <c:strCache>
                <c:ptCount val="4"/>
                <c:pt idx="0">
                  <c:v>Exc.</c:v>
                </c:pt>
                <c:pt idx="1">
                  <c:v>F/M</c:v>
                </c:pt>
                <c:pt idx="2">
                  <c:v>N/I</c:v>
                </c:pt>
                <c:pt idx="3">
                  <c:v>PIP</c:v>
                </c:pt>
              </c:strCache>
            </c:strRef>
          </c:cat>
          <c:val>
            <c:numRef>
              <c:f>PVT_2.Compnsation!$D$36:$D$40</c:f>
              <c:numCache>
                <c:formatCode>0</c:formatCode>
                <c:ptCount val="4"/>
                <c:pt idx="0">
                  <c:v>81090.5625</c:v>
                </c:pt>
                <c:pt idx="1">
                  <c:v>68873.540816326524</c:v>
                </c:pt>
                <c:pt idx="2">
                  <c:v>73574</c:v>
                </c:pt>
                <c:pt idx="3">
                  <c:v>60667.25</c:v>
                </c:pt>
              </c:numCache>
            </c:numRef>
          </c:val>
          <c:smooth val="0"/>
          <c:extLst>
            <c:ext xmlns:c16="http://schemas.microsoft.com/office/drawing/2014/chart" uri="{C3380CC4-5D6E-409C-BE32-E72D297353CC}">
              <c16:uniqueId val="{00000003-BEE2-9E4D-A6C9-EDE286FA400B}"/>
            </c:ext>
          </c:extLst>
        </c:ser>
        <c:dLbls>
          <c:showLegendKey val="0"/>
          <c:showVal val="0"/>
          <c:showCatName val="0"/>
          <c:showSerName val="0"/>
          <c:showPercent val="0"/>
          <c:showBubbleSize val="0"/>
        </c:dLbls>
        <c:smooth val="0"/>
        <c:axId val="1178816560"/>
        <c:axId val="1116139408"/>
      </c:lineChart>
      <c:catAx>
        <c:axId val="1178816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116139408"/>
        <c:crosses val="autoZero"/>
        <c:auto val="1"/>
        <c:lblAlgn val="ctr"/>
        <c:lblOffset val="100"/>
        <c:noMultiLvlLbl val="0"/>
      </c:catAx>
      <c:valAx>
        <c:axId val="1116139408"/>
        <c:scaling>
          <c:orientation val="minMax"/>
          <c:min val="50000"/>
        </c:scaling>
        <c:delete val="1"/>
        <c:axPos val="l"/>
        <c:numFmt formatCode="0" sourceLinked="1"/>
        <c:majorTickMark val="none"/>
        <c:minorTickMark val="none"/>
        <c:tickLblPos val="nextTo"/>
        <c:crossAx val="1178816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s-419" altLang="zh-CN" sz="1400" b="0" i="1" u="none" strike="noStrike" baseline="0">
                <a:latin typeface="Arial" panose="020B0604020202020204" pitchFamily="34" charset="0"/>
                <a:cs typeface="Arial" panose="020B0604020202020204" pitchFamily="34" charset="0"/>
              </a:rPr>
              <a:t>Salary Satisfaction Analysis Scatter Plot</a:t>
            </a:r>
            <a:endParaRPr lang="en-US" altLang="zh-CN" i="1">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scatterChart>
        <c:scatterStyle val="lineMarker"/>
        <c:varyColors val="0"/>
        <c:ser>
          <c:idx val="0"/>
          <c:order val="0"/>
          <c:tx>
            <c:strRef>
              <c:f>Sheet4!$C$1</c:f>
              <c:strCache>
                <c:ptCount val="1"/>
                <c:pt idx="0">
                  <c:v>EmpSatisfaction</c:v>
                </c:pt>
              </c:strCache>
            </c:strRef>
          </c:tx>
          <c:spPr>
            <a:ln w="19050" cap="rnd">
              <a:noFill/>
              <a:round/>
            </a:ln>
            <a:effectLst/>
          </c:spPr>
          <c:marker>
            <c:symbol val="circle"/>
            <c:size val="5"/>
            <c:spPr>
              <a:solidFill>
                <a:schemeClr val="accent5"/>
              </a:solidFill>
              <a:ln w="9525">
                <a:solidFill>
                  <a:schemeClr val="accent5"/>
                </a:solidFill>
              </a:ln>
              <a:effectLst/>
            </c:spPr>
          </c:marker>
          <c:xVal>
            <c:numRef>
              <c:f>Sheet4!$B$2:$B$1000</c:f>
              <c:numCache>
                <c:formatCode>0_);[Red]\(0\)</c:formatCode>
                <c:ptCount val="999"/>
                <c:pt idx="0">
                  <c:v>220450</c:v>
                </c:pt>
                <c:pt idx="1">
                  <c:v>73330</c:v>
                </c:pt>
                <c:pt idx="2">
                  <c:v>69340</c:v>
                </c:pt>
                <c:pt idx="3">
                  <c:v>250000</c:v>
                </c:pt>
                <c:pt idx="4">
                  <c:v>180000</c:v>
                </c:pt>
                <c:pt idx="5">
                  <c:v>178000</c:v>
                </c:pt>
                <c:pt idx="6">
                  <c:v>170500</c:v>
                </c:pt>
                <c:pt idx="7">
                  <c:v>157000</c:v>
                </c:pt>
                <c:pt idx="8">
                  <c:v>150290</c:v>
                </c:pt>
                <c:pt idx="9">
                  <c:v>148999</c:v>
                </c:pt>
                <c:pt idx="10">
                  <c:v>140920</c:v>
                </c:pt>
                <c:pt idx="11">
                  <c:v>138888</c:v>
                </c:pt>
                <c:pt idx="12">
                  <c:v>120000</c:v>
                </c:pt>
                <c:pt idx="13">
                  <c:v>114800</c:v>
                </c:pt>
                <c:pt idx="14">
                  <c:v>113999</c:v>
                </c:pt>
                <c:pt idx="15">
                  <c:v>110929</c:v>
                </c:pt>
                <c:pt idx="16">
                  <c:v>110000</c:v>
                </c:pt>
                <c:pt idx="17">
                  <c:v>108987</c:v>
                </c:pt>
                <c:pt idx="18">
                  <c:v>107226</c:v>
                </c:pt>
                <c:pt idx="19">
                  <c:v>106367</c:v>
                </c:pt>
                <c:pt idx="20">
                  <c:v>105700</c:v>
                </c:pt>
                <c:pt idx="21">
                  <c:v>105688</c:v>
                </c:pt>
                <c:pt idx="22">
                  <c:v>104437</c:v>
                </c:pt>
                <c:pt idx="23">
                  <c:v>103613</c:v>
                </c:pt>
                <c:pt idx="24">
                  <c:v>101199</c:v>
                </c:pt>
                <c:pt idx="25">
                  <c:v>100416</c:v>
                </c:pt>
                <c:pt idx="26">
                  <c:v>100031</c:v>
                </c:pt>
                <c:pt idx="27">
                  <c:v>99351</c:v>
                </c:pt>
                <c:pt idx="28">
                  <c:v>99280</c:v>
                </c:pt>
                <c:pt idx="29">
                  <c:v>99020</c:v>
                </c:pt>
                <c:pt idx="30">
                  <c:v>97999</c:v>
                </c:pt>
                <c:pt idx="31">
                  <c:v>96820</c:v>
                </c:pt>
                <c:pt idx="32">
                  <c:v>95920</c:v>
                </c:pt>
                <c:pt idx="33">
                  <c:v>95660</c:v>
                </c:pt>
                <c:pt idx="34">
                  <c:v>93554</c:v>
                </c:pt>
                <c:pt idx="35">
                  <c:v>93396</c:v>
                </c:pt>
                <c:pt idx="36">
                  <c:v>93206</c:v>
                </c:pt>
                <c:pt idx="37">
                  <c:v>93093</c:v>
                </c:pt>
                <c:pt idx="38">
                  <c:v>93046</c:v>
                </c:pt>
                <c:pt idx="39">
                  <c:v>92989</c:v>
                </c:pt>
                <c:pt idx="40">
                  <c:v>92329</c:v>
                </c:pt>
                <c:pt idx="41">
                  <c:v>90100</c:v>
                </c:pt>
                <c:pt idx="42">
                  <c:v>89883</c:v>
                </c:pt>
                <c:pt idx="43">
                  <c:v>89292</c:v>
                </c:pt>
                <c:pt idx="44">
                  <c:v>88976</c:v>
                </c:pt>
                <c:pt idx="45">
                  <c:v>88527</c:v>
                </c:pt>
                <c:pt idx="46">
                  <c:v>87921</c:v>
                </c:pt>
                <c:pt idx="47">
                  <c:v>87565</c:v>
                </c:pt>
                <c:pt idx="48">
                  <c:v>86214</c:v>
                </c:pt>
                <c:pt idx="49">
                  <c:v>85028</c:v>
                </c:pt>
                <c:pt idx="50">
                  <c:v>84903</c:v>
                </c:pt>
                <c:pt idx="51">
                  <c:v>83667</c:v>
                </c:pt>
                <c:pt idx="52">
                  <c:v>83552</c:v>
                </c:pt>
                <c:pt idx="53">
                  <c:v>83363</c:v>
                </c:pt>
                <c:pt idx="54">
                  <c:v>83082</c:v>
                </c:pt>
                <c:pt idx="55">
                  <c:v>82758</c:v>
                </c:pt>
                <c:pt idx="56">
                  <c:v>81584</c:v>
                </c:pt>
                <c:pt idx="57">
                  <c:v>80512</c:v>
                </c:pt>
                <c:pt idx="58">
                  <c:v>77915</c:v>
                </c:pt>
                <c:pt idx="59">
                  <c:v>76029</c:v>
                </c:pt>
                <c:pt idx="60">
                  <c:v>75281</c:v>
                </c:pt>
                <c:pt idx="61">
                  <c:v>75188</c:v>
                </c:pt>
                <c:pt idx="62">
                  <c:v>74813</c:v>
                </c:pt>
                <c:pt idx="63">
                  <c:v>74679</c:v>
                </c:pt>
                <c:pt idx="64">
                  <c:v>74669</c:v>
                </c:pt>
                <c:pt idx="65">
                  <c:v>74417</c:v>
                </c:pt>
                <c:pt idx="66">
                  <c:v>74326</c:v>
                </c:pt>
                <c:pt idx="67">
                  <c:v>74312</c:v>
                </c:pt>
                <c:pt idx="68">
                  <c:v>74241</c:v>
                </c:pt>
                <c:pt idx="69">
                  <c:v>74226</c:v>
                </c:pt>
                <c:pt idx="70">
                  <c:v>72992</c:v>
                </c:pt>
                <c:pt idx="71">
                  <c:v>72640</c:v>
                </c:pt>
                <c:pt idx="72">
                  <c:v>72609</c:v>
                </c:pt>
                <c:pt idx="73">
                  <c:v>72460</c:v>
                </c:pt>
                <c:pt idx="74">
                  <c:v>72202</c:v>
                </c:pt>
                <c:pt idx="75">
                  <c:v>72106</c:v>
                </c:pt>
                <c:pt idx="76">
                  <c:v>71966</c:v>
                </c:pt>
                <c:pt idx="77">
                  <c:v>71860</c:v>
                </c:pt>
                <c:pt idx="78">
                  <c:v>71776</c:v>
                </c:pt>
                <c:pt idx="79">
                  <c:v>71707</c:v>
                </c:pt>
                <c:pt idx="80">
                  <c:v>71339</c:v>
                </c:pt>
                <c:pt idx="81">
                  <c:v>70621</c:v>
                </c:pt>
                <c:pt idx="82">
                  <c:v>70545</c:v>
                </c:pt>
                <c:pt idx="83">
                  <c:v>70507</c:v>
                </c:pt>
                <c:pt idx="84">
                  <c:v>70468</c:v>
                </c:pt>
                <c:pt idx="85">
                  <c:v>70187</c:v>
                </c:pt>
                <c:pt idx="86">
                  <c:v>70131</c:v>
                </c:pt>
                <c:pt idx="87">
                  <c:v>68999</c:v>
                </c:pt>
                <c:pt idx="88">
                  <c:v>68898</c:v>
                </c:pt>
                <c:pt idx="89">
                  <c:v>68829</c:v>
                </c:pt>
                <c:pt idx="90">
                  <c:v>68678</c:v>
                </c:pt>
                <c:pt idx="91">
                  <c:v>68407</c:v>
                </c:pt>
                <c:pt idx="92">
                  <c:v>68182</c:v>
                </c:pt>
                <c:pt idx="93">
                  <c:v>68099</c:v>
                </c:pt>
                <c:pt idx="94">
                  <c:v>68051</c:v>
                </c:pt>
                <c:pt idx="95">
                  <c:v>67251</c:v>
                </c:pt>
                <c:pt idx="96">
                  <c:v>67237</c:v>
                </c:pt>
                <c:pt idx="97">
                  <c:v>67176</c:v>
                </c:pt>
                <c:pt idx="98">
                  <c:v>66825</c:v>
                </c:pt>
                <c:pt idx="99">
                  <c:v>66808</c:v>
                </c:pt>
                <c:pt idx="100">
                  <c:v>66738</c:v>
                </c:pt>
                <c:pt idx="101">
                  <c:v>66593</c:v>
                </c:pt>
                <c:pt idx="102">
                  <c:v>66541</c:v>
                </c:pt>
                <c:pt idx="103">
                  <c:v>66441</c:v>
                </c:pt>
                <c:pt idx="104">
                  <c:v>66149</c:v>
                </c:pt>
                <c:pt idx="105">
                  <c:v>66074</c:v>
                </c:pt>
                <c:pt idx="106">
                  <c:v>65902</c:v>
                </c:pt>
                <c:pt idx="107">
                  <c:v>65893</c:v>
                </c:pt>
                <c:pt idx="108">
                  <c:v>65729</c:v>
                </c:pt>
                <c:pt idx="109">
                  <c:v>65714</c:v>
                </c:pt>
                <c:pt idx="110">
                  <c:v>65707</c:v>
                </c:pt>
                <c:pt idx="111">
                  <c:v>65310</c:v>
                </c:pt>
                <c:pt idx="112">
                  <c:v>65288</c:v>
                </c:pt>
                <c:pt idx="113">
                  <c:v>64995</c:v>
                </c:pt>
                <c:pt idx="114">
                  <c:v>64991</c:v>
                </c:pt>
                <c:pt idx="115">
                  <c:v>64971</c:v>
                </c:pt>
                <c:pt idx="116">
                  <c:v>64955</c:v>
                </c:pt>
                <c:pt idx="117">
                  <c:v>64919</c:v>
                </c:pt>
                <c:pt idx="118">
                  <c:v>64816</c:v>
                </c:pt>
                <c:pt idx="119">
                  <c:v>64786</c:v>
                </c:pt>
                <c:pt idx="120">
                  <c:v>64738</c:v>
                </c:pt>
                <c:pt idx="121">
                  <c:v>64724</c:v>
                </c:pt>
                <c:pt idx="122">
                  <c:v>64520</c:v>
                </c:pt>
                <c:pt idx="123">
                  <c:v>64397</c:v>
                </c:pt>
                <c:pt idx="124">
                  <c:v>64375</c:v>
                </c:pt>
                <c:pt idx="125">
                  <c:v>64246</c:v>
                </c:pt>
                <c:pt idx="126">
                  <c:v>64066</c:v>
                </c:pt>
                <c:pt idx="127">
                  <c:v>64057</c:v>
                </c:pt>
                <c:pt idx="128">
                  <c:v>64021</c:v>
                </c:pt>
                <c:pt idx="129">
                  <c:v>63973</c:v>
                </c:pt>
                <c:pt idx="130">
                  <c:v>63878</c:v>
                </c:pt>
                <c:pt idx="131">
                  <c:v>63813</c:v>
                </c:pt>
                <c:pt idx="132">
                  <c:v>63763</c:v>
                </c:pt>
                <c:pt idx="133">
                  <c:v>63695</c:v>
                </c:pt>
                <c:pt idx="134">
                  <c:v>63682</c:v>
                </c:pt>
                <c:pt idx="135">
                  <c:v>63676</c:v>
                </c:pt>
                <c:pt idx="136">
                  <c:v>63515</c:v>
                </c:pt>
                <c:pt idx="137">
                  <c:v>63478</c:v>
                </c:pt>
                <c:pt idx="138">
                  <c:v>63450</c:v>
                </c:pt>
                <c:pt idx="139">
                  <c:v>63430</c:v>
                </c:pt>
                <c:pt idx="140">
                  <c:v>63381</c:v>
                </c:pt>
                <c:pt idx="141">
                  <c:v>63353</c:v>
                </c:pt>
                <c:pt idx="142">
                  <c:v>63322</c:v>
                </c:pt>
                <c:pt idx="143">
                  <c:v>63291</c:v>
                </c:pt>
                <c:pt idx="144">
                  <c:v>63108</c:v>
                </c:pt>
                <c:pt idx="145">
                  <c:v>63051</c:v>
                </c:pt>
                <c:pt idx="146">
                  <c:v>63025</c:v>
                </c:pt>
                <c:pt idx="147">
                  <c:v>63025</c:v>
                </c:pt>
                <c:pt idx="148">
                  <c:v>63003</c:v>
                </c:pt>
                <c:pt idx="149">
                  <c:v>63000</c:v>
                </c:pt>
                <c:pt idx="150">
                  <c:v>62957</c:v>
                </c:pt>
                <c:pt idx="151">
                  <c:v>62910</c:v>
                </c:pt>
                <c:pt idx="152">
                  <c:v>62810</c:v>
                </c:pt>
                <c:pt idx="153">
                  <c:v>62659</c:v>
                </c:pt>
                <c:pt idx="154">
                  <c:v>62514</c:v>
                </c:pt>
                <c:pt idx="155">
                  <c:v>62506</c:v>
                </c:pt>
                <c:pt idx="156">
                  <c:v>62425</c:v>
                </c:pt>
                <c:pt idx="157">
                  <c:v>62385</c:v>
                </c:pt>
                <c:pt idx="158">
                  <c:v>62162</c:v>
                </c:pt>
                <c:pt idx="159">
                  <c:v>62068</c:v>
                </c:pt>
                <c:pt idx="160">
                  <c:v>62065</c:v>
                </c:pt>
                <c:pt idx="161">
                  <c:v>62061</c:v>
                </c:pt>
                <c:pt idx="162">
                  <c:v>61962</c:v>
                </c:pt>
                <c:pt idx="163">
                  <c:v>61844</c:v>
                </c:pt>
                <c:pt idx="164">
                  <c:v>61809</c:v>
                </c:pt>
                <c:pt idx="165">
                  <c:v>61729</c:v>
                </c:pt>
                <c:pt idx="166">
                  <c:v>61656</c:v>
                </c:pt>
                <c:pt idx="167">
                  <c:v>61584</c:v>
                </c:pt>
                <c:pt idx="168">
                  <c:v>61568</c:v>
                </c:pt>
                <c:pt idx="169">
                  <c:v>61555</c:v>
                </c:pt>
                <c:pt idx="170">
                  <c:v>61422</c:v>
                </c:pt>
                <c:pt idx="171">
                  <c:v>61355</c:v>
                </c:pt>
                <c:pt idx="172">
                  <c:v>61349</c:v>
                </c:pt>
                <c:pt idx="173">
                  <c:v>61242</c:v>
                </c:pt>
                <c:pt idx="174">
                  <c:v>61242</c:v>
                </c:pt>
                <c:pt idx="175">
                  <c:v>61154</c:v>
                </c:pt>
                <c:pt idx="176">
                  <c:v>60754</c:v>
                </c:pt>
                <c:pt idx="177">
                  <c:v>60724</c:v>
                </c:pt>
                <c:pt idx="178">
                  <c:v>60656</c:v>
                </c:pt>
                <c:pt idx="179">
                  <c:v>60627</c:v>
                </c:pt>
                <c:pt idx="180">
                  <c:v>60446</c:v>
                </c:pt>
                <c:pt idx="181">
                  <c:v>60436</c:v>
                </c:pt>
                <c:pt idx="182">
                  <c:v>60380</c:v>
                </c:pt>
                <c:pt idx="183">
                  <c:v>60340</c:v>
                </c:pt>
                <c:pt idx="184">
                  <c:v>60270</c:v>
                </c:pt>
                <c:pt idx="185">
                  <c:v>60120</c:v>
                </c:pt>
                <c:pt idx="186">
                  <c:v>60070</c:v>
                </c:pt>
                <c:pt idx="187">
                  <c:v>59892</c:v>
                </c:pt>
                <c:pt idx="188">
                  <c:v>59728</c:v>
                </c:pt>
                <c:pt idx="189">
                  <c:v>59472</c:v>
                </c:pt>
                <c:pt idx="190">
                  <c:v>59370</c:v>
                </c:pt>
                <c:pt idx="191">
                  <c:v>59369</c:v>
                </c:pt>
                <c:pt idx="192">
                  <c:v>59365</c:v>
                </c:pt>
                <c:pt idx="193">
                  <c:v>59238</c:v>
                </c:pt>
                <c:pt idx="194">
                  <c:v>59231</c:v>
                </c:pt>
                <c:pt idx="195">
                  <c:v>59144</c:v>
                </c:pt>
                <c:pt idx="196">
                  <c:v>59124</c:v>
                </c:pt>
                <c:pt idx="197">
                  <c:v>59026</c:v>
                </c:pt>
                <c:pt idx="198">
                  <c:v>58939</c:v>
                </c:pt>
                <c:pt idx="199">
                  <c:v>58709</c:v>
                </c:pt>
                <c:pt idx="200">
                  <c:v>58530</c:v>
                </c:pt>
                <c:pt idx="201">
                  <c:v>58523</c:v>
                </c:pt>
                <c:pt idx="202">
                  <c:v>58371</c:v>
                </c:pt>
                <c:pt idx="203">
                  <c:v>58370</c:v>
                </c:pt>
                <c:pt idx="204">
                  <c:v>58275</c:v>
                </c:pt>
                <c:pt idx="205">
                  <c:v>58273</c:v>
                </c:pt>
                <c:pt idx="206">
                  <c:v>58207</c:v>
                </c:pt>
                <c:pt idx="207">
                  <c:v>58062</c:v>
                </c:pt>
                <c:pt idx="208">
                  <c:v>57975</c:v>
                </c:pt>
                <c:pt idx="209">
                  <c:v>57954</c:v>
                </c:pt>
                <c:pt idx="210">
                  <c:v>57859</c:v>
                </c:pt>
                <c:pt idx="211">
                  <c:v>57834</c:v>
                </c:pt>
                <c:pt idx="212">
                  <c:v>57815</c:v>
                </c:pt>
                <c:pt idx="213">
                  <c:v>57815</c:v>
                </c:pt>
                <c:pt idx="214">
                  <c:v>57748</c:v>
                </c:pt>
                <c:pt idx="215">
                  <c:v>57583</c:v>
                </c:pt>
                <c:pt idx="216">
                  <c:v>57575</c:v>
                </c:pt>
                <c:pt idx="217">
                  <c:v>57568</c:v>
                </c:pt>
                <c:pt idx="218">
                  <c:v>56991</c:v>
                </c:pt>
                <c:pt idx="219">
                  <c:v>56847</c:v>
                </c:pt>
                <c:pt idx="220">
                  <c:v>56339</c:v>
                </c:pt>
                <c:pt idx="221">
                  <c:v>56294</c:v>
                </c:pt>
                <c:pt idx="222">
                  <c:v>56149</c:v>
                </c:pt>
                <c:pt idx="223">
                  <c:v>56147</c:v>
                </c:pt>
                <c:pt idx="224">
                  <c:v>55965</c:v>
                </c:pt>
                <c:pt idx="225">
                  <c:v>55875</c:v>
                </c:pt>
                <c:pt idx="226">
                  <c:v>55800</c:v>
                </c:pt>
                <c:pt idx="227">
                  <c:v>55722</c:v>
                </c:pt>
                <c:pt idx="228">
                  <c:v>55688</c:v>
                </c:pt>
                <c:pt idx="229">
                  <c:v>55578</c:v>
                </c:pt>
                <c:pt idx="230">
                  <c:v>55425</c:v>
                </c:pt>
                <c:pt idx="231">
                  <c:v>55315</c:v>
                </c:pt>
                <c:pt idx="232">
                  <c:v>55140</c:v>
                </c:pt>
                <c:pt idx="233">
                  <c:v>55000</c:v>
                </c:pt>
                <c:pt idx="234">
                  <c:v>54933</c:v>
                </c:pt>
                <c:pt idx="235">
                  <c:v>54828</c:v>
                </c:pt>
                <c:pt idx="236">
                  <c:v>54670</c:v>
                </c:pt>
                <c:pt idx="237">
                  <c:v>54285</c:v>
                </c:pt>
                <c:pt idx="238">
                  <c:v>54237</c:v>
                </c:pt>
                <c:pt idx="239">
                  <c:v>54132</c:v>
                </c:pt>
                <c:pt idx="240">
                  <c:v>54005</c:v>
                </c:pt>
                <c:pt idx="241">
                  <c:v>53564</c:v>
                </c:pt>
                <c:pt idx="242">
                  <c:v>53492</c:v>
                </c:pt>
                <c:pt idx="243">
                  <c:v>53366</c:v>
                </c:pt>
                <c:pt idx="244">
                  <c:v>53250</c:v>
                </c:pt>
                <c:pt idx="245">
                  <c:v>53189</c:v>
                </c:pt>
                <c:pt idx="246">
                  <c:v>53180</c:v>
                </c:pt>
                <c:pt idx="247">
                  <c:v>53171</c:v>
                </c:pt>
                <c:pt idx="248">
                  <c:v>53060</c:v>
                </c:pt>
                <c:pt idx="249">
                  <c:v>53018</c:v>
                </c:pt>
                <c:pt idx="250">
                  <c:v>52984</c:v>
                </c:pt>
                <c:pt idx="251">
                  <c:v>52846</c:v>
                </c:pt>
                <c:pt idx="252">
                  <c:v>52788</c:v>
                </c:pt>
                <c:pt idx="253">
                  <c:v>52674</c:v>
                </c:pt>
                <c:pt idx="254">
                  <c:v>52624</c:v>
                </c:pt>
                <c:pt idx="255">
                  <c:v>52599</c:v>
                </c:pt>
                <c:pt idx="256">
                  <c:v>52505</c:v>
                </c:pt>
                <c:pt idx="257">
                  <c:v>52249</c:v>
                </c:pt>
                <c:pt idx="258">
                  <c:v>52177</c:v>
                </c:pt>
                <c:pt idx="259">
                  <c:v>52087</c:v>
                </c:pt>
                <c:pt idx="260">
                  <c:v>52057</c:v>
                </c:pt>
                <c:pt idx="261">
                  <c:v>51920</c:v>
                </c:pt>
                <c:pt idx="262">
                  <c:v>51908</c:v>
                </c:pt>
                <c:pt idx="263">
                  <c:v>51777</c:v>
                </c:pt>
                <c:pt idx="264">
                  <c:v>51505</c:v>
                </c:pt>
                <c:pt idx="265">
                  <c:v>51337</c:v>
                </c:pt>
                <c:pt idx="266">
                  <c:v>51259</c:v>
                </c:pt>
                <c:pt idx="267">
                  <c:v>51044</c:v>
                </c:pt>
                <c:pt idx="268">
                  <c:v>50923</c:v>
                </c:pt>
                <c:pt idx="269">
                  <c:v>50825</c:v>
                </c:pt>
                <c:pt idx="270">
                  <c:v>50750</c:v>
                </c:pt>
                <c:pt idx="271">
                  <c:v>50482</c:v>
                </c:pt>
                <c:pt idx="272">
                  <c:v>50470</c:v>
                </c:pt>
                <c:pt idx="273">
                  <c:v>50428</c:v>
                </c:pt>
                <c:pt idx="274">
                  <c:v>50373</c:v>
                </c:pt>
                <c:pt idx="275">
                  <c:v>50274</c:v>
                </c:pt>
                <c:pt idx="276">
                  <c:v>50178</c:v>
                </c:pt>
                <c:pt idx="277">
                  <c:v>49920</c:v>
                </c:pt>
                <c:pt idx="278">
                  <c:v>49773</c:v>
                </c:pt>
                <c:pt idx="279">
                  <c:v>49256</c:v>
                </c:pt>
                <c:pt idx="280">
                  <c:v>48888</c:v>
                </c:pt>
                <c:pt idx="281">
                  <c:v>48513</c:v>
                </c:pt>
                <c:pt idx="282">
                  <c:v>48495</c:v>
                </c:pt>
                <c:pt idx="283">
                  <c:v>48413</c:v>
                </c:pt>
                <c:pt idx="284">
                  <c:v>48285</c:v>
                </c:pt>
                <c:pt idx="285">
                  <c:v>47961</c:v>
                </c:pt>
                <c:pt idx="286">
                  <c:v>47837</c:v>
                </c:pt>
                <c:pt idx="287">
                  <c:v>47750</c:v>
                </c:pt>
                <c:pt idx="288">
                  <c:v>47434</c:v>
                </c:pt>
                <c:pt idx="289">
                  <c:v>47414</c:v>
                </c:pt>
                <c:pt idx="290">
                  <c:v>47211</c:v>
                </c:pt>
                <c:pt idx="291">
                  <c:v>47001</c:v>
                </c:pt>
                <c:pt idx="292">
                  <c:v>46998</c:v>
                </c:pt>
                <c:pt idx="293">
                  <c:v>46837</c:v>
                </c:pt>
                <c:pt idx="294">
                  <c:v>46799</c:v>
                </c:pt>
                <c:pt idx="295">
                  <c:v>46738</c:v>
                </c:pt>
                <c:pt idx="296">
                  <c:v>46664</c:v>
                </c:pt>
                <c:pt idx="297">
                  <c:v>46654</c:v>
                </c:pt>
                <c:pt idx="298">
                  <c:v>46430</c:v>
                </c:pt>
                <c:pt idx="299">
                  <c:v>46428</c:v>
                </c:pt>
                <c:pt idx="300">
                  <c:v>46335</c:v>
                </c:pt>
                <c:pt idx="301">
                  <c:v>46120</c:v>
                </c:pt>
                <c:pt idx="302">
                  <c:v>45998</c:v>
                </c:pt>
                <c:pt idx="303">
                  <c:v>45433</c:v>
                </c:pt>
                <c:pt idx="304">
                  <c:v>45395</c:v>
                </c:pt>
                <c:pt idx="305">
                  <c:v>45115</c:v>
                </c:pt>
                <c:pt idx="306">
                  <c:v>45069</c:v>
                </c:pt>
                <c:pt idx="307">
                  <c:v>45046</c:v>
                </c:pt>
                <c:pt idx="308">
                  <c:v>89875</c:v>
                </c:pt>
                <c:pt idx="309">
                  <c:v>68343</c:v>
                </c:pt>
                <c:pt idx="310">
                  <c:v>89875</c:v>
                </c:pt>
              </c:numCache>
            </c:numRef>
          </c:xVal>
          <c:yVal>
            <c:numRef>
              <c:f>Sheet4!$C$2:$C$1000</c:f>
              <c:numCache>
                <c:formatCode>0</c:formatCode>
                <c:ptCount val="999"/>
                <c:pt idx="0">
                  <c:v>5</c:v>
                </c:pt>
                <c:pt idx="1">
                  <c:v>4</c:v>
                </c:pt>
                <c:pt idx="2">
                  <c:v>5</c:v>
                </c:pt>
                <c:pt idx="3">
                  <c:v>3</c:v>
                </c:pt>
                <c:pt idx="4">
                  <c:v>4</c:v>
                </c:pt>
                <c:pt idx="5">
                  <c:v>5</c:v>
                </c:pt>
                <c:pt idx="6">
                  <c:v>5</c:v>
                </c:pt>
                <c:pt idx="7">
                  <c:v>3</c:v>
                </c:pt>
                <c:pt idx="8">
                  <c:v>3</c:v>
                </c:pt>
                <c:pt idx="9">
                  <c:v>4</c:v>
                </c:pt>
                <c:pt idx="10">
                  <c:v>5</c:v>
                </c:pt>
                <c:pt idx="11">
                  <c:v>5</c:v>
                </c:pt>
                <c:pt idx="12">
                  <c:v>3</c:v>
                </c:pt>
                <c:pt idx="13">
                  <c:v>4</c:v>
                </c:pt>
                <c:pt idx="14">
                  <c:v>3</c:v>
                </c:pt>
                <c:pt idx="15">
                  <c:v>5</c:v>
                </c:pt>
                <c:pt idx="16">
                  <c:v>4</c:v>
                </c:pt>
                <c:pt idx="17">
                  <c:v>5</c:v>
                </c:pt>
                <c:pt idx="18">
                  <c:v>4</c:v>
                </c:pt>
                <c:pt idx="19">
                  <c:v>4</c:v>
                </c:pt>
                <c:pt idx="20">
                  <c:v>3</c:v>
                </c:pt>
                <c:pt idx="21">
                  <c:v>5</c:v>
                </c:pt>
                <c:pt idx="22">
                  <c:v>3</c:v>
                </c:pt>
                <c:pt idx="23">
                  <c:v>5</c:v>
                </c:pt>
                <c:pt idx="24">
                  <c:v>5</c:v>
                </c:pt>
                <c:pt idx="25">
                  <c:v>3</c:v>
                </c:pt>
                <c:pt idx="26">
                  <c:v>5</c:v>
                </c:pt>
                <c:pt idx="27">
                  <c:v>3</c:v>
                </c:pt>
                <c:pt idx="28">
                  <c:v>5</c:v>
                </c:pt>
                <c:pt idx="29">
                  <c:v>5</c:v>
                </c:pt>
                <c:pt idx="30">
                  <c:v>5</c:v>
                </c:pt>
                <c:pt idx="31">
                  <c:v>5</c:v>
                </c:pt>
                <c:pt idx="32">
                  <c:v>4</c:v>
                </c:pt>
                <c:pt idx="33">
                  <c:v>3</c:v>
                </c:pt>
                <c:pt idx="34">
                  <c:v>5</c:v>
                </c:pt>
                <c:pt idx="35">
                  <c:v>4</c:v>
                </c:pt>
                <c:pt idx="36">
                  <c:v>5</c:v>
                </c:pt>
                <c:pt idx="37">
                  <c:v>4</c:v>
                </c:pt>
                <c:pt idx="38">
                  <c:v>4</c:v>
                </c:pt>
                <c:pt idx="39">
                  <c:v>5</c:v>
                </c:pt>
                <c:pt idx="40">
                  <c:v>3</c:v>
                </c:pt>
                <c:pt idx="41">
                  <c:v>3</c:v>
                </c:pt>
                <c:pt idx="42">
                  <c:v>5</c:v>
                </c:pt>
                <c:pt idx="43">
                  <c:v>3</c:v>
                </c:pt>
                <c:pt idx="44">
                  <c:v>3</c:v>
                </c:pt>
                <c:pt idx="45">
                  <c:v>3</c:v>
                </c:pt>
                <c:pt idx="46">
                  <c:v>3</c:v>
                </c:pt>
                <c:pt idx="47">
                  <c:v>4</c:v>
                </c:pt>
                <c:pt idx="48">
                  <c:v>3</c:v>
                </c:pt>
                <c:pt idx="49">
                  <c:v>5</c:v>
                </c:pt>
                <c:pt idx="50">
                  <c:v>4</c:v>
                </c:pt>
                <c:pt idx="51">
                  <c:v>3</c:v>
                </c:pt>
                <c:pt idx="52">
                  <c:v>3</c:v>
                </c:pt>
                <c:pt idx="53">
                  <c:v>4</c:v>
                </c:pt>
                <c:pt idx="54">
                  <c:v>2</c:v>
                </c:pt>
                <c:pt idx="55">
                  <c:v>4</c:v>
                </c:pt>
                <c:pt idx="56">
                  <c:v>5</c:v>
                </c:pt>
                <c:pt idx="57">
                  <c:v>3</c:v>
                </c:pt>
                <c:pt idx="58">
                  <c:v>3</c:v>
                </c:pt>
                <c:pt idx="59">
                  <c:v>4</c:v>
                </c:pt>
                <c:pt idx="60">
                  <c:v>3</c:v>
                </c:pt>
                <c:pt idx="61">
                  <c:v>4</c:v>
                </c:pt>
                <c:pt idx="62">
                  <c:v>3</c:v>
                </c:pt>
                <c:pt idx="63">
                  <c:v>5</c:v>
                </c:pt>
                <c:pt idx="64">
                  <c:v>5</c:v>
                </c:pt>
                <c:pt idx="65">
                  <c:v>5</c:v>
                </c:pt>
                <c:pt idx="66">
                  <c:v>5</c:v>
                </c:pt>
                <c:pt idx="67">
                  <c:v>3</c:v>
                </c:pt>
                <c:pt idx="68">
                  <c:v>5</c:v>
                </c:pt>
                <c:pt idx="69">
                  <c:v>3</c:v>
                </c:pt>
                <c:pt idx="70">
                  <c:v>4</c:v>
                </c:pt>
                <c:pt idx="71">
                  <c:v>3</c:v>
                </c:pt>
                <c:pt idx="72">
                  <c:v>5</c:v>
                </c:pt>
                <c:pt idx="73">
                  <c:v>3</c:v>
                </c:pt>
                <c:pt idx="74">
                  <c:v>3</c:v>
                </c:pt>
                <c:pt idx="75">
                  <c:v>4</c:v>
                </c:pt>
                <c:pt idx="76">
                  <c:v>3</c:v>
                </c:pt>
                <c:pt idx="77">
                  <c:v>5</c:v>
                </c:pt>
                <c:pt idx="78">
                  <c:v>5</c:v>
                </c:pt>
                <c:pt idx="79">
                  <c:v>5</c:v>
                </c:pt>
                <c:pt idx="80">
                  <c:v>5</c:v>
                </c:pt>
                <c:pt idx="81">
                  <c:v>4</c:v>
                </c:pt>
                <c:pt idx="82">
                  <c:v>5</c:v>
                </c:pt>
                <c:pt idx="83">
                  <c:v>3</c:v>
                </c:pt>
                <c:pt idx="84">
                  <c:v>3</c:v>
                </c:pt>
                <c:pt idx="85">
                  <c:v>5</c:v>
                </c:pt>
                <c:pt idx="86">
                  <c:v>3</c:v>
                </c:pt>
                <c:pt idx="87">
                  <c:v>5</c:v>
                </c:pt>
                <c:pt idx="88">
                  <c:v>3</c:v>
                </c:pt>
                <c:pt idx="89">
                  <c:v>5</c:v>
                </c:pt>
                <c:pt idx="90">
                  <c:v>3</c:v>
                </c:pt>
                <c:pt idx="91">
                  <c:v>4</c:v>
                </c:pt>
                <c:pt idx="92">
                  <c:v>3</c:v>
                </c:pt>
                <c:pt idx="93">
                  <c:v>3</c:v>
                </c:pt>
                <c:pt idx="94">
                  <c:v>2</c:v>
                </c:pt>
                <c:pt idx="95">
                  <c:v>3</c:v>
                </c:pt>
                <c:pt idx="96">
                  <c:v>4</c:v>
                </c:pt>
                <c:pt idx="97">
                  <c:v>4</c:v>
                </c:pt>
                <c:pt idx="98">
                  <c:v>3</c:v>
                </c:pt>
                <c:pt idx="99">
                  <c:v>5</c:v>
                </c:pt>
                <c:pt idx="100">
                  <c:v>5</c:v>
                </c:pt>
                <c:pt idx="101">
                  <c:v>3</c:v>
                </c:pt>
                <c:pt idx="102">
                  <c:v>5</c:v>
                </c:pt>
                <c:pt idx="103">
                  <c:v>3</c:v>
                </c:pt>
                <c:pt idx="104">
                  <c:v>5</c:v>
                </c:pt>
                <c:pt idx="105">
                  <c:v>3</c:v>
                </c:pt>
                <c:pt idx="106">
                  <c:v>4</c:v>
                </c:pt>
                <c:pt idx="107">
                  <c:v>4</c:v>
                </c:pt>
                <c:pt idx="108">
                  <c:v>4</c:v>
                </c:pt>
                <c:pt idx="109">
                  <c:v>5</c:v>
                </c:pt>
                <c:pt idx="110">
                  <c:v>4</c:v>
                </c:pt>
                <c:pt idx="111">
                  <c:v>5</c:v>
                </c:pt>
                <c:pt idx="112">
                  <c:v>3</c:v>
                </c:pt>
                <c:pt idx="113">
                  <c:v>3</c:v>
                </c:pt>
                <c:pt idx="114">
                  <c:v>5</c:v>
                </c:pt>
                <c:pt idx="115">
                  <c:v>4</c:v>
                </c:pt>
                <c:pt idx="116">
                  <c:v>3</c:v>
                </c:pt>
                <c:pt idx="117">
                  <c:v>3</c:v>
                </c:pt>
                <c:pt idx="118">
                  <c:v>5</c:v>
                </c:pt>
                <c:pt idx="119">
                  <c:v>4</c:v>
                </c:pt>
                <c:pt idx="120">
                  <c:v>3</c:v>
                </c:pt>
                <c:pt idx="121">
                  <c:v>3</c:v>
                </c:pt>
                <c:pt idx="122">
                  <c:v>4</c:v>
                </c:pt>
                <c:pt idx="123">
                  <c:v>3</c:v>
                </c:pt>
                <c:pt idx="124">
                  <c:v>5</c:v>
                </c:pt>
                <c:pt idx="125">
                  <c:v>3</c:v>
                </c:pt>
                <c:pt idx="126">
                  <c:v>5</c:v>
                </c:pt>
                <c:pt idx="127">
                  <c:v>5</c:v>
                </c:pt>
                <c:pt idx="128">
                  <c:v>2</c:v>
                </c:pt>
                <c:pt idx="129">
                  <c:v>3</c:v>
                </c:pt>
                <c:pt idx="130">
                  <c:v>4</c:v>
                </c:pt>
                <c:pt idx="131">
                  <c:v>5</c:v>
                </c:pt>
                <c:pt idx="132">
                  <c:v>4</c:v>
                </c:pt>
                <c:pt idx="133">
                  <c:v>5</c:v>
                </c:pt>
                <c:pt idx="134">
                  <c:v>4</c:v>
                </c:pt>
                <c:pt idx="135">
                  <c:v>3</c:v>
                </c:pt>
                <c:pt idx="136">
                  <c:v>4</c:v>
                </c:pt>
                <c:pt idx="137">
                  <c:v>5</c:v>
                </c:pt>
                <c:pt idx="138">
                  <c:v>3</c:v>
                </c:pt>
                <c:pt idx="139">
                  <c:v>4</c:v>
                </c:pt>
                <c:pt idx="140">
                  <c:v>5</c:v>
                </c:pt>
                <c:pt idx="141">
                  <c:v>5</c:v>
                </c:pt>
                <c:pt idx="142">
                  <c:v>3</c:v>
                </c:pt>
                <c:pt idx="143">
                  <c:v>4</c:v>
                </c:pt>
                <c:pt idx="144">
                  <c:v>5</c:v>
                </c:pt>
                <c:pt idx="145">
                  <c:v>3</c:v>
                </c:pt>
                <c:pt idx="146">
                  <c:v>5</c:v>
                </c:pt>
                <c:pt idx="147">
                  <c:v>5</c:v>
                </c:pt>
                <c:pt idx="148">
                  <c:v>5</c:v>
                </c:pt>
                <c:pt idx="149">
                  <c:v>2</c:v>
                </c:pt>
                <c:pt idx="150">
                  <c:v>3</c:v>
                </c:pt>
                <c:pt idx="151">
                  <c:v>3</c:v>
                </c:pt>
                <c:pt idx="152">
                  <c:v>3</c:v>
                </c:pt>
                <c:pt idx="153">
                  <c:v>4</c:v>
                </c:pt>
                <c:pt idx="154">
                  <c:v>3</c:v>
                </c:pt>
                <c:pt idx="155">
                  <c:v>5</c:v>
                </c:pt>
                <c:pt idx="156">
                  <c:v>4</c:v>
                </c:pt>
                <c:pt idx="157">
                  <c:v>3</c:v>
                </c:pt>
                <c:pt idx="158">
                  <c:v>5</c:v>
                </c:pt>
                <c:pt idx="159">
                  <c:v>3</c:v>
                </c:pt>
                <c:pt idx="160">
                  <c:v>4</c:v>
                </c:pt>
                <c:pt idx="161">
                  <c:v>5</c:v>
                </c:pt>
                <c:pt idx="162">
                  <c:v>3</c:v>
                </c:pt>
                <c:pt idx="163">
                  <c:v>5</c:v>
                </c:pt>
                <c:pt idx="164">
                  <c:v>3</c:v>
                </c:pt>
                <c:pt idx="165">
                  <c:v>5</c:v>
                </c:pt>
                <c:pt idx="166">
                  <c:v>4</c:v>
                </c:pt>
                <c:pt idx="167">
                  <c:v>4</c:v>
                </c:pt>
                <c:pt idx="168">
                  <c:v>3</c:v>
                </c:pt>
                <c:pt idx="169">
                  <c:v>5</c:v>
                </c:pt>
                <c:pt idx="170">
                  <c:v>3</c:v>
                </c:pt>
                <c:pt idx="171">
                  <c:v>3</c:v>
                </c:pt>
                <c:pt idx="172">
                  <c:v>3</c:v>
                </c:pt>
                <c:pt idx="173">
                  <c:v>4</c:v>
                </c:pt>
                <c:pt idx="174">
                  <c:v>3</c:v>
                </c:pt>
                <c:pt idx="175">
                  <c:v>4</c:v>
                </c:pt>
                <c:pt idx="176">
                  <c:v>5</c:v>
                </c:pt>
                <c:pt idx="177">
                  <c:v>4</c:v>
                </c:pt>
                <c:pt idx="178">
                  <c:v>3</c:v>
                </c:pt>
                <c:pt idx="179">
                  <c:v>4</c:v>
                </c:pt>
                <c:pt idx="180">
                  <c:v>4</c:v>
                </c:pt>
                <c:pt idx="181">
                  <c:v>5</c:v>
                </c:pt>
                <c:pt idx="182">
                  <c:v>5</c:v>
                </c:pt>
                <c:pt idx="183">
                  <c:v>4</c:v>
                </c:pt>
                <c:pt idx="184">
                  <c:v>5</c:v>
                </c:pt>
                <c:pt idx="185">
                  <c:v>4</c:v>
                </c:pt>
                <c:pt idx="186">
                  <c:v>3</c:v>
                </c:pt>
                <c:pt idx="187">
                  <c:v>4</c:v>
                </c:pt>
                <c:pt idx="188">
                  <c:v>4</c:v>
                </c:pt>
                <c:pt idx="189">
                  <c:v>3</c:v>
                </c:pt>
                <c:pt idx="190">
                  <c:v>4</c:v>
                </c:pt>
                <c:pt idx="191">
                  <c:v>4</c:v>
                </c:pt>
                <c:pt idx="192">
                  <c:v>4</c:v>
                </c:pt>
                <c:pt idx="193">
                  <c:v>5</c:v>
                </c:pt>
                <c:pt idx="194">
                  <c:v>1</c:v>
                </c:pt>
                <c:pt idx="195">
                  <c:v>3</c:v>
                </c:pt>
                <c:pt idx="196">
                  <c:v>3</c:v>
                </c:pt>
                <c:pt idx="197">
                  <c:v>5</c:v>
                </c:pt>
                <c:pt idx="198">
                  <c:v>3</c:v>
                </c:pt>
                <c:pt idx="199">
                  <c:v>4</c:v>
                </c:pt>
                <c:pt idx="200">
                  <c:v>5</c:v>
                </c:pt>
                <c:pt idx="201">
                  <c:v>5</c:v>
                </c:pt>
                <c:pt idx="202">
                  <c:v>5</c:v>
                </c:pt>
                <c:pt idx="203">
                  <c:v>3</c:v>
                </c:pt>
                <c:pt idx="204">
                  <c:v>5</c:v>
                </c:pt>
                <c:pt idx="205">
                  <c:v>2</c:v>
                </c:pt>
                <c:pt idx="206">
                  <c:v>3</c:v>
                </c:pt>
                <c:pt idx="207">
                  <c:v>5</c:v>
                </c:pt>
                <c:pt idx="208">
                  <c:v>3</c:v>
                </c:pt>
                <c:pt idx="209">
                  <c:v>5</c:v>
                </c:pt>
                <c:pt idx="210">
                  <c:v>3</c:v>
                </c:pt>
                <c:pt idx="211">
                  <c:v>4</c:v>
                </c:pt>
                <c:pt idx="212">
                  <c:v>5</c:v>
                </c:pt>
                <c:pt idx="213">
                  <c:v>4</c:v>
                </c:pt>
                <c:pt idx="214">
                  <c:v>3</c:v>
                </c:pt>
                <c:pt idx="215">
                  <c:v>3</c:v>
                </c:pt>
                <c:pt idx="216">
                  <c:v>4</c:v>
                </c:pt>
                <c:pt idx="217">
                  <c:v>5</c:v>
                </c:pt>
                <c:pt idx="218">
                  <c:v>4</c:v>
                </c:pt>
                <c:pt idx="219">
                  <c:v>1</c:v>
                </c:pt>
                <c:pt idx="220">
                  <c:v>5</c:v>
                </c:pt>
                <c:pt idx="221">
                  <c:v>4</c:v>
                </c:pt>
                <c:pt idx="222">
                  <c:v>5</c:v>
                </c:pt>
                <c:pt idx="223">
                  <c:v>3</c:v>
                </c:pt>
                <c:pt idx="224">
                  <c:v>3</c:v>
                </c:pt>
                <c:pt idx="225">
                  <c:v>4</c:v>
                </c:pt>
                <c:pt idx="226">
                  <c:v>2</c:v>
                </c:pt>
                <c:pt idx="227">
                  <c:v>4</c:v>
                </c:pt>
                <c:pt idx="228">
                  <c:v>4</c:v>
                </c:pt>
                <c:pt idx="229">
                  <c:v>5</c:v>
                </c:pt>
                <c:pt idx="230">
                  <c:v>4</c:v>
                </c:pt>
                <c:pt idx="231">
                  <c:v>5</c:v>
                </c:pt>
                <c:pt idx="232">
                  <c:v>3</c:v>
                </c:pt>
                <c:pt idx="233">
                  <c:v>4</c:v>
                </c:pt>
                <c:pt idx="234">
                  <c:v>4</c:v>
                </c:pt>
                <c:pt idx="235">
                  <c:v>4</c:v>
                </c:pt>
                <c:pt idx="236">
                  <c:v>4</c:v>
                </c:pt>
                <c:pt idx="237">
                  <c:v>3</c:v>
                </c:pt>
                <c:pt idx="238">
                  <c:v>4</c:v>
                </c:pt>
                <c:pt idx="239">
                  <c:v>4</c:v>
                </c:pt>
                <c:pt idx="240">
                  <c:v>5</c:v>
                </c:pt>
                <c:pt idx="241">
                  <c:v>5</c:v>
                </c:pt>
                <c:pt idx="242">
                  <c:v>4</c:v>
                </c:pt>
                <c:pt idx="243">
                  <c:v>3</c:v>
                </c:pt>
                <c:pt idx="244">
                  <c:v>4</c:v>
                </c:pt>
                <c:pt idx="245">
                  <c:v>2</c:v>
                </c:pt>
                <c:pt idx="246">
                  <c:v>5</c:v>
                </c:pt>
                <c:pt idx="247">
                  <c:v>4</c:v>
                </c:pt>
                <c:pt idx="248">
                  <c:v>3</c:v>
                </c:pt>
                <c:pt idx="249">
                  <c:v>5</c:v>
                </c:pt>
                <c:pt idx="250">
                  <c:v>3</c:v>
                </c:pt>
                <c:pt idx="251">
                  <c:v>3</c:v>
                </c:pt>
                <c:pt idx="252">
                  <c:v>4</c:v>
                </c:pt>
                <c:pt idx="253">
                  <c:v>2</c:v>
                </c:pt>
                <c:pt idx="254">
                  <c:v>4</c:v>
                </c:pt>
                <c:pt idx="255">
                  <c:v>3</c:v>
                </c:pt>
                <c:pt idx="256">
                  <c:v>5</c:v>
                </c:pt>
                <c:pt idx="257">
                  <c:v>3</c:v>
                </c:pt>
                <c:pt idx="258">
                  <c:v>4</c:v>
                </c:pt>
                <c:pt idx="259">
                  <c:v>4</c:v>
                </c:pt>
                <c:pt idx="260">
                  <c:v>3</c:v>
                </c:pt>
                <c:pt idx="261">
                  <c:v>3</c:v>
                </c:pt>
                <c:pt idx="262">
                  <c:v>3</c:v>
                </c:pt>
                <c:pt idx="263">
                  <c:v>4</c:v>
                </c:pt>
                <c:pt idx="264">
                  <c:v>4</c:v>
                </c:pt>
                <c:pt idx="265">
                  <c:v>3</c:v>
                </c:pt>
                <c:pt idx="266">
                  <c:v>4</c:v>
                </c:pt>
                <c:pt idx="267">
                  <c:v>3</c:v>
                </c:pt>
                <c:pt idx="268">
                  <c:v>5</c:v>
                </c:pt>
                <c:pt idx="269">
                  <c:v>4</c:v>
                </c:pt>
                <c:pt idx="270">
                  <c:v>3</c:v>
                </c:pt>
                <c:pt idx="271">
                  <c:v>4</c:v>
                </c:pt>
                <c:pt idx="272">
                  <c:v>3</c:v>
                </c:pt>
                <c:pt idx="273">
                  <c:v>3</c:v>
                </c:pt>
                <c:pt idx="274">
                  <c:v>4</c:v>
                </c:pt>
                <c:pt idx="275">
                  <c:v>3</c:v>
                </c:pt>
                <c:pt idx="276">
                  <c:v>5</c:v>
                </c:pt>
                <c:pt idx="277">
                  <c:v>3</c:v>
                </c:pt>
                <c:pt idx="278">
                  <c:v>5</c:v>
                </c:pt>
                <c:pt idx="279">
                  <c:v>5</c:v>
                </c:pt>
                <c:pt idx="280">
                  <c:v>5</c:v>
                </c:pt>
                <c:pt idx="281">
                  <c:v>2</c:v>
                </c:pt>
                <c:pt idx="282">
                  <c:v>5</c:v>
                </c:pt>
                <c:pt idx="283">
                  <c:v>4</c:v>
                </c:pt>
                <c:pt idx="284">
                  <c:v>3</c:v>
                </c:pt>
                <c:pt idx="285">
                  <c:v>4</c:v>
                </c:pt>
                <c:pt idx="286">
                  <c:v>3</c:v>
                </c:pt>
                <c:pt idx="287">
                  <c:v>4</c:v>
                </c:pt>
                <c:pt idx="288">
                  <c:v>4</c:v>
                </c:pt>
                <c:pt idx="289">
                  <c:v>3</c:v>
                </c:pt>
                <c:pt idx="290">
                  <c:v>3</c:v>
                </c:pt>
                <c:pt idx="291">
                  <c:v>3</c:v>
                </c:pt>
                <c:pt idx="292">
                  <c:v>4</c:v>
                </c:pt>
                <c:pt idx="293">
                  <c:v>4</c:v>
                </c:pt>
                <c:pt idx="294">
                  <c:v>4</c:v>
                </c:pt>
                <c:pt idx="295">
                  <c:v>5</c:v>
                </c:pt>
                <c:pt idx="296">
                  <c:v>3</c:v>
                </c:pt>
                <c:pt idx="297">
                  <c:v>3</c:v>
                </c:pt>
                <c:pt idx="298">
                  <c:v>5</c:v>
                </c:pt>
                <c:pt idx="299">
                  <c:v>5</c:v>
                </c:pt>
                <c:pt idx="300">
                  <c:v>5</c:v>
                </c:pt>
                <c:pt idx="301">
                  <c:v>5</c:v>
                </c:pt>
                <c:pt idx="302">
                  <c:v>4</c:v>
                </c:pt>
                <c:pt idx="303">
                  <c:v>4</c:v>
                </c:pt>
                <c:pt idx="304">
                  <c:v>4</c:v>
                </c:pt>
                <c:pt idx="305">
                  <c:v>4</c:v>
                </c:pt>
                <c:pt idx="306">
                  <c:v>5</c:v>
                </c:pt>
                <c:pt idx="307">
                  <c:v>5</c:v>
                </c:pt>
                <c:pt idx="308">
                  <c:v>4</c:v>
                </c:pt>
                <c:pt idx="309">
                  <c:v>3</c:v>
                </c:pt>
                <c:pt idx="310">
                  <c:v>3</c:v>
                </c:pt>
              </c:numCache>
            </c:numRef>
          </c:yVal>
          <c:smooth val="0"/>
          <c:extLst>
            <c:ext xmlns:c16="http://schemas.microsoft.com/office/drawing/2014/chart" uri="{C3380CC4-5D6E-409C-BE32-E72D297353CC}">
              <c16:uniqueId val="{00000000-FA18-2A4E-A9B8-D7A9C8034C31}"/>
            </c:ext>
          </c:extLst>
        </c:ser>
        <c:dLbls>
          <c:showLegendKey val="0"/>
          <c:showVal val="0"/>
          <c:showCatName val="0"/>
          <c:showSerName val="0"/>
          <c:showPercent val="0"/>
          <c:showBubbleSize val="0"/>
        </c:dLbls>
        <c:axId val="1994931024"/>
        <c:axId val="1445780432"/>
      </c:scatterChart>
      <c:valAx>
        <c:axId val="1994931024"/>
        <c:scaling>
          <c:orientation val="minMax"/>
          <c:max val="250000"/>
          <c:min val="40000"/>
        </c:scaling>
        <c:delete val="0"/>
        <c:axPos val="b"/>
        <c:majorGridlines>
          <c:spPr>
            <a:ln w="9525" cap="flat" cmpd="sng" algn="ctr">
              <a:solidFill>
                <a:schemeClr val="tx1">
                  <a:lumMod val="15000"/>
                  <a:lumOff val="85000"/>
                </a:schemeClr>
              </a:solidFill>
              <a:round/>
            </a:ln>
            <a:effectLst/>
          </c:spPr>
        </c:majorGridlines>
        <c:numFmt formatCode="0_);[Red]\(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445780432"/>
        <c:crosses val="autoZero"/>
        <c:crossBetween val="midCat"/>
        <c:majorUnit val="20000"/>
      </c:valAx>
      <c:valAx>
        <c:axId val="1445780432"/>
        <c:scaling>
          <c:orientation val="minMax"/>
          <c:max val="5"/>
          <c:min val="1"/>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994931024"/>
        <c:crosses val="autoZero"/>
        <c:crossBetween val="midCat"/>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[Linna &amp; Sarah Final Capstone Project.xlsx]PVT_2.Compnsation!数据透视表14</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s-419" altLang="zh-CN" i="1">
                <a:latin typeface="Arial" panose="020B0604020202020204" pitchFamily="34" charset="0"/>
                <a:cs typeface="Arial" panose="020B0604020202020204" pitchFamily="34" charset="0"/>
              </a:rPr>
              <a:t>Salary Satisfaction Analysis </a:t>
            </a:r>
          </a:p>
          <a:p>
            <a:pPr>
              <a:defRPr>
                <a:latin typeface="Arial" panose="020B0604020202020204" pitchFamily="34" charset="0"/>
                <a:cs typeface="Arial" panose="020B0604020202020204" pitchFamily="34" charset="0"/>
              </a:defRPr>
            </a:pPr>
            <a:r>
              <a:rPr lang="es-419" altLang="zh-CN" i="1">
                <a:latin typeface="Arial" panose="020B0604020202020204" pitchFamily="34" charset="0"/>
                <a:cs typeface="Arial" panose="020B0604020202020204" pitchFamily="34" charset="0"/>
              </a:rPr>
              <a:t>Average Salary</a:t>
            </a:r>
            <a:r>
              <a:rPr lang="es-419" altLang="zh-CN" i="1" baseline="0">
                <a:latin typeface="Arial" panose="020B0604020202020204" pitchFamily="34" charset="0"/>
                <a:cs typeface="Arial" panose="020B0604020202020204" pitchFamily="34" charset="0"/>
              </a:rPr>
              <a:t> per Score</a:t>
            </a:r>
            <a:endParaRPr lang="zh-CN" altLang="en-US" i="1">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PVT_2.Compnsation!$C$45</c:f>
              <c:strCache>
                <c:ptCount val="1"/>
                <c:pt idx="0">
                  <c:v>Total</c:v>
                </c:pt>
              </c:strCache>
            </c:strRef>
          </c:tx>
          <c:spPr>
            <a:solidFill>
              <a:schemeClr val="accent5">
                <a:lumMod val="60000"/>
                <a:lumOff val="40000"/>
              </a:schemeClr>
            </a:solidFill>
            <a:ln>
              <a:noFill/>
            </a:ln>
            <a:effectLst/>
          </c:spPr>
          <c:invertIfNegative val="0"/>
          <c:cat>
            <c:strRef>
              <c:f>PVT_2.Compnsation!$B$46:$B$51</c:f>
              <c:strCache>
                <c:ptCount val="5"/>
                <c:pt idx="0">
                  <c:v>1</c:v>
                </c:pt>
                <c:pt idx="1">
                  <c:v>2</c:v>
                </c:pt>
                <c:pt idx="2">
                  <c:v>3</c:v>
                </c:pt>
                <c:pt idx="3">
                  <c:v>4</c:v>
                </c:pt>
                <c:pt idx="4">
                  <c:v>5</c:v>
                </c:pt>
              </c:strCache>
            </c:strRef>
          </c:cat>
          <c:val>
            <c:numRef>
              <c:f>PVT_2.Compnsation!$C$46:$C$51</c:f>
              <c:numCache>
                <c:formatCode>0</c:formatCode>
                <c:ptCount val="5"/>
                <c:pt idx="0">
                  <c:v>58039</c:v>
                </c:pt>
                <c:pt idx="1">
                  <c:v>60733.666666666664</c:v>
                </c:pt>
                <c:pt idx="2">
                  <c:v>69788.611111111109</c:v>
                </c:pt>
                <c:pt idx="3">
                  <c:v>65658.52127659574</c:v>
                </c:pt>
                <c:pt idx="4">
                  <c:v>72284.979591836731</c:v>
                </c:pt>
              </c:numCache>
            </c:numRef>
          </c:val>
          <c:extLst>
            <c:ext xmlns:c16="http://schemas.microsoft.com/office/drawing/2014/chart" uri="{C3380CC4-5D6E-409C-BE32-E72D297353CC}">
              <c16:uniqueId val="{00000000-26AA-B542-B1C1-F990D15630CE}"/>
            </c:ext>
          </c:extLst>
        </c:ser>
        <c:dLbls>
          <c:showLegendKey val="0"/>
          <c:showVal val="0"/>
          <c:showCatName val="0"/>
          <c:showSerName val="0"/>
          <c:showPercent val="0"/>
          <c:showBubbleSize val="0"/>
        </c:dLbls>
        <c:gapWidth val="219"/>
        <c:overlap val="-27"/>
        <c:axId val="1723526112"/>
        <c:axId val="1723527824"/>
      </c:barChart>
      <c:catAx>
        <c:axId val="1723526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723527824"/>
        <c:crosses val="autoZero"/>
        <c:auto val="1"/>
        <c:lblAlgn val="ctr"/>
        <c:lblOffset val="100"/>
        <c:noMultiLvlLbl val="0"/>
      </c:catAx>
      <c:valAx>
        <c:axId val="1723527824"/>
        <c:scaling>
          <c:orientation val="minMax"/>
          <c:min val="400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723526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[Linna &amp; Sarah Final Capstone Project.xlsx]PVT_4.!PivotTable4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i="1">
                <a:latin typeface="Arial" panose="020B0604020202020204" pitchFamily="34" charset="0"/>
                <a:cs typeface="Arial" panose="020B0604020202020204" pitchFamily="34" charset="0"/>
              </a:rPr>
              <a:t>Salary Disparity by Race &amp; Ethnicity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A1CFD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PVT_4.!$C$4:$C$5</c:f>
              <c:strCache>
                <c:ptCount val="1"/>
                <c:pt idx="0">
                  <c:v>No</c:v>
                </c:pt>
              </c:strCache>
            </c:strRef>
          </c:tx>
          <c:spPr>
            <a:solidFill>
              <a:srgbClr val="A1CFD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PVT_4.!$B$6:$B$12</c:f>
              <c:strCache>
                <c:ptCount val="6"/>
                <c:pt idx="0">
                  <c:v>American Indian or Alaska Native</c:v>
                </c:pt>
                <c:pt idx="1">
                  <c:v>Asian</c:v>
                </c:pt>
                <c:pt idx="2">
                  <c:v>Black or African American</c:v>
                </c:pt>
                <c:pt idx="3">
                  <c:v>Hispanic</c:v>
                </c:pt>
                <c:pt idx="4">
                  <c:v>Two or more races</c:v>
                </c:pt>
                <c:pt idx="5">
                  <c:v>White</c:v>
                </c:pt>
              </c:strCache>
            </c:strRef>
          </c:cat>
          <c:val>
            <c:numRef>
              <c:f>PVT_4.!$C$6:$C$12</c:f>
              <c:numCache>
                <c:formatCode>0</c:formatCode>
                <c:ptCount val="6"/>
                <c:pt idx="0">
                  <c:v>65806</c:v>
                </c:pt>
                <c:pt idx="1">
                  <c:v>68521.206896551725</c:v>
                </c:pt>
                <c:pt idx="2">
                  <c:v>75134.708333333328</c:v>
                </c:pt>
                <c:pt idx="4">
                  <c:v>60216.5</c:v>
                </c:pt>
                <c:pt idx="5">
                  <c:v>66142.011834319521</c:v>
                </c:pt>
              </c:numCache>
            </c:numRef>
          </c:val>
          <c:extLst>
            <c:ext xmlns:c16="http://schemas.microsoft.com/office/drawing/2014/chart" uri="{C3380CC4-5D6E-409C-BE32-E72D297353CC}">
              <c16:uniqueId val="{00000000-0A35-064D-B36D-636D0CCC0B11}"/>
            </c:ext>
          </c:extLst>
        </c:ser>
        <c:ser>
          <c:idx val="1"/>
          <c:order val="1"/>
          <c:tx>
            <c:strRef>
              <c:f>PVT_4.!$D$4:$D$5</c:f>
              <c:strCache>
                <c:ptCount val="1"/>
                <c:pt idx="0">
                  <c:v>Yes</c:v>
                </c:pt>
              </c:strCache>
            </c:strRef>
          </c:tx>
          <c:spPr>
            <a:solidFill>
              <a:schemeClr val="accent5">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PVT_4.!$B$6:$B$12</c:f>
              <c:strCache>
                <c:ptCount val="6"/>
                <c:pt idx="0">
                  <c:v>American Indian or Alaska Native</c:v>
                </c:pt>
                <c:pt idx="1">
                  <c:v>Asian</c:v>
                </c:pt>
                <c:pt idx="2">
                  <c:v>Black or African American</c:v>
                </c:pt>
                <c:pt idx="3">
                  <c:v>Hispanic</c:v>
                </c:pt>
                <c:pt idx="4">
                  <c:v>Two or more races</c:v>
                </c:pt>
                <c:pt idx="5">
                  <c:v>White</c:v>
                </c:pt>
              </c:strCache>
            </c:strRef>
          </c:cat>
          <c:val>
            <c:numRef>
              <c:f>PVT_4.!$D$6:$D$12</c:f>
              <c:numCache>
                <c:formatCode>0</c:formatCode>
                <c:ptCount val="6"/>
                <c:pt idx="2">
                  <c:v>67791.25</c:v>
                </c:pt>
                <c:pt idx="3">
                  <c:v>83667</c:v>
                </c:pt>
                <c:pt idx="4">
                  <c:v>57815</c:v>
                </c:pt>
                <c:pt idx="5">
                  <c:v>77637.277777777781</c:v>
                </c:pt>
              </c:numCache>
            </c:numRef>
          </c:val>
          <c:extLst>
            <c:ext xmlns:c16="http://schemas.microsoft.com/office/drawing/2014/chart" uri="{C3380CC4-5D6E-409C-BE32-E72D297353CC}">
              <c16:uniqueId val="{00000001-0A35-064D-B36D-636D0CCC0B11}"/>
            </c:ext>
          </c:extLst>
        </c:ser>
        <c:dLbls>
          <c:showLegendKey val="0"/>
          <c:showVal val="0"/>
          <c:showCatName val="0"/>
          <c:showSerName val="0"/>
          <c:showPercent val="0"/>
          <c:showBubbleSize val="0"/>
        </c:dLbls>
        <c:gapWidth val="100"/>
        <c:overlap val="-27"/>
        <c:axId val="1648127904"/>
        <c:axId val="1967983488"/>
      </c:barChart>
      <c:catAx>
        <c:axId val="1648127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967983488"/>
        <c:crosses val="autoZero"/>
        <c:auto val="1"/>
        <c:lblAlgn val="ctr"/>
        <c:lblOffset val="100"/>
        <c:noMultiLvlLbl val="0"/>
      </c:catAx>
      <c:valAx>
        <c:axId val="1967983488"/>
        <c:scaling>
          <c:orientation val="minMax"/>
        </c:scaling>
        <c:delete val="1"/>
        <c:axPos val="l"/>
        <c:numFmt formatCode="0" sourceLinked="1"/>
        <c:majorTickMark val="none"/>
        <c:minorTickMark val="none"/>
        <c:tickLblPos val="nextTo"/>
        <c:crossAx val="1648127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[Linna &amp; Sarah Final Capstone Project.xlsx]PVT_1. Workforce!PivotTable6</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i="1">
                <a:latin typeface="Arial" panose="020B0604020202020204" pitchFamily="34" charset="0"/>
                <a:cs typeface="Arial" panose="020B0604020202020204" pitchFamily="34" charset="0"/>
              </a:rPr>
              <a:t>Employee distribution by race and Ethnicity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tint val="50000"/>
            </a:schemeClr>
          </a:solidFill>
          <a:ln w="19050">
            <a:solidFill>
              <a:schemeClr val="lt1"/>
            </a:solidFill>
          </a:ln>
          <a:effectLst/>
        </c:spPr>
      </c:pivotFmt>
      <c:pivotFmt>
        <c:idx val="4"/>
        <c:spPr>
          <a:solidFill>
            <a:schemeClr val="accent5">
              <a:tint val="70000"/>
            </a:schemeClr>
          </a:solidFill>
          <a:ln w="19050">
            <a:solidFill>
              <a:schemeClr val="lt1"/>
            </a:solidFill>
          </a:ln>
          <a:effectLst/>
        </c:spPr>
      </c:pivotFmt>
      <c:pivotFmt>
        <c:idx val="5"/>
        <c:spPr>
          <a:solidFill>
            <a:schemeClr val="accent5">
              <a:tint val="90000"/>
            </a:schemeClr>
          </a:solidFill>
          <a:ln w="19050">
            <a:solidFill>
              <a:schemeClr val="lt1"/>
            </a:solidFill>
          </a:ln>
          <a:effectLst/>
        </c:spPr>
      </c:pivotFmt>
      <c:pivotFmt>
        <c:idx val="6"/>
        <c:spPr>
          <a:solidFill>
            <a:schemeClr val="accent5">
              <a:shade val="90000"/>
            </a:schemeClr>
          </a:solidFill>
          <a:ln w="19050">
            <a:solidFill>
              <a:schemeClr val="lt1"/>
            </a:solidFill>
          </a:ln>
          <a:effectLst/>
        </c:spPr>
      </c:pivotFmt>
      <c:pivotFmt>
        <c:idx val="7"/>
        <c:spPr>
          <a:solidFill>
            <a:schemeClr val="accent5">
              <a:shade val="70000"/>
            </a:schemeClr>
          </a:solidFill>
          <a:ln w="19050">
            <a:solidFill>
              <a:schemeClr val="lt1"/>
            </a:solidFill>
          </a:ln>
          <a:effectLst/>
        </c:spPr>
      </c:pivotFmt>
      <c:pivotFmt>
        <c:idx val="8"/>
        <c:spPr>
          <a:solidFill>
            <a:schemeClr val="accent5">
              <a:shade val="50000"/>
            </a:schemeClr>
          </a:solidFill>
          <a:ln w="19050">
            <a:solidFill>
              <a:schemeClr val="lt1"/>
            </a:solidFill>
          </a:ln>
          <a:effectLst/>
        </c:spPr>
      </c:pivotFmt>
      <c:pivotFmt>
        <c:idx val="9"/>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5">
              <a:tint val="50000"/>
            </a:schemeClr>
          </a:solidFill>
          <a:ln w="19050">
            <a:solidFill>
              <a:schemeClr val="lt1"/>
            </a:solidFill>
          </a:ln>
          <a:effectLst/>
        </c:spPr>
      </c:pivotFmt>
      <c:pivotFmt>
        <c:idx val="11"/>
        <c:spPr>
          <a:solidFill>
            <a:schemeClr val="accent5">
              <a:tint val="70000"/>
            </a:schemeClr>
          </a:solidFill>
          <a:ln w="19050">
            <a:solidFill>
              <a:schemeClr val="lt1"/>
            </a:solidFill>
          </a:ln>
          <a:effectLst/>
        </c:spPr>
      </c:pivotFmt>
      <c:pivotFmt>
        <c:idx val="12"/>
        <c:spPr>
          <a:solidFill>
            <a:schemeClr val="accent5">
              <a:tint val="90000"/>
            </a:schemeClr>
          </a:solidFill>
          <a:ln w="19050">
            <a:solidFill>
              <a:schemeClr val="lt1"/>
            </a:solidFill>
          </a:ln>
          <a:effectLst/>
        </c:spPr>
      </c:pivotFmt>
      <c:pivotFmt>
        <c:idx val="13"/>
        <c:spPr>
          <a:solidFill>
            <a:schemeClr val="accent5">
              <a:shade val="90000"/>
            </a:schemeClr>
          </a:solidFill>
          <a:ln w="19050">
            <a:solidFill>
              <a:schemeClr val="lt1"/>
            </a:solidFill>
          </a:ln>
          <a:effectLst/>
        </c:spPr>
      </c:pivotFmt>
      <c:pivotFmt>
        <c:idx val="14"/>
        <c:spPr>
          <a:solidFill>
            <a:schemeClr val="accent5">
              <a:shade val="70000"/>
            </a:schemeClr>
          </a:solidFill>
          <a:ln w="19050">
            <a:solidFill>
              <a:schemeClr val="lt1"/>
            </a:solidFill>
          </a:ln>
          <a:effectLst/>
        </c:spPr>
      </c:pivotFmt>
      <c:pivotFmt>
        <c:idx val="15"/>
        <c:spPr>
          <a:solidFill>
            <a:schemeClr val="accent5">
              <a:shade val="50000"/>
            </a:schemeClr>
          </a:solidFill>
          <a:ln w="19050">
            <a:solidFill>
              <a:schemeClr val="lt1"/>
            </a:solidFill>
          </a:ln>
          <a:effectLst/>
        </c:spPr>
      </c:pivotFmt>
      <c:pivotFmt>
        <c:idx val="16"/>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5">
              <a:tint val="50000"/>
            </a:schemeClr>
          </a:solidFill>
          <a:ln w="19050">
            <a:solidFill>
              <a:schemeClr val="lt1"/>
            </a:solidFill>
          </a:ln>
          <a:effectLst/>
        </c:spPr>
      </c:pivotFmt>
      <c:pivotFmt>
        <c:idx val="18"/>
        <c:spPr>
          <a:solidFill>
            <a:schemeClr val="accent5">
              <a:tint val="70000"/>
            </a:schemeClr>
          </a:solidFill>
          <a:ln w="19050">
            <a:solidFill>
              <a:schemeClr val="lt1"/>
            </a:solidFill>
          </a:ln>
          <a:effectLst/>
        </c:spPr>
      </c:pivotFmt>
      <c:pivotFmt>
        <c:idx val="19"/>
        <c:spPr>
          <a:solidFill>
            <a:schemeClr val="accent5">
              <a:tint val="90000"/>
            </a:schemeClr>
          </a:solidFill>
          <a:ln w="19050">
            <a:solidFill>
              <a:schemeClr val="lt1"/>
            </a:solidFill>
          </a:ln>
          <a:effectLst/>
        </c:spPr>
      </c:pivotFmt>
      <c:pivotFmt>
        <c:idx val="20"/>
        <c:spPr>
          <a:solidFill>
            <a:schemeClr val="accent5">
              <a:shade val="90000"/>
            </a:schemeClr>
          </a:solidFill>
          <a:ln w="19050">
            <a:solidFill>
              <a:schemeClr val="lt1"/>
            </a:solidFill>
          </a:ln>
          <a:effectLst/>
        </c:spPr>
      </c:pivotFmt>
      <c:pivotFmt>
        <c:idx val="21"/>
        <c:spPr>
          <a:solidFill>
            <a:schemeClr val="accent5">
              <a:shade val="70000"/>
            </a:schemeClr>
          </a:solidFill>
          <a:ln w="19050">
            <a:solidFill>
              <a:schemeClr val="lt1"/>
            </a:solidFill>
          </a:ln>
          <a:effectLst/>
        </c:spPr>
      </c:pivotFmt>
      <c:pivotFmt>
        <c:idx val="22"/>
        <c:spPr>
          <a:solidFill>
            <a:schemeClr val="accent5">
              <a:shade val="50000"/>
            </a:schemeClr>
          </a:solidFill>
          <a:ln w="19050">
            <a:solidFill>
              <a:schemeClr val="lt1"/>
            </a:solidFill>
          </a:ln>
          <a:effectLst/>
        </c:spPr>
      </c:pivotFmt>
      <c:pivotFmt>
        <c:idx val="23"/>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5">
              <a:tint val="50000"/>
            </a:schemeClr>
          </a:solidFill>
          <a:ln w="19050">
            <a:solidFill>
              <a:schemeClr val="lt1"/>
            </a:solidFill>
          </a:ln>
          <a:effectLst/>
        </c:spPr>
      </c:pivotFmt>
      <c:pivotFmt>
        <c:idx val="25"/>
        <c:spPr>
          <a:solidFill>
            <a:schemeClr val="accent5">
              <a:tint val="70000"/>
            </a:schemeClr>
          </a:solidFill>
          <a:ln w="19050">
            <a:solidFill>
              <a:schemeClr val="lt1"/>
            </a:solidFill>
          </a:ln>
          <a:effectLst/>
        </c:spPr>
      </c:pivotFmt>
      <c:pivotFmt>
        <c:idx val="26"/>
        <c:spPr>
          <a:solidFill>
            <a:schemeClr val="accent5">
              <a:tint val="90000"/>
            </a:schemeClr>
          </a:solidFill>
          <a:ln w="19050">
            <a:solidFill>
              <a:schemeClr val="lt1"/>
            </a:solidFill>
          </a:ln>
          <a:effectLst/>
        </c:spPr>
      </c:pivotFmt>
      <c:pivotFmt>
        <c:idx val="27"/>
        <c:spPr>
          <a:solidFill>
            <a:schemeClr val="accent5">
              <a:shade val="90000"/>
            </a:schemeClr>
          </a:solidFill>
          <a:ln w="19050">
            <a:solidFill>
              <a:schemeClr val="lt1"/>
            </a:solidFill>
          </a:ln>
          <a:effectLst/>
        </c:spPr>
      </c:pivotFmt>
      <c:pivotFmt>
        <c:idx val="28"/>
        <c:spPr>
          <a:solidFill>
            <a:schemeClr val="accent5">
              <a:shade val="70000"/>
            </a:schemeClr>
          </a:solidFill>
          <a:ln w="19050">
            <a:solidFill>
              <a:schemeClr val="lt1"/>
            </a:solidFill>
          </a:ln>
          <a:effectLst/>
        </c:spPr>
      </c:pivotFmt>
      <c:pivotFmt>
        <c:idx val="29"/>
        <c:spPr>
          <a:solidFill>
            <a:schemeClr val="accent5">
              <a:shade val="50000"/>
            </a:schemeClr>
          </a:solidFill>
          <a:ln w="19050">
            <a:solidFill>
              <a:schemeClr val="lt1"/>
            </a:solidFill>
          </a:ln>
          <a:effectLst/>
        </c:spPr>
      </c:pivotFmt>
      <c:pivotFmt>
        <c:idx val="30"/>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'PVT_1. Workforce'!$C$25:$C$26</c:f>
              <c:strCache>
                <c:ptCount val="1"/>
                <c:pt idx="0">
                  <c:v>No</c:v>
                </c:pt>
              </c:strCache>
            </c:strRef>
          </c:tx>
          <c:dPt>
            <c:idx val="0"/>
            <c:bubble3D val="0"/>
            <c:spPr>
              <a:solidFill>
                <a:schemeClr val="accent5">
                  <a:tint val="50000"/>
                </a:schemeClr>
              </a:solidFill>
              <a:ln w="19050">
                <a:solidFill>
                  <a:schemeClr val="lt1"/>
                </a:solidFill>
              </a:ln>
              <a:effectLst/>
            </c:spPr>
            <c:extLst>
              <c:ext xmlns:c16="http://schemas.microsoft.com/office/drawing/2014/chart" uri="{C3380CC4-5D6E-409C-BE32-E72D297353CC}">
                <c16:uniqueId val="{00000001-80DB-A945-ACFC-D027D987A79F}"/>
              </c:ext>
            </c:extLst>
          </c:dPt>
          <c:dPt>
            <c:idx val="1"/>
            <c:bubble3D val="0"/>
            <c:spPr>
              <a:solidFill>
                <a:schemeClr val="accent5">
                  <a:tint val="70000"/>
                </a:schemeClr>
              </a:solidFill>
              <a:ln w="19050">
                <a:solidFill>
                  <a:schemeClr val="lt1"/>
                </a:solidFill>
              </a:ln>
              <a:effectLst/>
            </c:spPr>
            <c:extLst>
              <c:ext xmlns:c16="http://schemas.microsoft.com/office/drawing/2014/chart" uri="{C3380CC4-5D6E-409C-BE32-E72D297353CC}">
                <c16:uniqueId val="{00000003-80DB-A945-ACFC-D027D987A79F}"/>
              </c:ext>
            </c:extLst>
          </c:dPt>
          <c:dPt>
            <c:idx val="2"/>
            <c:bubble3D val="0"/>
            <c:spPr>
              <a:solidFill>
                <a:schemeClr val="accent5">
                  <a:tint val="90000"/>
                </a:schemeClr>
              </a:solidFill>
              <a:ln w="19050">
                <a:solidFill>
                  <a:schemeClr val="lt1"/>
                </a:solidFill>
              </a:ln>
              <a:effectLst/>
            </c:spPr>
            <c:extLst>
              <c:ext xmlns:c16="http://schemas.microsoft.com/office/drawing/2014/chart" uri="{C3380CC4-5D6E-409C-BE32-E72D297353CC}">
                <c16:uniqueId val="{00000005-80DB-A945-ACFC-D027D987A79F}"/>
              </c:ext>
            </c:extLst>
          </c:dPt>
          <c:dPt>
            <c:idx val="3"/>
            <c:bubble3D val="0"/>
            <c:spPr>
              <a:solidFill>
                <a:schemeClr val="accent5">
                  <a:shade val="90000"/>
                </a:schemeClr>
              </a:solidFill>
              <a:ln w="19050">
                <a:solidFill>
                  <a:schemeClr val="lt1"/>
                </a:solidFill>
              </a:ln>
              <a:effectLst/>
            </c:spPr>
            <c:extLst>
              <c:ext xmlns:c16="http://schemas.microsoft.com/office/drawing/2014/chart" uri="{C3380CC4-5D6E-409C-BE32-E72D297353CC}">
                <c16:uniqueId val="{00000007-80DB-A945-ACFC-D027D987A79F}"/>
              </c:ext>
            </c:extLst>
          </c:dPt>
          <c:dPt>
            <c:idx val="4"/>
            <c:bubble3D val="0"/>
            <c:spPr>
              <a:solidFill>
                <a:schemeClr val="accent5">
                  <a:shade val="70000"/>
                </a:schemeClr>
              </a:solidFill>
              <a:ln w="19050">
                <a:solidFill>
                  <a:schemeClr val="lt1"/>
                </a:solidFill>
              </a:ln>
              <a:effectLst/>
            </c:spPr>
            <c:extLst>
              <c:ext xmlns:c16="http://schemas.microsoft.com/office/drawing/2014/chart" uri="{C3380CC4-5D6E-409C-BE32-E72D297353CC}">
                <c16:uniqueId val="{00000009-80DB-A945-ACFC-D027D987A79F}"/>
              </c:ext>
            </c:extLst>
          </c:dPt>
          <c:dPt>
            <c:idx val="5"/>
            <c:bubble3D val="0"/>
            <c:spPr>
              <a:solidFill>
                <a:schemeClr val="accent5">
                  <a:shade val="50000"/>
                </a:schemeClr>
              </a:solidFill>
              <a:ln w="19050">
                <a:solidFill>
                  <a:schemeClr val="lt1"/>
                </a:solidFill>
              </a:ln>
              <a:effectLst/>
            </c:spPr>
            <c:extLst>
              <c:ext xmlns:c16="http://schemas.microsoft.com/office/drawing/2014/chart" uri="{C3380CC4-5D6E-409C-BE32-E72D297353CC}">
                <c16:uniqueId val="{0000000B-80DB-A945-ACFC-D027D987A79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'PVT_1. Workforce'!$B$27:$B$33</c:f>
              <c:strCache>
                <c:ptCount val="6"/>
                <c:pt idx="0">
                  <c:v>American Indian or Alaska Native</c:v>
                </c:pt>
                <c:pt idx="1">
                  <c:v>Asian</c:v>
                </c:pt>
                <c:pt idx="2">
                  <c:v>Black or African American</c:v>
                </c:pt>
                <c:pt idx="3">
                  <c:v>Hispanic</c:v>
                </c:pt>
                <c:pt idx="4">
                  <c:v>Two or more races</c:v>
                </c:pt>
                <c:pt idx="5">
                  <c:v>White</c:v>
                </c:pt>
              </c:strCache>
            </c:strRef>
          </c:cat>
          <c:val>
            <c:numRef>
              <c:f>'PVT_1. Workforce'!$C$27:$C$33</c:f>
              <c:numCache>
                <c:formatCode>0.0%</c:formatCode>
                <c:ptCount val="6"/>
                <c:pt idx="0">
                  <c:v>9.6463022508038593E-3</c:v>
                </c:pt>
                <c:pt idx="1">
                  <c:v>9.3247588424437297E-2</c:v>
                </c:pt>
                <c:pt idx="2">
                  <c:v>0.23151125401929259</c:v>
                </c:pt>
                <c:pt idx="3">
                  <c:v>0</c:v>
                </c:pt>
                <c:pt idx="4">
                  <c:v>3.215434083601286E-2</c:v>
                </c:pt>
                <c:pt idx="5">
                  <c:v>0.54340836012861737</c:v>
                </c:pt>
              </c:numCache>
            </c:numRef>
          </c:val>
          <c:extLst>
            <c:ext xmlns:c16="http://schemas.microsoft.com/office/drawing/2014/chart" uri="{C3380CC4-5D6E-409C-BE32-E72D297353CC}">
              <c16:uniqueId val="{0000000C-80DB-A945-ACFC-D027D987A79F}"/>
            </c:ext>
          </c:extLst>
        </c:ser>
        <c:ser>
          <c:idx val="1"/>
          <c:order val="1"/>
          <c:tx>
            <c:strRef>
              <c:f>'PVT_1. Workforce'!$D$25:$D$26</c:f>
              <c:strCache>
                <c:ptCount val="1"/>
                <c:pt idx="0">
                  <c:v>Yes</c:v>
                </c:pt>
              </c:strCache>
            </c:strRef>
          </c:tx>
          <c:dPt>
            <c:idx val="0"/>
            <c:bubble3D val="0"/>
            <c:spPr>
              <a:solidFill>
                <a:schemeClr val="accent5">
                  <a:tint val="50000"/>
                </a:schemeClr>
              </a:solidFill>
              <a:ln w="19050">
                <a:solidFill>
                  <a:schemeClr val="lt1"/>
                </a:solidFill>
              </a:ln>
              <a:effectLst/>
            </c:spPr>
          </c:dPt>
          <c:dPt>
            <c:idx val="1"/>
            <c:bubble3D val="0"/>
            <c:spPr>
              <a:solidFill>
                <a:schemeClr val="accent5">
                  <a:tint val="70000"/>
                </a:schemeClr>
              </a:solidFill>
              <a:ln w="19050">
                <a:solidFill>
                  <a:schemeClr val="lt1"/>
                </a:solidFill>
              </a:ln>
              <a:effectLst/>
            </c:spPr>
          </c:dPt>
          <c:dPt>
            <c:idx val="2"/>
            <c:bubble3D val="0"/>
            <c:spPr>
              <a:solidFill>
                <a:schemeClr val="accent5">
                  <a:tint val="90000"/>
                </a:schemeClr>
              </a:solidFill>
              <a:ln w="19050">
                <a:solidFill>
                  <a:schemeClr val="lt1"/>
                </a:solidFill>
              </a:ln>
              <a:effectLst/>
            </c:spPr>
          </c:dPt>
          <c:dPt>
            <c:idx val="3"/>
            <c:bubble3D val="0"/>
            <c:spPr>
              <a:solidFill>
                <a:schemeClr val="accent5">
                  <a:shade val="90000"/>
                </a:schemeClr>
              </a:solidFill>
              <a:ln w="19050">
                <a:solidFill>
                  <a:schemeClr val="lt1"/>
                </a:solidFill>
              </a:ln>
              <a:effectLst/>
            </c:spPr>
          </c:dPt>
          <c:dPt>
            <c:idx val="4"/>
            <c:bubble3D val="0"/>
            <c:spPr>
              <a:solidFill>
                <a:schemeClr val="accent5">
                  <a:shade val="70000"/>
                </a:schemeClr>
              </a:solidFill>
              <a:ln w="19050">
                <a:solidFill>
                  <a:schemeClr val="lt1"/>
                </a:solidFill>
              </a:ln>
              <a:effectLst/>
            </c:spPr>
          </c:dPt>
          <c:dPt>
            <c:idx val="5"/>
            <c:bubble3D val="0"/>
            <c:spPr>
              <a:solidFill>
                <a:schemeClr val="accent5">
                  <a:shade val="50000"/>
                </a:schemeClr>
              </a:solidFill>
              <a:ln w="19050">
                <a:solidFill>
                  <a:schemeClr val="lt1"/>
                </a:solidFill>
              </a:ln>
              <a:effectLst/>
            </c:spPr>
          </c:dPt>
          <c:cat>
            <c:strRef>
              <c:f>'PVT_1. Workforce'!$B$27:$B$33</c:f>
              <c:strCache>
                <c:ptCount val="6"/>
                <c:pt idx="0">
                  <c:v>American Indian or Alaska Native</c:v>
                </c:pt>
                <c:pt idx="1">
                  <c:v>Asian</c:v>
                </c:pt>
                <c:pt idx="2">
                  <c:v>Black or African American</c:v>
                </c:pt>
                <c:pt idx="3">
                  <c:v>Hispanic</c:v>
                </c:pt>
                <c:pt idx="4">
                  <c:v>Two or more races</c:v>
                </c:pt>
                <c:pt idx="5">
                  <c:v>White</c:v>
                </c:pt>
              </c:strCache>
            </c:strRef>
          </c:cat>
          <c:val>
            <c:numRef>
              <c:f>'PVT_1. Workforce'!$D$27:$D$33</c:f>
              <c:numCache>
                <c:formatCode>0.0%</c:formatCode>
                <c:ptCount val="6"/>
                <c:pt idx="0">
                  <c:v>0</c:v>
                </c:pt>
                <c:pt idx="1">
                  <c:v>0</c:v>
                </c:pt>
                <c:pt idx="2">
                  <c:v>2.5723472668810289E-2</c:v>
                </c:pt>
                <c:pt idx="3">
                  <c:v>3.2154340836012861E-3</c:v>
                </c:pt>
                <c:pt idx="4">
                  <c:v>3.2154340836012861E-3</c:v>
                </c:pt>
                <c:pt idx="5">
                  <c:v>5.7877813504823149E-2</c:v>
                </c:pt>
              </c:numCache>
            </c:numRef>
          </c:val>
          <c:extLst>
            <c:ext xmlns:c16="http://schemas.microsoft.com/office/drawing/2014/chart" uri="{C3380CC4-5D6E-409C-BE32-E72D297353CC}">
              <c16:uniqueId val="{0000001A-5104-0C46-8681-3D78E73F9FC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[Linna &amp; Sarah Final Capstone Project.xlsx]PVT_1. Workforce!PivotTable7</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i="1">
                <a:latin typeface="Arial" panose="020B0604020202020204" pitchFamily="34" charset="0"/>
                <a:cs typeface="Arial" panose="020B0604020202020204" pitchFamily="34" charset="0"/>
              </a:rPr>
              <a:t>Gender Diversity by Race &amp; Ethnicity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EEA0B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7070D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'PVT_1. Workforce'!$I$25:$I$26</c:f>
              <c:strCache>
                <c:ptCount val="1"/>
                <c:pt idx="0">
                  <c:v>F</c:v>
                </c:pt>
              </c:strCache>
            </c:strRef>
          </c:tx>
          <c:spPr>
            <a:solidFill>
              <a:srgbClr val="EEA0B2"/>
            </a:solidFill>
            <a:ln>
              <a:noFill/>
            </a:ln>
            <a:effectLst/>
          </c:spPr>
          <c:invertIfNegative val="0"/>
          <c:cat>
            <c:strRef>
              <c:f>'PVT_1. Workforce'!$H$27:$H$33</c:f>
              <c:strCache>
                <c:ptCount val="6"/>
                <c:pt idx="0">
                  <c:v>American Indian or Alaska Native</c:v>
                </c:pt>
                <c:pt idx="1">
                  <c:v>Asian</c:v>
                </c:pt>
                <c:pt idx="2">
                  <c:v>Black or African American</c:v>
                </c:pt>
                <c:pt idx="3">
                  <c:v>Hispanic</c:v>
                </c:pt>
                <c:pt idx="4">
                  <c:v>Two or more races</c:v>
                </c:pt>
                <c:pt idx="5">
                  <c:v>White</c:v>
                </c:pt>
              </c:strCache>
            </c:strRef>
          </c:cat>
          <c:val>
            <c:numRef>
              <c:f>'PVT_1. Workforce'!$I$27:$I$33</c:f>
              <c:numCache>
                <c:formatCode>0%</c:formatCode>
                <c:ptCount val="6"/>
                <c:pt idx="0">
                  <c:v>0.66666666666666663</c:v>
                </c:pt>
                <c:pt idx="1">
                  <c:v>0.59259259259259256</c:v>
                </c:pt>
                <c:pt idx="2">
                  <c:v>0.58666666666666667</c:v>
                </c:pt>
                <c:pt idx="3">
                  <c:v>0</c:v>
                </c:pt>
                <c:pt idx="4">
                  <c:v>0.54545454545454541</c:v>
                </c:pt>
                <c:pt idx="5">
                  <c:v>0.55675675675675673</c:v>
                </c:pt>
              </c:numCache>
            </c:numRef>
          </c:val>
          <c:extLst>
            <c:ext xmlns:c16="http://schemas.microsoft.com/office/drawing/2014/chart" uri="{C3380CC4-5D6E-409C-BE32-E72D297353CC}">
              <c16:uniqueId val="{00000000-3F2E-7046-8F2F-276C6EADCC3F}"/>
            </c:ext>
          </c:extLst>
        </c:ser>
        <c:ser>
          <c:idx val="1"/>
          <c:order val="1"/>
          <c:tx>
            <c:strRef>
              <c:f>'PVT_1. Workforce'!$J$25:$J$26</c:f>
              <c:strCache>
                <c:ptCount val="1"/>
                <c:pt idx="0">
                  <c:v>M</c:v>
                </c:pt>
              </c:strCache>
            </c:strRef>
          </c:tx>
          <c:spPr>
            <a:solidFill>
              <a:srgbClr val="7070D5"/>
            </a:solidFill>
            <a:ln>
              <a:noFill/>
            </a:ln>
            <a:effectLst/>
          </c:spPr>
          <c:invertIfNegative val="0"/>
          <c:cat>
            <c:strRef>
              <c:f>'PVT_1. Workforce'!$H$27:$H$33</c:f>
              <c:strCache>
                <c:ptCount val="6"/>
                <c:pt idx="0">
                  <c:v>American Indian or Alaska Native</c:v>
                </c:pt>
                <c:pt idx="1">
                  <c:v>Asian</c:v>
                </c:pt>
                <c:pt idx="2">
                  <c:v>Black or African American</c:v>
                </c:pt>
                <c:pt idx="3">
                  <c:v>Hispanic</c:v>
                </c:pt>
                <c:pt idx="4">
                  <c:v>Two or more races</c:v>
                </c:pt>
                <c:pt idx="5">
                  <c:v>White</c:v>
                </c:pt>
              </c:strCache>
            </c:strRef>
          </c:cat>
          <c:val>
            <c:numRef>
              <c:f>'PVT_1. Workforce'!$J$27:$J$33</c:f>
              <c:numCache>
                <c:formatCode>0%</c:formatCode>
                <c:ptCount val="6"/>
                <c:pt idx="0">
                  <c:v>0.33333333333333331</c:v>
                </c:pt>
                <c:pt idx="1">
                  <c:v>0.40740740740740738</c:v>
                </c:pt>
                <c:pt idx="2">
                  <c:v>0.41333333333333333</c:v>
                </c:pt>
                <c:pt idx="3">
                  <c:v>1</c:v>
                </c:pt>
                <c:pt idx="4">
                  <c:v>0.45454545454545453</c:v>
                </c:pt>
                <c:pt idx="5">
                  <c:v>0.44324324324324327</c:v>
                </c:pt>
              </c:numCache>
            </c:numRef>
          </c:val>
          <c:extLst>
            <c:ext xmlns:c16="http://schemas.microsoft.com/office/drawing/2014/chart" uri="{C3380CC4-5D6E-409C-BE32-E72D297353CC}">
              <c16:uniqueId val="{00000001-3F2E-7046-8F2F-276C6EADCC3F}"/>
            </c:ext>
          </c:extLst>
        </c:ser>
        <c:dLbls>
          <c:showLegendKey val="0"/>
          <c:showVal val="0"/>
          <c:showCatName val="0"/>
          <c:showSerName val="0"/>
          <c:showPercent val="0"/>
          <c:showBubbleSize val="0"/>
        </c:dLbls>
        <c:gapWidth val="150"/>
        <c:overlap val="100"/>
        <c:axId val="1313691519"/>
        <c:axId val="1519755743"/>
      </c:barChart>
      <c:catAx>
        <c:axId val="13136915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519755743"/>
        <c:crosses val="autoZero"/>
        <c:auto val="1"/>
        <c:lblAlgn val="ctr"/>
        <c:lblOffset val="100"/>
        <c:noMultiLvlLbl val="0"/>
      </c:catAx>
      <c:valAx>
        <c:axId val="1519755743"/>
        <c:scaling>
          <c:orientation val="minMax"/>
        </c:scaling>
        <c:delete val="1"/>
        <c:axPos val="l"/>
        <c:numFmt formatCode="0%" sourceLinked="1"/>
        <c:majorTickMark val="none"/>
        <c:minorTickMark val="none"/>
        <c:tickLblPos val="nextTo"/>
        <c:crossAx val="1313691519"/>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[Linna &amp; Sarah Final Capstone Project.xlsx]PVT_3. Satisfaction &amp; Turno!PivotTable12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i="1">
                <a:latin typeface="Arial" panose="020B0604020202020204" pitchFamily="34" charset="0"/>
                <a:cs typeface="Arial" panose="020B0604020202020204" pitchFamily="34" charset="0"/>
              </a:rPr>
              <a:t>Employee Satisfaction by Gender, Race &amp; Ethnicity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s>
    <c:plotArea>
      <c:layout/>
      <c:barChart>
        <c:barDir val="col"/>
        <c:grouping val="clustered"/>
        <c:varyColors val="0"/>
        <c:ser>
          <c:idx val="0"/>
          <c:order val="0"/>
          <c:tx>
            <c:strRef>
              <c:f>'PVT_3. Satisfaction &amp; Turno'!$C$4</c:f>
              <c:strCache>
                <c:ptCount val="1"/>
                <c:pt idx="0">
                  <c:v>Total</c:v>
                </c:pt>
              </c:strCache>
            </c:strRef>
          </c:tx>
          <c:spPr>
            <a:solidFill>
              <a:schemeClr val="accent5">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'PVT_3. Satisfaction &amp; Turno'!$B$5:$B$32</c:f>
              <c:multiLvlStrCache>
                <c:ptCount val="16"/>
                <c:lvl>
                  <c:pt idx="0">
                    <c:v>F</c:v>
                  </c:pt>
                  <c:pt idx="1">
                    <c:v>M</c:v>
                  </c:pt>
                  <c:pt idx="2">
                    <c:v>F</c:v>
                  </c:pt>
                  <c:pt idx="3">
                    <c:v>M</c:v>
                  </c:pt>
                  <c:pt idx="4">
                    <c:v>F</c:v>
                  </c:pt>
                  <c:pt idx="5">
                    <c:v>M</c:v>
                  </c:pt>
                  <c:pt idx="6">
                    <c:v>F</c:v>
                  </c:pt>
                  <c:pt idx="7">
                    <c:v>M</c:v>
                  </c:pt>
                  <c:pt idx="8">
                    <c:v>F</c:v>
                  </c:pt>
                  <c:pt idx="9">
                    <c:v>M</c:v>
                  </c:pt>
                  <c:pt idx="10">
                    <c:v>F</c:v>
                  </c:pt>
                  <c:pt idx="11">
                    <c:v>M</c:v>
                  </c:pt>
                  <c:pt idx="12">
                    <c:v>M</c:v>
                  </c:pt>
                  <c:pt idx="13">
                    <c:v>F</c:v>
                  </c:pt>
                  <c:pt idx="14">
                    <c:v>F</c:v>
                  </c:pt>
                  <c:pt idx="15">
                    <c:v>M</c:v>
                  </c:pt>
                </c:lvl>
                <c:lvl>
                  <c:pt idx="0">
                    <c:v>American Indian or Alaska Native</c:v>
                  </c:pt>
                  <c:pt idx="2">
                    <c:v>Asian</c:v>
                  </c:pt>
                  <c:pt idx="4">
                    <c:v>Black or African American</c:v>
                  </c:pt>
                  <c:pt idx="6">
                    <c:v>Two or more races</c:v>
                  </c:pt>
                  <c:pt idx="8">
                    <c:v>White</c:v>
                  </c:pt>
                  <c:pt idx="10">
                    <c:v>Black or African American</c:v>
                  </c:pt>
                  <c:pt idx="12">
                    <c:v>Hispanic</c:v>
                  </c:pt>
                  <c:pt idx="13">
                    <c:v>Two or more races</c:v>
                  </c:pt>
                  <c:pt idx="14">
                    <c:v>White</c:v>
                  </c:pt>
                </c:lvl>
                <c:lvl>
                  <c:pt idx="0">
                    <c:v>No</c:v>
                  </c:pt>
                  <c:pt idx="10">
                    <c:v>Yes</c:v>
                  </c:pt>
                </c:lvl>
              </c:multiLvlStrCache>
            </c:multiLvlStrRef>
          </c:cat>
          <c:val>
            <c:numRef>
              <c:f>'PVT_3. Satisfaction &amp; Turno'!$C$5:$C$32</c:f>
              <c:numCache>
                <c:formatCode>0.00</c:formatCode>
                <c:ptCount val="16"/>
                <c:pt idx="0">
                  <c:v>4.5</c:v>
                </c:pt>
                <c:pt idx="1">
                  <c:v>5</c:v>
                </c:pt>
                <c:pt idx="2">
                  <c:v>4.0625</c:v>
                </c:pt>
                <c:pt idx="3">
                  <c:v>3.3636363636363638</c:v>
                </c:pt>
                <c:pt idx="4">
                  <c:v>4</c:v>
                </c:pt>
                <c:pt idx="5">
                  <c:v>3.8928571428571428</c:v>
                </c:pt>
                <c:pt idx="6">
                  <c:v>3.6</c:v>
                </c:pt>
                <c:pt idx="7">
                  <c:v>4</c:v>
                </c:pt>
                <c:pt idx="8">
                  <c:v>3.9361702127659575</c:v>
                </c:pt>
                <c:pt idx="9">
                  <c:v>3.8630136986301369</c:v>
                </c:pt>
                <c:pt idx="10">
                  <c:v>4</c:v>
                </c:pt>
                <c:pt idx="11">
                  <c:v>3.6666666666666665</c:v>
                </c:pt>
                <c:pt idx="12">
                  <c:v>3</c:v>
                </c:pt>
                <c:pt idx="13">
                  <c:v>4</c:v>
                </c:pt>
                <c:pt idx="14">
                  <c:v>3.6666666666666665</c:v>
                </c:pt>
                <c:pt idx="15">
                  <c:v>4</c:v>
                </c:pt>
              </c:numCache>
            </c:numRef>
          </c:val>
          <c:extLst>
            <c:ext xmlns:c16="http://schemas.microsoft.com/office/drawing/2014/chart" uri="{C3380CC4-5D6E-409C-BE32-E72D297353CC}">
              <c16:uniqueId val="{00000000-ACC9-014A-9017-9D62321007B3}"/>
            </c:ext>
          </c:extLst>
        </c:ser>
        <c:dLbls>
          <c:showLegendKey val="0"/>
          <c:showVal val="0"/>
          <c:showCatName val="0"/>
          <c:showSerName val="0"/>
          <c:showPercent val="0"/>
          <c:showBubbleSize val="0"/>
        </c:dLbls>
        <c:gapWidth val="219"/>
        <c:overlap val="-27"/>
        <c:axId val="1568113344"/>
        <c:axId val="1567731488"/>
      </c:barChart>
      <c:catAx>
        <c:axId val="1568113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567731488"/>
        <c:crosses val="autoZero"/>
        <c:auto val="1"/>
        <c:lblAlgn val="ctr"/>
        <c:lblOffset val="100"/>
        <c:noMultiLvlLbl val="0"/>
      </c:catAx>
      <c:valAx>
        <c:axId val="1567731488"/>
        <c:scaling>
          <c:orientation val="minMax"/>
          <c:max val="5"/>
          <c:min val="1"/>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8113344"/>
        <c:crosses val="autoZero"/>
        <c:crossBetween val="between"/>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[Linna &amp; Sarah Final Capstone Project.xlsx]PVT_3. Satisfaction &amp; Turno!PivotTable11</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1" u="none" strike="noStrike" kern="1200" spc="0" baseline="0">
                <a:solidFill>
                  <a:srgbClr val="000000">
                    <a:lumMod val="65000"/>
                    <a:lumOff val="35000"/>
                  </a:srgbClr>
                </a:solidFill>
                <a:latin typeface="Arial" panose="020B0604020202020204" pitchFamily="34" charset="0"/>
                <a:cs typeface="Arial" panose="020B0604020202020204" pitchFamily="34" charset="0"/>
              </a:rPr>
              <a:t>High Performer Retention Rate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A1CFD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'PVT_3. Satisfaction &amp; Turno'!$C$44:$C$45</c:f>
              <c:strCache>
                <c:ptCount val="1"/>
                <c:pt idx="0">
                  <c:v>0</c:v>
                </c:pt>
              </c:strCache>
            </c:strRef>
          </c:tx>
          <c:spPr>
            <a:solidFill>
              <a:srgbClr val="A1CFD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'PVT_3. Satisfaction &amp; Turno'!$B$46:$B$73</c:f>
              <c:multiLvlStrCache>
                <c:ptCount val="16"/>
                <c:lvl>
                  <c:pt idx="0">
                    <c:v>F</c:v>
                  </c:pt>
                  <c:pt idx="1">
                    <c:v>M</c:v>
                  </c:pt>
                  <c:pt idx="2">
                    <c:v>F</c:v>
                  </c:pt>
                  <c:pt idx="3">
                    <c:v>M</c:v>
                  </c:pt>
                  <c:pt idx="4">
                    <c:v>F</c:v>
                  </c:pt>
                  <c:pt idx="5">
                    <c:v>M</c:v>
                  </c:pt>
                  <c:pt idx="6">
                    <c:v>F</c:v>
                  </c:pt>
                  <c:pt idx="7">
                    <c:v>M</c:v>
                  </c:pt>
                  <c:pt idx="8">
                    <c:v>F</c:v>
                  </c:pt>
                  <c:pt idx="9">
                    <c:v>M</c:v>
                  </c:pt>
                  <c:pt idx="10">
                    <c:v>F</c:v>
                  </c:pt>
                  <c:pt idx="11">
                    <c:v>M</c:v>
                  </c:pt>
                  <c:pt idx="12">
                    <c:v>M</c:v>
                  </c:pt>
                  <c:pt idx="13">
                    <c:v>F</c:v>
                  </c:pt>
                  <c:pt idx="14">
                    <c:v>F</c:v>
                  </c:pt>
                  <c:pt idx="15">
                    <c:v>M</c:v>
                  </c:pt>
                </c:lvl>
                <c:lvl>
                  <c:pt idx="0">
                    <c:v>American Indian or Alaska Native</c:v>
                  </c:pt>
                  <c:pt idx="2">
                    <c:v>Asian</c:v>
                  </c:pt>
                  <c:pt idx="4">
                    <c:v>Black or African American</c:v>
                  </c:pt>
                  <c:pt idx="6">
                    <c:v>Two or more races</c:v>
                  </c:pt>
                  <c:pt idx="8">
                    <c:v>White</c:v>
                  </c:pt>
                  <c:pt idx="10">
                    <c:v>Black or African American</c:v>
                  </c:pt>
                  <c:pt idx="12">
                    <c:v>Hispanic</c:v>
                  </c:pt>
                  <c:pt idx="13">
                    <c:v>Two or more races</c:v>
                  </c:pt>
                  <c:pt idx="14">
                    <c:v>White</c:v>
                  </c:pt>
                </c:lvl>
                <c:lvl>
                  <c:pt idx="0">
                    <c:v>No</c:v>
                  </c:pt>
                  <c:pt idx="10">
                    <c:v>Yes</c:v>
                  </c:pt>
                </c:lvl>
              </c:multiLvlStrCache>
            </c:multiLvlStrRef>
          </c:cat>
          <c:val>
            <c:numRef>
              <c:f>'PVT_3. Satisfaction &amp; Turno'!$C$46:$C$73</c:f>
              <c:numCache>
                <c:formatCode>0%</c:formatCode>
                <c:ptCount val="16"/>
                <c:pt idx="0">
                  <c:v>0.66666666666666663</c:v>
                </c:pt>
                <c:pt idx="1">
                  <c:v>0.33333333333333331</c:v>
                </c:pt>
                <c:pt idx="2">
                  <c:v>0.57894736842105265</c:v>
                </c:pt>
                <c:pt idx="3">
                  <c:v>0.42105263157894735</c:v>
                </c:pt>
                <c:pt idx="4">
                  <c:v>0.65116279069767447</c:v>
                </c:pt>
                <c:pt idx="5">
                  <c:v>0.34883720930232559</c:v>
                </c:pt>
                <c:pt idx="6">
                  <c:v>0.42857142857142855</c:v>
                </c:pt>
                <c:pt idx="7">
                  <c:v>0.5714285714285714</c:v>
                </c:pt>
                <c:pt idx="8">
                  <c:v>0.54128440366972475</c:v>
                </c:pt>
                <c:pt idx="9">
                  <c:v>0.45871559633027525</c:v>
                </c:pt>
                <c:pt idx="10">
                  <c:v>0.5</c:v>
                </c:pt>
                <c:pt idx="11">
                  <c:v>0.5</c:v>
                </c:pt>
                <c:pt idx="12">
                  <c:v>1</c:v>
                </c:pt>
                <c:pt idx="13">
                  <c:v>1</c:v>
                </c:pt>
                <c:pt idx="14">
                  <c:v>0.53846153846153844</c:v>
                </c:pt>
                <c:pt idx="15">
                  <c:v>0.46153846153846156</c:v>
                </c:pt>
              </c:numCache>
            </c:numRef>
          </c:val>
          <c:extLst>
            <c:ext xmlns:c16="http://schemas.microsoft.com/office/drawing/2014/chart" uri="{C3380CC4-5D6E-409C-BE32-E72D297353CC}">
              <c16:uniqueId val="{00000000-7D75-F248-80F1-E1CF4EF8B977}"/>
            </c:ext>
          </c:extLst>
        </c:ser>
        <c:ser>
          <c:idx val="1"/>
          <c:order val="1"/>
          <c:tx>
            <c:strRef>
              <c:f>'PVT_3. Satisfaction &amp; Turno'!$D$44:$D$45</c:f>
              <c:strCache>
                <c:ptCount val="1"/>
                <c:pt idx="0">
                  <c:v>1</c:v>
                </c:pt>
              </c:strCache>
            </c:strRef>
          </c:tx>
          <c:spPr>
            <a:solidFill>
              <a:schemeClr val="accent5">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'PVT_3. Satisfaction &amp; Turno'!$B$46:$B$73</c:f>
              <c:multiLvlStrCache>
                <c:ptCount val="16"/>
                <c:lvl>
                  <c:pt idx="0">
                    <c:v>F</c:v>
                  </c:pt>
                  <c:pt idx="1">
                    <c:v>M</c:v>
                  </c:pt>
                  <c:pt idx="2">
                    <c:v>F</c:v>
                  </c:pt>
                  <c:pt idx="3">
                    <c:v>M</c:v>
                  </c:pt>
                  <c:pt idx="4">
                    <c:v>F</c:v>
                  </c:pt>
                  <c:pt idx="5">
                    <c:v>M</c:v>
                  </c:pt>
                  <c:pt idx="6">
                    <c:v>F</c:v>
                  </c:pt>
                  <c:pt idx="7">
                    <c:v>M</c:v>
                  </c:pt>
                  <c:pt idx="8">
                    <c:v>F</c:v>
                  </c:pt>
                  <c:pt idx="9">
                    <c:v>M</c:v>
                  </c:pt>
                  <c:pt idx="10">
                    <c:v>F</c:v>
                  </c:pt>
                  <c:pt idx="11">
                    <c:v>M</c:v>
                  </c:pt>
                  <c:pt idx="12">
                    <c:v>M</c:v>
                  </c:pt>
                  <c:pt idx="13">
                    <c:v>F</c:v>
                  </c:pt>
                  <c:pt idx="14">
                    <c:v>F</c:v>
                  </c:pt>
                  <c:pt idx="15">
                    <c:v>M</c:v>
                  </c:pt>
                </c:lvl>
                <c:lvl>
                  <c:pt idx="0">
                    <c:v>American Indian or Alaska Native</c:v>
                  </c:pt>
                  <c:pt idx="2">
                    <c:v>Asian</c:v>
                  </c:pt>
                  <c:pt idx="4">
                    <c:v>Black or African American</c:v>
                  </c:pt>
                  <c:pt idx="6">
                    <c:v>Two or more races</c:v>
                  </c:pt>
                  <c:pt idx="8">
                    <c:v>White</c:v>
                  </c:pt>
                  <c:pt idx="10">
                    <c:v>Black or African American</c:v>
                  </c:pt>
                  <c:pt idx="12">
                    <c:v>Hispanic</c:v>
                  </c:pt>
                  <c:pt idx="13">
                    <c:v>Two or more races</c:v>
                  </c:pt>
                  <c:pt idx="14">
                    <c:v>White</c:v>
                  </c:pt>
                </c:lvl>
                <c:lvl>
                  <c:pt idx="0">
                    <c:v>No</c:v>
                  </c:pt>
                  <c:pt idx="10">
                    <c:v>Yes</c:v>
                  </c:pt>
                </c:lvl>
              </c:multiLvlStrCache>
            </c:multiLvlStrRef>
          </c:cat>
          <c:val>
            <c:numRef>
              <c:f>'PVT_3. Satisfaction &amp; Turno'!$D$46:$D$73</c:f>
              <c:numCache>
                <c:formatCode>0%</c:formatCode>
                <c:ptCount val="16"/>
                <c:pt idx="2">
                  <c:v>0.625</c:v>
                </c:pt>
                <c:pt idx="3">
                  <c:v>0.375</c:v>
                </c:pt>
                <c:pt idx="4">
                  <c:v>0.48</c:v>
                </c:pt>
                <c:pt idx="5">
                  <c:v>0.52</c:v>
                </c:pt>
                <c:pt idx="6">
                  <c:v>0.66666666666666663</c:v>
                </c:pt>
                <c:pt idx="7">
                  <c:v>0.33333333333333331</c:v>
                </c:pt>
                <c:pt idx="8">
                  <c:v>0.60344827586206895</c:v>
                </c:pt>
                <c:pt idx="9">
                  <c:v>0.39655172413793105</c:v>
                </c:pt>
                <c:pt idx="10">
                  <c:v>0.66666666666666663</c:v>
                </c:pt>
                <c:pt idx="11">
                  <c:v>0.33333333333333331</c:v>
                </c:pt>
                <c:pt idx="14">
                  <c:v>0.4</c:v>
                </c:pt>
                <c:pt idx="15">
                  <c:v>0.6</c:v>
                </c:pt>
              </c:numCache>
            </c:numRef>
          </c:val>
          <c:extLst>
            <c:ext xmlns:c16="http://schemas.microsoft.com/office/drawing/2014/chart" uri="{C3380CC4-5D6E-409C-BE32-E72D297353CC}">
              <c16:uniqueId val="{00000008-7D75-F248-80F1-E1CF4EF8B977}"/>
            </c:ext>
          </c:extLst>
        </c:ser>
        <c:dLbls>
          <c:showLegendKey val="0"/>
          <c:showVal val="0"/>
          <c:showCatName val="0"/>
          <c:showSerName val="0"/>
          <c:showPercent val="0"/>
          <c:showBubbleSize val="0"/>
        </c:dLbls>
        <c:gapWidth val="150"/>
        <c:overlap val="100"/>
        <c:axId val="391147488"/>
        <c:axId val="391905536"/>
      </c:barChart>
      <c:catAx>
        <c:axId val="391147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391905536"/>
        <c:crosses val="autoZero"/>
        <c:auto val="1"/>
        <c:lblAlgn val="ctr"/>
        <c:lblOffset val="100"/>
        <c:noMultiLvlLbl val="0"/>
      </c:catAx>
      <c:valAx>
        <c:axId val="391905536"/>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391147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Sheet4!$C$1</c:f>
              <c:strCache>
                <c:ptCount val="1"/>
                <c:pt idx="0">
                  <c:v>EmpSatisfaction</c:v>
                </c:pt>
              </c:strCache>
            </c:strRef>
          </c:tx>
          <c:spPr>
            <a:ln w="19050" cap="rnd">
              <a:noFill/>
              <a:round/>
            </a:ln>
            <a:effectLst/>
          </c:spPr>
          <c:marker>
            <c:symbol val="circle"/>
            <c:size val="5"/>
            <c:spPr>
              <a:solidFill>
                <a:schemeClr val="accent1"/>
              </a:solidFill>
              <a:ln w="9525">
                <a:solidFill>
                  <a:schemeClr val="accent1"/>
                </a:solidFill>
              </a:ln>
              <a:effectLst/>
            </c:spPr>
          </c:marker>
          <c:xVal>
            <c:numRef>
              <c:f>Sheet4!$B$2:$B$1000</c:f>
              <c:numCache>
                <c:formatCode>0_);[Red]\(0\)</c:formatCode>
                <c:ptCount val="999"/>
                <c:pt idx="0">
                  <c:v>220450</c:v>
                </c:pt>
                <c:pt idx="1">
                  <c:v>73330</c:v>
                </c:pt>
                <c:pt idx="2">
                  <c:v>69340</c:v>
                </c:pt>
                <c:pt idx="3">
                  <c:v>250000</c:v>
                </c:pt>
                <c:pt idx="4">
                  <c:v>180000</c:v>
                </c:pt>
                <c:pt idx="5">
                  <c:v>178000</c:v>
                </c:pt>
                <c:pt idx="6">
                  <c:v>170500</c:v>
                </c:pt>
                <c:pt idx="7">
                  <c:v>157000</c:v>
                </c:pt>
                <c:pt idx="8">
                  <c:v>150290</c:v>
                </c:pt>
                <c:pt idx="9">
                  <c:v>148999</c:v>
                </c:pt>
                <c:pt idx="10">
                  <c:v>140920</c:v>
                </c:pt>
                <c:pt idx="11">
                  <c:v>138888</c:v>
                </c:pt>
                <c:pt idx="12">
                  <c:v>120000</c:v>
                </c:pt>
                <c:pt idx="13">
                  <c:v>114800</c:v>
                </c:pt>
                <c:pt idx="14">
                  <c:v>113999</c:v>
                </c:pt>
                <c:pt idx="15">
                  <c:v>110929</c:v>
                </c:pt>
                <c:pt idx="16">
                  <c:v>110000</c:v>
                </c:pt>
                <c:pt idx="17">
                  <c:v>108987</c:v>
                </c:pt>
                <c:pt idx="18">
                  <c:v>107226</c:v>
                </c:pt>
                <c:pt idx="19">
                  <c:v>106367</c:v>
                </c:pt>
                <c:pt idx="20">
                  <c:v>105700</c:v>
                </c:pt>
                <c:pt idx="21">
                  <c:v>105688</c:v>
                </c:pt>
                <c:pt idx="22">
                  <c:v>104437</c:v>
                </c:pt>
                <c:pt idx="23">
                  <c:v>103613</c:v>
                </c:pt>
                <c:pt idx="24">
                  <c:v>101199</c:v>
                </c:pt>
                <c:pt idx="25">
                  <c:v>100416</c:v>
                </c:pt>
                <c:pt idx="26">
                  <c:v>100031</c:v>
                </c:pt>
                <c:pt idx="27">
                  <c:v>99351</c:v>
                </c:pt>
                <c:pt idx="28">
                  <c:v>99280</c:v>
                </c:pt>
                <c:pt idx="29">
                  <c:v>99020</c:v>
                </c:pt>
                <c:pt idx="30">
                  <c:v>97999</c:v>
                </c:pt>
                <c:pt idx="31">
                  <c:v>96820</c:v>
                </c:pt>
                <c:pt idx="32">
                  <c:v>95920</c:v>
                </c:pt>
                <c:pt idx="33">
                  <c:v>95660</c:v>
                </c:pt>
                <c:pt idx="34">
                  <c:v>93554</c:v>
                </c:pt>
                <c:pt idx="35">
                  <c:v>93396</c:v>
                </c:pt>
                <c:pt idx="36">
                  <c:v>93206</c:v>
                </c:pt>
                <c:pt idx="37">
                  <c:v>93093</c:v>
                </c:pt>
                <c:pt idx="38">
                  <c:v>93046</c:v>
                </c:pt>
                <c:pt idx="39">
                  <c:v>92989</c:v>
                </c:pt>
                <c:pt idx="40">
                  <c:v>92329</c:v>
                </c:pt>
                <c:pt idx="41">
                  <c:v>90100</c:v>
                </c:pt>
                <c:pt idx="42">
                  <c:v>89883</c:v>
                </c:pt>
                <c:pt idx="43">
                  <c:v>89292</c:v>
                </c:pt>
                <c:pt idx="44">
                  <c:v>88976</c:v>
                </c:pt>
                <c:pt idx="45">
                  <c:v>88527</c:v>
                </c:pt>
                <c:pt idx="46">
                  <c:v>87921</c:v>
                </c:pt>
                <c:pt idx="47">
                  <c:v>87565</c:v>
                </c:pt>
                <c:pt idx="48">
                  <c:v>86214</c:v>
                </c:pt>
                <c:pt idx="49">
                  <c:v>85028</c:v>
                </c:pt>
                <c:pt idx="50">
                  <c:v>84903</c:v>
                </c:pt>
                <c:pt idx="51">
                  <c:v>83667</c:v>
                </c:pt>
                <c:pt idx="52">
                  <c:v>83552</c:v>
                </c:pt>
                <c:pt idx="53">
                  <c:v>83363</c:v>
                </c:pt>
                <c:pt idx="54">
                  <c:v>83082</c:v>
                </c:pt>
                <c:pt idx="55">
                  <c:v>82758</c:v>
                </c:pt>
                <c:pt idx="56">
                  <c:v>81584</c:v>
                </c:pt>
                <c:pt idx="57">
                  <c:v>80512</c:v>
                </c:pt>
                <c:pt idx="58">
                  <c:v>77915</c:v>
                </c:pt>
                <c:pt idx="59">
                  <c:v>76029</c:v>
                </c:pt>
                <c:pt idx="60">
                  <c:v>75281</c:v>
                </c:pt>
                <c:pt idx="61">
                  <c:v>75188</c:v>
                </c:pt>
                <c:pt idx="62">
                  <c:v>74813</c:v>
                </c:pt>
                <c:pt idx="63">
                  <c:v>74679</c:v>
                </c:pt>
                <c:pt idx="64">
                  <c:v>74669</c:v>
                </c:pt>
                <c:pt idx="65">
                  <c:v>74417</c:v>
                </c:pt>
                <c:pt idx="66">
                  <c:v>74326</c:v>
                </c:pt>
                <c:pt idx="67">
                  <c:v>74312</c:v>
                </c:pt>
                <c:pt idx="68">
                  <c:v>74241</c:v>
                </c:pt>
                <c:pt idx="69">
                  <c:v>74226</c:v>
                </c:pt>
                <c:pt idx="70">
                  <c:v>72992</c:v>
                </c:pt>
                <c:pt idx="71">
                  <c:v>72640</c:v>
                </c:pt>
                <c:pt idx="72">
                  <c:v>72609</c:v>
                </c:pt>
                <c:pt idx="73">
                  <c:v>72460</c:v>
                </c:pt>
                <c:pt idx="74">
                  <c:v>72202</c:v>
                </c:pt>
                <c:pt idx="75">
                  <c:v>72106</c:v>
                </c:pt>
                <c:pt idx="76">
                  <c:v>71966</c:v>
                </c:pt>
                <c:pt idx="77">
                  <c:v>71860</c:v>
                </c:pt>
                <c:pt idx="78">
                  <c:v>71776</c:v>
                </c:pt>
                <c:pt idx="79">
                  <c:v>71707</c:v>
                </c:pt>
                <c:pt idx="80">
                  <c:v>71339</c:v>
                </c:pt>
                <c:pt idx="81">
                  <c:v>70621</c:v>
                </c:pt>
                <c:pt idx="82">
                  <c:v>70545</c:v>
                </c:pt>
                <c:pt idx="83">
                  <c:v>70507</c:v>
                </c:pt>
                <c:pt idx="84">
                  <c:v>70468</c:v>
                </c:pt>
                <c:pt idx="85">
                  <c:v>70187</c:v>
                </c:pt>
                <c:pt idx="86">
                  <c:v>70131</c:v>
                </c:pt>
                <c:pt idx="87">
                  <c:v>68999</c:v>
                </c:pt>
                <c:pt idx="88">
                  <c:v>68898</c:v>
                </c:pt>
                <c:pt idx="89">
                  <c:v>68829</c:v>
                </c:pt>
                <c:pt idx="90">
                  <c:v>68678</c:v>
                </c:pt>
                <c:pt idx="91">
                  <c:v>68407</c:v>
                </c:pt>
                <c:pt idx="92">
                  <c:v>68182</c:v>
                </c:pt>
                <c:pt idx="93">
                  <c:v>68099</c:v>
                </c:pt>
                <c:pt idx="94">
                  <c:v>68051</c:v>
                </c:pt>
                <c:pt idx="95">
                  <c:v>67251</c:v>
                </c:pt>
                <c:pt idx="96">
                  <c:v>67237</c:v>
                </c:pt>
                <c:pt idx="97">
                  <c:v>67176</c:v>
                </c:pt>
                <c:pt idx="98">
                  <c:v>66825</c:v>
                </c:pt>
                <c:pt idx="99">
                  <c:v>66808</c:v>
                </c:pt>
                <c:pt idx="100">
                  <c:v>66738</c:v>
                </c:pt>
                <c:pt idx="101">
                  <c:v>66593</c:v>
                </c:pt>
                <c:pt idx="102">
                  <c:v>66541</c:v>
                </c:pt>
                <c:pt idx="103">
                  <c:v>66441</c:v>
                </c:pt>
                <c:pt idx="104">
                  <c:v>66149</c:v>
                </c:pt>
                <c:pt idx="105">
                  <c:v>66074</c:v>
                </c:pt>
                <c:pt idx="106">
                  <c:v>65902</c:v>
                </c:pt>
                <c:pt idx="107">
                  <c:v>65893</c:v>
                </c:pt>
                <c:pt idx="108">
                  <c:v>65729</c:v>
                </c:pt>
                <c:pt idx="109">
                  <c:v>65714</c:v>
                </c:pt>
                <c:pt idx="110">
                  <c:v>65707</c:v>
                </c:pt>
                <c:pt idx="111">
                  <c:v>65310</c:v>
                </c:pt>
                <c:pt idx="112">
                  <c:v>65288</c:v>
                </c:pt>
                <c:pt idx="113">
                  <c:v>64995</c:v>
                </c:pt>
                <c:pt idx="114">
                  <c:v>64991</c:v>
                </c:pt>
                <c:pt idx="115">
                  <c:v>64971</c:v>
                </c:pt>
                <c:pt idx="116">
                  <c:v>64955</c:v>
                </c:pt>
                <c:pt idx="117">
                  <c:v>64919</c:v>
                </c:pt>
                <c:pt idx="118">
                  <c:v>64816</c:v>
                </c:pt>
                <c:pt idx="119">
                  <c:v>64786</c:v>
                </c:pt>
                <c:pt idx="120">
                  <c:v>64738</c:v>
                </c:pt>
                <c:pt idx="121">
                  <c:v>64724</c:v>
                </c:pt>
                <c:pt idx="122">
                  <c:v>64520</c:v>
                </c:pt>
                <c:pt idx="123">
                  <c:v>64397</c:v>
                </c:pt>
                <c:pt idx="124">
                  <c:v>64375</c:v>
                </c:pt>
                <c:pt idx="125">
                  <c:v>64246</c:v>
                </c:pt>
                <c:pt idx="126">
                  <c:v>64066</c:v>
                </c:pt>
                <c:pt idx="127">
                  <c:v>64057</c:v>
                </c:pt>
                <c:pt idx="128">
                  <c:v>64021</c:v>
                </c:pt>
                <c:pt idx="129">
                  <c:v>63973</c:v>
                </c:pt>
                <c:pt idx="130">
                  <c:v>63878</c:v>
                </c:pt>
                <c:pt idx="131">
                  <c:v>63813</c:v>
                </c:pt>
                <c:pt idx="132">
                  <c:v>63763</c:v>
                </c:pt>
                <c:pt idx="133">
                  <c:v>63695</c:v>
                </c:pt>
                <c:pt idx="134">
                  <c:v>63682</c:v>
                </c:pt>
                <c:pt idx="135">
                  <c:v>63676</c:v>
                </c:pt>
                <c:pt idx="136">
                  <c:v>63515</c:v>
                </c:pt>
                <c:pt idx="137">
                  <c:v>63478</c:v>
                </c:pt>
                <c:pt idx="138">
                  <c:v>63450</c:v>
                </c:pt>
                <c:pt idx="139">
                  <c:v>63430</c:v>
                </c:pt>
                <c:pt idx="140">
                  <c:v>63381</c:v>
                </c:pt>
                <c:pt idx="141">
                  <c:v>63353</c:v>
                </c:pt>
                <c:pt idx="142">
                  <c:v>63322</c:v>
                </c:pt>
                <c:pt idx="143">
                  <c:v>63291</c:v>
                </c:pt>
                <c:pt idx="144">
                  <c:v>63108</c:v>
                </c:pt>
                <c:pt idx="145">
                  <c:v>63051</c:v>
                </c:pt>
                <c:pt idx="146">
                  <c:v>63025</c:v>
                </c:pt>
                <c:pt idx="147">
                  <c:v>63025</c:v>
                </c:pt>
                <c:pt idx="148">
                  <c:v>63003</c:v>
                </c:pt>
                <c:pt idx="149">
                  <c:v>63000</c:v>
                </c:pt>
                <c:pt idx="150">
                  <c:v>62957</c:v>
                </c:pt>
                <c:pt idx="151">
                  <c:v>62910</c:v>
                </c:pt>
                <c:pt idx="152">
                  <c:v>62810</c:v>
                </c:pt>
                <c:pt idx="153">
                  <c:v>62659</c:v>
                </c:pt>
                <c:pt idx="154">
                  <c:v>62514</c:v>
                </c:pt>
                <c:pt idx="155">
                  <c:v>62506</c:v>
                </c:pt>
                <c:pt idx="156">
                  <c:v>62425</c:v>
                </c:pt>
                <c:pt idx="157">
                  <c:v>62385</c:v>
                </c:pt>
                <c:pt idx="158">
                  <c:v>62162</c:v>
                </c:pt>
                <c:pt idx="159">
                  <c:v>62068</c:v>
                </c:pt>
                <c:pt idx="160">
                  <c:v>62065</c:v>
                </c:pt>
                <c:pt idx="161">
                  <c:v>62061</c:v>
                </c:pt>
                <c:pt idx="162">
                  <c:v>61962</c:v>
                </c:pt>
                <c:pt idx="163">
                  <c:v>61844</c:v>
                </c:pt>
                <c:pt idx="164">
                  <c:v>61809</c:v>
                </c:pt>
                <c:pt idx="165">
                  <c:v>61729</c:v>
                </c:pt>
                <c:pt idx="166">
                  <c:v>61656</c:v>
                </c:pt>
                <c:pt idx="167">
                  <c:v>61584</c:v>
                </c:pt>
                <c:pt idx="168">
                  <c:v>61568</c:v>
                </c:pt>
                <c:pt idx="169">
                  <c:v>61555</c:v>
                </c:pt>
                <c:pt idx="170">
                  <c:v>61422</c:v>
                </c:pt>
                <c:pt idx="171">
                  <c:v>61355</c:v>
                </c:pt>
                <c:pt idx="172">
                  <c:v>61349</c:v>
                </c:pt>
                <c:pt idx="173">
                  <c:v>61242</c:v>
                </c:pt>
                <c:pt idx="174">
                  <c:v>61242</c:v>
                </c:pt>
                <c:pt idx="175">
                  <c:v>61154</c:v>
                </c:pt>
                <c:pt idx="176">
                  <c:v>60754</c:v>
                </c:pt>
                <c:pt idx="177">
                  <c:v>60724</c:v>
                </c:pt>
                <c:pt idx="178">
                  <c:v>60656</c:v>
                </c:pt>
                <c:pt idx="179">
                  <c:v>60627</c:v>
                </c:pt>
                <c:pt idx="180">
                  <c:v>60446</c:v>
                </c:pt>
                <c:pt idx="181">
                  <c:v>60436</c:v>
                </c:pt>
                <c:pt idx="182">
                  <c:v>60380</c:v>
                </c:pt>
                <c:pt idx="183">
                  <c:v>60340</c:v>
                </c:pt>
                <c:pt idx="184">
                  <c:v>60270</c:v>
                </c:pt>
                <c:pt idx="185">
                  <c:v>60120</c:v>
                </c:pt>
                <c:pt idx="186">
                  <c:v>60070</c:v>
                </c:pt>
                <c:pt idx="187">
                  <c:v>59892</c:v>
                </c:pt>
                <c:pt idx="188">
                  <c:v>59728</c:v>
                </c:pt>
                <c:pt idx="189">
                  <c:v>59472</c:v>
                </c:pt>
                <c:pt idx="190">
                  <c:v>59370</c:v>
                </c:pt>
                <c:pt idx="191">
                  <c:v>59369</c:v>
                </c:pt>
                <c:pt idx="192">
                  <c:v>59365</c:v>
                </c:pt>
                <c:pt idx="193">
                  <c:v>59238</c:v>
                </c:pt>
                <c:pt idx="194">
                  <c:v>59231</c:v>
                </c:pt>
                <c:pt idx="195">
                  <c:v>59144</c:v>
                </c:pt>
                <c:pt idx="196">
                  <c:v>59124</c:v>
                </c:pt>
                <c:pt idx="197">
                  <c:v>59026</c:v>
                </c:pt>
                <c:pt idx="198">
                  <c:v>58939</c:v>
                </c:pt>
                <c:pt idx="199">
                  <c:v>58709</c:v>
                </c:pt>
                <c:pt idx="200">
                  <c:v>58530</c:v>
                </c:pt>
                <c:pt idx="201">
                  <c:v>58523</c:v>
                </c:pt>
                <c:pt idx="202">
                  <c:v>58371</c:v>
                </c:pt>
                <c:pt idx="203">
                  <c:v>58370</c:v>
                </c:pt>
                <c:pt idx="204">
                  <c:v>58275</c:v>
                </c:pt>
                <c:pt idx="205">
                  <c:v>58273</c:v>
                </c:pt>
                <c:pt idx="206">
                  <c:v>58207</c:v>
                </c:pt>
                <c:pt idx="207">
                  <c:v>58062</c:v>
                </c:pt>
                <c:pt idx="208">
                  <c:v>57975</c:v>
                </c:pt>
                <c:pt idx="209">
                  <c:v>57954</c:v>
                </c:pt>
                <c:pt idx="210">
                  <c:v>57859</c:v>
                </c:pt>
                <c:pt idx="211">
                  <c:v>57834</c:v>
                </c:pt>
                <c:pt idx="212">
                  <c:v>57815</c:v>
                </c:pt>
                <c:pt idx="213">
                  <c:v>57815</c:v>
                </c:pt>
                <c:pt idx="214">
                  <c:v>57748</c:v>
                </c:pt>
                <c:pt idx="215">
                  <c:v>57583</c:v>
                </c:pt>
                <c:pt idx="216">
                  <c:v>57575</c:v>
                </c:pt>
                <c:pt idx="217">
                  <c:v>57568</c:v>
                </c:pt>
                <c:pt idx="218">
                  <c:v>56991</c:v>
                </c:pt>
                <c:pt idx="219">
                  <c:v>56847</c:v>
                </c:pt>
                <c:pt idx="220">
                  <c:v>56339</c:v>
                </c:pt>
                <c:pt idx="221">
                  <c:v>56294</c:v>
                </c:pt>
                <c:pt idx="222">
                  <c:v>56149</c:v>
                </c:pt>
                <c:pt idx="223">
                  <c:v>56147</c:v>
                </c:pt>
                <c:pt idx="224">
                  <c:v>55965</c:v>
                </c:pt>
                <c:pt idx="225">
                  <c:v>55875</c:v>
                </c:pt>
                <c:pt idx="226">
                  <c:v>55800</c:v>
                </c:pt>
                <c:pt idx="227">
                  <c:v>55722</c:v>
                </c:pt>
                <c:pt idx="228">
                  <c:v>55688</c:v>
                </c:pt>
                <c:pt idx="229">
                  <c:v>55578</c:v>
                </c:pt>
                <c:pt idx="230">
                  <c:v>55425</c:v>
                </c:pt>
                <c:pt idx="231">
                  <c:v>55315</c:v>
                </c:pt>
                <c:pt idx="232">
                  <c:v>55140</c:v>
                </c:pt>
                <c:pt idx="233">
                  <c:v>55000</c:v>
                </c:pt>
                <c:pt idx="234">
                  <c:v>54933</c:v>
                </c:pt>
                <c:pt idx="235">
                  <c:v>54828</c:v>
                </c:pt>
                <c:pt idx="236">
                  <c:v>54670</c:v>
                </c:pt>
                <c:pt idx="237">
                  <c:v>54285</c:v>
                </c:pt>
                <c:pt idx="238">
                  <c:v>54237</c:v>
                </c:pt>
                <c:pt idx="239">
                  <c:v>54132</c:v>
                </c:pt>
                <c:pt idx="240">
                  <c:v>54005</c:v>
                </c:pt>
                <c:pt idx="241">
                  <c:v>53564</c:v>
                </c:pt>
                <c:pt idx="242">
                  <c:v>53492</c:v>
                </c:pt>
                <c:pt idx="243">
                  <c:v>53366</c:v>
                </c:pt>
                <c:pt idx="244">
                  <c:v>53250</c:v>
                </c:pt>
                <c:pt idx="245">
                  <c:v>53189</c:v>
                </c:pt>
                <c:pt idx="246">
                  <c:v>53180</c:v>
                </c:pt>
                <c:pt idx="247">
                  <c:v>53171</c:v>
                </c:pt>
                <c:pt idx="248">
                  <c:v>53060</c:v>
                </c:pt>
                <c:pt idx="249">
                  <c:v>53018</c:v>
                </c:pt>
                <c:pt idx="250">
                  <c:v>52984</c:v>
                </c:pt>
                <c:pt idx="251">
                  <c:v>52846</c:v>
                </c:pt>
                <c:pt idx="252">
                  <c:v>52788</c:v>
                </c:pt>
                <c:pt idx="253">
                  <c:v>52674</c:v>
                </c:pt>
                <c:pt idx="254">
                  <c:v>52624</c:v>
                </c:pt>
                <c:pt idx="255">
                  <c:v>52599</c:v>
                </c:pt>
                <c:pt idx="256">
                  <c:v>52505</c:v>
                </c:pt>
                <c:pt idx="257">
                  <c:v>52249</c:v>
                </c:pt>
                <c:pt idx="258">
                  <c:v>52177</c:v>
                </c:pt>
                <c:pt idx="259">
                  <c:v>52087</c:v>
                </c:pt>
                <c:pt idx="260">
                  <c:v>52057</c:v>
                </c:pt>
                <c:pt idx="261">
                  <c:v>51920</c:v>
                </c:pt>
                <c:pt idx="262">
                  <c:v>51908</c:v>
                </c:pt>
                <c:pt idx="263">
                  <c:v>51777</c:v>
                </c:pt>
                <c:pt idx="264">
                  <c:v>51505</c:v>
                </c:pt>
                <c:pt idx="265">
                  <c:v>51337</c:v>
                </c:pt>
                <c:pt idx="266">
                  <c:v>51259</c:v>
                </c:pt>
                <c:pt idx="267">
                  <c:v>51044</c:v>
                </c:pt>
                <c:pt idx="268">
                  <c:v>50923</c:v>
                </c:pt>
                <c:pt idx="269">
                  <c:v>50825</c:v>
                </c:pt>
                <c:pt idx="270">
                  <c:v>50750</c:v>
                </c:pt>
                <c:pt idx="271">
                  <c:v>50482</c:v>
                </c:pt>
                <c:pt idx="272">
                  <c:v>50470</c:v>
                </c:pt>
                <c:pt idx="273">
                  <c:v>50428</c:v>
                </c:pt>
                <c:pt idx="274">
                  <c:v>50373</c:v>
                </c:pt>
                <c:pt idx="275">
                  <c:v>50274</c:v>
                </c:pt>
                <c:pt idx="276">
                  <c:v>50178</c:v>
                </c:pt>
                <c:pt idx="277">
                  <c:v>49920</c:v>
                </c:pt>
                <c:pt idx="278">
                  <c:v>49773</c:v>
                </c:pt>
                <c:pt idx="279">
                  <c:v>49256</c:v>
                </c:pt>
                <c:pt idx="280">
                  <c:v>48888</c:v>
                </c:pt>
                <c:pt idx="281">
                  <c:v>48513</c:v>
                </c:pt>
                <c:pt idx="282">
                  <c:v>48495</c:v>
                </c:pt>
                <c:pt idx="283">
                  <c:v>48413</c:v>
                </c:pt>
                <c:pt idx="284">
                  <c:v>48285</c:v>
                </c:pt>
                <c:pt idx="285">
                  <c:v>47961</c:v>
                </c:pt>
                <c:pt idx="286">
                  <c:v>47837</c:v>
                </c:pt>
                <c:pt idx="287">
                  <c:v>47750</c:v>
                </c:pt>
                <c:pt idx="288">
                  <c:v>47434</c:v>
                </c:pt>
                <c:pt idx="289">
                  <c:v>47414</c:v>
                </c:pt>
                <c:pt idx="290">
                  <c:v>47211</c:v>
                </c:pt>
                <c:pt idx="291">
                  <c:v>47001</c:v>
                </c:pt>
                <c:pt idx="292">
                  <c:v>46998</c:v>
                </c:pt>
                <c:pt idx="293">
                  <c:v>46837</c:v>
                </c:pt>
                <c:pt idx="294">
                  <c:v>46799</c:v>
                </c:pt>
                <c:pt idx="295">
                  <c:v>46738</c:v>
                </c:pt>
                <c:pt idx="296">
                  <c:v>46664</c:v>
                </c:pt>
                <c:pt idx="297">
                  <c:v>46654</c:v>
                </c:pt>
                <c:pt idx="298">
                  <c:v>46430</c:v>
                </c:pt>
                <c:pt idx="299">
                  <c:v>46428</c:v>
                </c:pt>
                <c:pt idx="300">
                  <c:v>46335</c:v>
                </c:pt>
                <c:pt idx="301">
                  <c:v>46120</c:v>
                </c:pt>
                <c:pt idx="302">
                  <c:v>45998</c:v>
                </c:pt>
                <c:pt idx="303">
                  <c:v>45433</c:v>
                </c:pt>
                <c:pt idx="304">
                  <c:v>45395</c:v>
                </c:pt>
                <c:pt idx="305">
                  <c:v>45115</c:v>
                </c:pt>
                <c:pt idx="306">
                  <c:v>45069</c:v>
                </c:pt>
                <c:pt idx="307">
                  <c:v>45046</c:v>
                </c:pt>
                <c:pt idx="308">
                  <c:v>89875</c:v>
                </c:pt>
                <c:pt idx="309">
                  <c:v>68343</c:v>
                </c:pt>
                <c:pt idx="310">
                  <c:v>89875</c:v>
                </c:pt>
              </c:numCache>
            </c:numRef>
          </c:xVal>
          <c:yVal>
            <c:numRef>
              <c:f>Sheet4!$C$2:$C$1000</c:f>
              <c:numCache>
                <c:formatCode>0</c:formatCode>
                <c:ptCount val="999"/>
                <c:pt idx="0">
                  <c:v>5</c:v>
                </c:pt>
                <c:pt idx="1">
                  <c:v>4</c:v>
                </c:pt>
                <c:pt idx="2">
                  <c:v>5</c:v>
                </c:pt>
                <c:pt idx="3">
                  <c:v>3</c:v>
                </c:pt>
                <c:pt idx="4">
                  <c:v>4</c:v>
                </c:pt>
                <c:pt idx="5">
                  <c:v>5</c:v>
                </c:pt>
                <c:pt idx="6">
                  <c:v>5</c:v>
                </c:pt>
                <c:pt idx="7">
                  <c:v>3</c:v>
                </c:pt>
                <c:pt idx="8">
                  <c:v>3</c:v>
                </c:pt>
                <c:pt idx="9">
                  <c:v>4</c:v>
                </c:pt>
                <c:pt idx="10">
                  <c:v>5</c:v>
                </c:pt>
                <c:pt idx="11">
                  <c:v>5</c:v>
                </c:pt>
                <c:pt idx="12">
                  <c:v>3</c:v>
                </c:pt>
                <c:pt idx="13">
                  <c:v>4</c:v>
                </c:pt>
                <c:pt idx="14">
                  <c:v>3</c:v>
                </c:pt>
                <c:pt idx="15">
                  <c:v>5</c:v>
                </c:pt>
                <c:pt idx="16">
                  <c:v>4</c:v>
                </c:pt>
                <c:pt idx="17">
                  <c:v>5</c:v>
                </c:pt>
                <c:pt idx="18">
                  <c:v>4</c:v>
                </c:pt>
                <c:pt idx="19">
                  <c:v>4</c:v>
                </c:pt>
                <c:pt idx="20">
                  <c:v>3</c:v>
                </c:pt>
                <c:pt idx="21">
                  <c:v>5</c:v>
                </c:pt>
                <c:pt idx="22">
                  <c:v>3</c:v>
                </c:pt>
                <c:pt idx="23">
                  <c:v>5</c:v>
                </c:pt>
                <c:pt idx="24">
                  <c:v>5</c:v>
                </c:pt>
                <c:pt idx="25">
                  <c:v>3</c:v>
                </c:pt>
                <c:pt idx="26">
                  <c:v>5</c:v>
                </c:pt>
                <c:pt idx="27">
                  <c:v>3</c:v>
                </c:pt>
                <c:pt idx="28">
                  <c:v>5</c:v>
                </c:pt>
                <c:pt idx="29">
                  <c:v>5</c:v>
                </c:pt>
                <c:pt idx="30">
                  <c:v>5</c:v>
                </c:pt>
                <c:pt idx="31">
                  <c:v>5</c:v>
                </c:pt>
                <c:pt idx="32">
                  <c:v>4</c:v>
                </c:pt>
                <c:pt idx="33">
                  <c:v>3</c:v>
                </c:pt>
                <c:pt idx="34">
                  <c:v>5</c:v>
                </c:pt>
                <c:pt idx="35">
                  <c:v>4</c:v>
                </c:pt>
                <c:pt idx="36">
                  <c:v>5</c:v>
                </c:pt>
                <c:pt idx="37">
                  <c:v>4</c:v>
                </c:pt>
                <c:pt idx="38">
                  <c:v>4</c:v>
                </c:pt>
                <c:pt idx="39">
                  <c:v>5</c:v>
                </c:pt>
                <c:pt idx="40">
                  <c:v>3</c:v>
                </c:pt>
                <c:pt idx="41">
                  <c:v>3</c:v>
                </c:pt>
                <c:pt idx="42">
                  <c:v>5</c:v>
                </c:pt>
                <c:pt idx="43">
                  <c:v>3</c:v>
                </c:pt>
                <c:pt idx="44">
                  <c:v>3</c:v>
                </c:pt>
                <c:pt idx="45">
                  <c:v>3</c:v>
                </c:pt>
                <c:pt idx="46">
                  <c:v>3</c:v>
                </c:pt>
                <c:pt idx="47">
                  <c:v>4</c:v>
                </c:pt>
                <c:pt idx="48">
                  <c:v>3</c:v>
                </c:pt>
                <c:pt idx="49">
                  <c:v>5</c:v>
                </c:pt>
                <c:pt idx="50">
                  <c:v>4</c:v>
                </c:pt>
                <c:pt idx="51">
                  <c:v>3</c:v>
                </c:pt>
                <c:pt idx="52">
                  <c:v>3</c:v>
                </c:pt>
                <c:pt idx="53">
                  <c:v>4</c:v>
                </c:pt>
                <c:pt idx="54">
                  <c:v>2</c:v>
                </c:pt>
                <c:pt idx="55">
                  <c:v>4</c:v>
                </c:pt>
                <c:pt idx="56">
                  <c:v>5</c:v>
                </c:pt>
                <c:pt idx="57">
                  <c:v>3</c:v>
                </c:pt>
                <c:pt idx="58">
                  <c:v>3</c:v>
                </c:pt>
                <c:pt idx="59">
                  <c:v>4</c:v>
                </c:pt>
                <c:pt idx="60">
                  <c:v>3</c:v>
                </c:pt>
                <c:pt idx="61">
                  <c:v>4</c:v>
                </c:pt>
                <c:pt idx="62">
                  <c:v>3</c:v>
                </c:pt>
                <c:pt idx="63">
                  <c:v>5</c:v>
                </c:pt>
                <c:pt idx="64">
                  <c:v>5</c:v>
                </c:pt>
                <c:pt idx="65">
                  <c:v>5</c:v>
                </c:pt>
                <c:pt idx="66">
                  <c:v>5</c:v>
                </c:pt>
                <c:pt idx="67">
                  <c:v>3</c:v>
                </c:pt>
                <c:pt idx="68">
                  <c:v>5</c:v>
                </c:pt>
                <c:pt idx="69">
                  <c:v>3</c:v>
                </c:pt>
                <c:pt idx="70">
                  <c:v>4</c:v>
                </c:pt>
                <c:pt idx="71">
                  <c:v>3</c:v>
                </c:pt>
                <c:pt idx="72">
                  <c:v>5</c:v>
                </c:pt>
                <c:pt idx="73">
                  <c:v>3</c:v>
                </c:pt>
                <c:pt idx="74">
                  <c:v>3</c:v>
                </c:pt>
                <c:pt idx="75">
                  <c:v>4</c:v>
                </c:pt>
                <c:pt idx="76">
                  <c:v>3</c:v>
                </c:pt>
                <c:pt idx="77">
                  <c:v>5</c:v>
                </c:pt>
                <c:pt idx="78">
                  <c:v>5</c:v>
                </c:pt>
                <c:pt idx="79">
                  <c:v>5</c:v>
                </c:pt>
                <c:pt idx="80">
                  <c:v>5</c:v>
                </c:pt>
                <c:pt idx="81">
                  <c:v>4</c:v>
                </c:pt>
                <c:pt idx="82">
                  <c:v>5</c:v>
                </c:pt>
                <c:pt idx="83">
                  <c:v>3</c:v>
                </c:pt>
                <c:pt idx="84">
                  <c:v>3</c:v>
                </c:pt>
                <c:pt idx="85">
                  <c:v>5</c:v>
                </c:pt>
                <c:pt idx="86">
                  <c:v>3</c:v>
                </c:pt>
                <c:pt idx="87">
                  <c:v>5</c:v>
                </c:pt>
                <c:pt idx="88">
                  <c:v>3</c:v>
                </c:pt>
                <c:pt idx="89">
                  <c:v>5</c:v>
                </c:pt>
                <c:pt idx="90">
                  <c:v>3</c:v>
                </c:pt>
                <c:pt idx="91">
                  <c:v>4</c:v>
                </c:pt>
                <c:pt idx="92">
                  <c:v>3</c:v>
                </c:pt>
                <c:pt idx="93">
                  <c:v>3</c:v>
                </c:pt>
                <c:pt idx="94">
                  <c:v>2</c:v>
                </c:pt>
                <c:pt idx="95">
                  <c:v>3</c:v>
                </c:pt>
                <c:pt idx="96">
                  <c:v>4</c:v>
                </c:pt>
                <c:pt idx="97">
                  <c:v>4</c:v>
                </c:pt>
                <c:pt idx="98">
                  <c:v>3</c:v>
                </c:pt>
                <c:pt idx="99">
                  <c:v>5</c:v>
                </c:pt>
                <c:pt idx="100">
                  <c:v>5</c:v>
                </c:pt>
                <c:pt idx="101">
                  <c:v>3</c:v>
                </c:pt>
                <c:pt idx="102">
                  <c:v>5</c:v>
                </c:pt>
                <c:pt idx="103">
                  <c:v>3</c:v>
                </c:pt>
                <c:pt idx="104">
                  <c:v>5</c:v>
                </c:pt>
                <c:pt idx="105">
                  <c:v>3</c:v>
                </c:pt>
                <c:pt idx="106">
                  <c:v>4</c:v>
                </c:pt>
                <c:pt idx="107">
                  <c:v>4</c:v>
                </c:pt>
                <c:pt idx="108">
                  <c:v>4</c:v>
                </c:pt>
                <c:pt idx="109">
                  <c:v>5</c:v>
                </c:pt>
                <c:pt idx="110">
                  <c:v>4</c:v>
                </c:pt>
                <c:pt idx="111">
                  <c:v>5</c:v>
                </c:pt>
                <c:pt idx="112">
                  <c:v>3</c:v>
                </c:pt>
                <c:pt idx="113">
                  <c:v>3</c:v>
                </c:pt>
                <c:pt idx="114">
                  <c:v>5</c:v>
                </c:pt>
                <c:pt idx="115">
                  <c:v>4</c:v>
                </c:pt>
                <c:pt idx="116">
                  <c:v>3</c:v>
                </c:pt>
                <c:pt idx="117">
                  <c:v>3</c:v>
                </c:pt>
                <c:pt idx="118">
                  <c:v>5</c:v>
                </c:pt>
                <c:pt idx="119">
                  <c:v>4</c:v>
                </c:pt>
                <c:pt idx="120">
                  <c:v>3</c:v>
                </c:pt>
                <c:pt idx="121">
                  <c:v>3</c:v>
                </c:pt>
                <c:pt idx="122">
                  <c:v>4</c:v>
                </c:pt>
                <c:pt idx="123">
                  <c:v>3</c:v>
                </c:pt>
                <c:pt idx="124">
                  <c:v>5</c:v>
                </c:pt>
                <c:pt idx="125">
                  <c:v>3</c:v>
                </c:pt>
                <c:pt idx="126">
                  <c:v>5</c:v>
                </c:pt>
                <c:pt idx="127">
                  <c:v>5</c:v>
                </c:pt>
                <c:pt idx="128">
                  <c:v>2</c:v>
                </c:pt>
                <c:pt idx="129">
                  <c:v>3</c:v>
                </c:pt>
                <c:pt idx="130">
                  <c:v>4</c:v>
                </c:pt>
                <c:pt idx="131">
                  <c:v>5</c:v>
                </c:pt>
                <c:pt idx="132">
                  <c:v>4</c:v>
                </c:pt>
                <c:pt idx="133">
                  <c:v>5</c:v>
                </c:pt>
                <c:pt idx="134">
                  <c:v>4</c:v>
                </c:pt>
                <c:pt idx="135">
                  <c:v>3</c:v>
                </c:pt>
                <c:pt idx="136">
                  <c:v>4</c:v>
                </c:pt>
                <c:pt idx="137">
                  <c:v>5</c:v>
                </c:pt>
                <c:pt idx="138">
                  <c:v>3</c:v>
                </c:pt>
                <c:pt idx="139">
                  <c:v>4</c:v>
                </c:pt>
                <c:pt idx="140">
                  <c:v>5</c:v>
                </c:pt>
                <c:pt idx="141">
                  <c:v>5</c:v>
                </c:pt>
                <c:pt idx="142">
                  <c:v>3</c:v>
                </c:pt>
                <c:pt idx="143">
                  <c:v>4</c:v>
                </c:pt>
                <c:pt idx="144">
                  <c:v>5</c:v>
                </c:pt>
                <c:pt idx="145">
                  <c:v>3</c:v>
                </c:pt>
                <c:pt idx="146">
                  <c:v>5</c:v>
                </c:pt>
                <c:pt idx="147">
                  <c:v>5</c:v>
                </c:pt>
                <c:pt idx="148">
                  <c:v>5</c:v>
                </c:pt>
                <c:pt idx="149">
                  <c:v>2</c:v>
                </c:pt>
                <c:pt idx="150">
                  <c:v>3</c:v>
                </c:pt>
                <c:pt idx="151">
                  <c:v>3</c:v>
                </c:pt>
                <c:pt idx="152">
                  <c:v>3</c:v>
                </c:pt>
                <c:pt idx="153">
                  <c:v>4</c:v>
                </c:pt>
                <c:pt idx="154">
                  <c:v>3</c:v>
                </c:pt>
                <c:pt idx="155">
                  <c:v>5</c:v>
                </c:pt>
                <c:pt idx="156">
                  <c:v>4</c:v>
                </c:pt>
                <c:pt idx="157">
                  <c:v>3</c:v>
                </c:pt>
                <c:pt idx="158">
                  <c:v>5</c:v>
                </c:pt>
                <c:pt idx="159">
                  <c:v>3</c:v>
                </c:pt>
                <c:pt idx="160">
                  <c:v>4</c:v>
                </c:pt>
                <c:pt idx="161">
                  <c:v>5</c:v>
                </c:pt>
                <c:pt idx="162">
                  <c:v>3</c:v>
                </c:pt>
                <c:pt idx="163">
                  <c:v>5</c:v>
                </c:pt>
                <c:pt idx="164">
                  <c:v>3</c:v>
                </c:pt>
                <c:pt idx="165">
                  <c:v>5</c:v>
                </c:pt>
                <c:pt idx="166">
                  <c:v>4</c:v>
                </c:pt>
                <c:pt idx="167">
                  <c:v>4</c:v>
                </c:pt>
                <c:pt idx="168">
                  <c:v>3</c:v>
                </c:pt>
                <c:pt idx="169">
                  <c:v>5</c:v>
                </c:pt>
                <c:pt idx="170">
                  <c:v>3</c:v>
                </c:pt>
                <c:pt idx="171">
                  <c:v>3</c:v>
                </c:pt>
                <c:pt idx="172">
                  <c:v>3</c:v>
                </c:pt>
                <c:pt idx="173">
                  <c:v>4</c:v>
                </c:pt>
                <c:pt idx="174">
                  <c:v>3</c:v>
                </c:pt>
                <c:pt idx="175">
                  <c:v>4</c:v>
                </c:pt>
                <c:pt idx="176">
                  <c:v>5</c:v>
                </c:pt>
                <c:pt idx="177">
                  <c:v>4</c:v>
                </c:pt>
                <c:pt idx="178">
                  <c:v>3</c:v>
                </c:pt>
                <c:pt idx="179">
                  <c:v>4</c:v>
                </c:pt>
                <c:pt idx="180">
                  <c:v>4</c:v>
                </c:pt>
                <c:pt idx="181">
                  <c:v>5</c:v>
                </c:pt>
                <c:pt idx="182">
                  <c:v>5</c:v>
                </c:pt>
                <c:pt idx="183">
                  <c:v>4</c:v>
                </c:pt>
                <c:pt idx="184">
                  <c:v>5</c:v>
                </c:pt>
                <c:pt idx="185">
                  <c:v>4</c:v>
                </c:pt>
                <c:pt idx="186">
                  <c:v>3</c:v>
                </c:pt>
                <c:pt idx="187">
                  <c:v>4</c:v>
                </c:pt>
                <c:pt idx="188">
                  <c:v>4</c:v>
                </c:pt>
                <c:pt idx="189">
                  <c:v>3</c:v>
                </c:pt>
                <c:pt idx="190">
                  <c:v>4</c:v>
                </c:pt>
                <c:pt idx="191">
                  <c:v>4</c:v>
                </c:pt>
                <c:pt idx="192">
                  <c:v>4</c:v>
                </c:pt>
                <c:pt idx="193">
                  <c:v>5</c:v>
                </c:pt>
                <c:pt idx="194">
                  <c:v>1</c:v>
                </c:pt>
                <c:pt idx="195">
                  <c:v>3</c:v>
                </c:pt>
                <c:pt idx="196">
                  <c:v>3</c:v>
                </c:pt>
                <c:pt idx="197">
                  <c:v>5</c:v>
                </c:pt>
                <c:pt idx="198">
                  <c:v>3</c:v>
                </c:pt>
                <c:pt idx="199">
                  <c:v>4</c:v>
                </c:pt>
                <c:pt idx="200">
                  <c:v>5</c:v>
                </c:pt>
                <c:pt idx="201">
                  <c:v>5</c:v>
                </c:pt>
                <c:pt idx="202">
                  <c:v>5</c:v>
                </c:pt>
                <c:pt idx="203">
                  <c:v>3</c:v>
                </c:pt>
                <c:pt idx="204">
                  <c:v>5</c:v>
                </c:pt>
                <c:pt idx="205">
                  <c:v>2</c:v>
                </c:pt>
                <c:pt idx="206">
                  <c:v>3</c:v>
                </c:pt>
                <c:pt idx="207">
                  <c:v>5</c:v>
                </c:pt>
                <c:pt idx="208">
                  <c:v>3</c:v>
                </c:pt>
                <c:pt idx="209">
                  <c:v>5</c:v>
                </c:pt>
                <c:pt idx="210">
                  <c:v>3</c:v>
                </c:pt>
                <c:pt idx="211">
                  <c:v>4</c:v>
                </c:pt>
                <c:pt idx="212">
                  <c:v>5</c:v>
                </c:pt>
                <c:pt idx="213">
                  <c:v>4</c:v>
                </c:pt>
                <c:pt idx="214">
                  <c:v>3</c:v>
                </c:pt>
                <c:pt idx="215">
                  <c:v>3</c:v>
                </c:pt>
                <c:pt idx="216">
                  <c:v>4</c:v>
                </c:pt>
                <c:pt idx="217">
                  <c:v>5</c:v>
                </c:pt>
                <c:pt idx="218">
                  <c:v>4</c:v>
                </c:pt>
                <c:pt idx="219">
                  <c:v>1</c:v>
                </c:pt>
                <c:pt idx="220">
                  <c:v>5</c:v>
                </c:pt>
                <c:pt idx="221">
                  <c:v>4</c:v>
                </c:pt>
                <c:pt idx="222">
                  <c:v>5</c:v>
                </c:pt>
                <c:pt idx="223">
                  <c:v>3</c:v>
                </c:pt>
                <c:pt idx="224">
                  <c:v>3</c:v>
                </c:pt>
                <c:pt idx="225">
                  <c:v>4</c:v>
                </c:pt>
                <c:pt idx="226">
                  <c:v>2</c:v>
                </c:pt>
                <c:pt idx="227">
                  <c:v>4</c:v>
                </c:pt>
                <c:pt idx="228">
                  <c:v>4</c:v>
                </c:pt>
                <c:pt idx="229">
                  <c:v>5</c:v>
                </c:pt>
                <c:pt idx="230">
                  <c:v>4</c:v>
                </c:pt>
                <c:pt idx="231">
                  <c:v>5</c:v>
                </c:pt>
                <c:pt idx="232">
                  <c:v>3</c:v>
                </c:pt>
                <c:pt idx="233">
                  <c:v>4</c:v>
                </c:pt>
                <c:pt idx="234">
                  <c:v>4</c:v>
                </c:pt>
                <c:pt idx="235">
                  <c:v>4</c:v>
                </c:pt>
                <c:pt idx="236">
                  <c:v>4</c:v>
                </c:pt>
                <c:pt idx="237">
                  <c:v>3</c:v>
                </c:pt>
                <c:pt idx="238">
                  <c:v>4</c:v>
                </c:pt>
                <c:pt idx="239">
                  <c:v>4</c:v>
                </c:pt>
                <c:pt idx="240">
                  <c:v>5</c:v>
                </c:pt>
                <c:pt idx="241">
                  <c:v>5</c:v>
                </c:pt>
                <c:pt idx="242">
                  <c:v>4</c:v>
                </c:pt>
                <c:pt idx="243">
                  <c:v>3</c:v>
                </c:pt>
                <c:pt idx="244">
                  <c:v>4</c:v>
                </c:pt>
                <c:pt idx="245">
                  <c:v>2</c:v>
                </c:pt>
                <c:pt idx="246">
                  <c:v>5</c:v>
                </c:pt>
                <c:pt idx="247">
                  <c:v>4</c:v>
                </c:pt>
                <c:pt idx="248">
                  <c:v>3</c:v>
                </c:pt>
                <c:pt idx="249">
                  <c:v>5</c:v>
                </c:pt>
                <c:pt idx="250">
                  <c:v>3</c:v>
                </c:pt>
                <c:pt idx="251">
                  <c:v>3</c:v>
                </c:pt>
                <c:pt idx="252">
                  <c:v>4</c:v>
                </c:pt>
                <c:pt idx="253">
                  <c:v>2</c:v>
                </c:pt>
                <c:pt idx="254">
                  <c:v>4</c:v>
                </c:pt>
                <c:pt idx="255">
                  <c:v>3</c:v>
                </c:pt>
                <c:pt idx="256">
                  <c:v>5</c:v>
                </c:pt>
                <c:pt idx="257">
                  <c:v>3</c:v>
                </c:pt>
                <c:pt idx="258">
                  <c:v>4</c:v>
                </c:pt>
                <c:pt idx="259">
                  <c:v>4</c:v>
                </c:pt>
                <c:pt idx="260">
                  <c:v>3</c:v>
                </c:pt>
                <c:pt idx="261">
                  <c:v>3</c:v>
                </c:pt>
                <c:pt idx="262">
                  <c:v>3</c:v>
                </c:pt>
                <c:pt idx="263">
                  <c:v>4</c:v>
                </c:pt>
                <c:pt idx="264">
                  <c:v>4</c:v>
                </c:pt>
                <c:pt idx="265">
                  <c:v>3</c:v>
                </c:pt>
                <c:pt idx="266">
                  <c:v>4</c:v>
                </c:pt>
                <c:pt idx="267">
                  <c:v>3</c:v>
                </c:pt>
                <c:pt idx="268">
                  <c:v>5</c:v>
                </c:pt>
                <c:pt idx="269">
                  <c:v>4</c:v>
                </c:pt>
                <c:pt idx="270">
                  <c:v>3</c:v>
                </c:pt>
                <c:pt idx="271">
                  <c:v>4</c:v>
                </c:pt>
                <c:pt idx="272">
                  <c:v>3</c:v>
                </c:pt>
                <c:pt idx="273">
                  <c:v>3</c:v>
                </c:pt>
                <c:pt idx="274">
                  <c:v>4</c:v>
                </c:pt>
                <c:pt idx="275">
                  <c:v>3</c:v>
                </c:pt>
                <c:pt idx="276">
                  <c:v>5</c:v>
                </c:pt>
                <c:pt idx="277">
                  <c:v>3</c:v>
                </c:pt>
                <c:pt idx="278">
                  <c:v>5</c:v>
                </c:pt>
                <c:pt idx="279">
                  <c:v>5</c:v>
                </c:pt>
                <c:pt idx="280">
                  <c:v>5</c:v>
                </c:pt>
                <c:pt idx="281">
                  <c:v>2</c:v>
                </c:pt>
                <c:pt idx="282">
                  <c:v>5</c:v>
                </c:pt>
                <c:pt idx="283">
                  <c:v>4</c:v>
                </c:pt>
                <c:pt idx="284">
                  <c:v>3</c:v>
                </c:pt>
                <c:pt idx="285">
                  <c:v>4</c:v>
                </c:pt>
                <c:pt idx="286">
                  <c:v>3</c:v>
                </c:pt>
                <c:pt idx="287">
                  <c:v>4</c:v>
                </c:pt>
                <c:pt idx="288">
                  <c:v>4</c:v>
                </c:pt>
                <c:pt idx="289">
                  <c:v>3</c:v>
                </c:pt>
                <c:pt idx="290">
                  <c:v>3</c:v>
                </c:pt>
                <c:pt idx="291">
                  <c:v>3</c:v>
                </c:pt>
                <c:pt idx="292">
                  <c:v>4</c:v>
                </c:pt>
                <c:pt idx="293">
                  <c:v>4</c:v>
                </c:pt>
                <c:pt idx="294">
                  <c:v>4</c:v>
                </c:pt>
                <c:pt idx="295">
                  <c:v>5</c:v>
                </c:pt>
                <c:pt idx="296">
                  <c:v>3</c:v>
                </c:pt>
                <c:pt idx="297">
                  <c:v>3</c:v>
                </c:pt>
                <c:pt idx="298">
                  <c:v>5</c:v>
                </c:pt>
                <c:pt idx="299">
                  <c:v>5</c:v>
                </c:pt>
                <c:pt idx="300">
                  <c:v>5</c:v>
                </c:pt>
                <c:pt idx="301">
                  <c:v>5</c:v>
                </c:pt>
                <c:pt idx="302">
                  <c:v>4</c:v>
                </c:pt>
                <c:pt idx="303">
                  <c:v>4</c:v>
                </c:pt>
                <c:pt idx="304">
                  <c:v>4</c:v>
                </c:pt>
                <c:pt idx="305">
                  <c:v>4</c:v>
                </c:pt>
                <c:pt idx="306">
                  <c:v>5</c:v>
                </c:pt>
                <c:pt idx="307">
                  <c:v>5</c:v>
                </c:pt>
                <c:pt idx="308">
                  <c:v>4</c:v>
                </c:pt>
                <c:pt idx="309">
                  <c:v>3</c:v>
                </c:pt>
                <c:pt idx="310">
                  <c:v>3</c:v>
                </c:pt>
              </c:numCache>
            </c:numRef>
          </c:yVal>
          <c:smooth val="0"/>
          <c:extLst>
            <c:ext xmlns:c16="http://schemas.microsoft.com/office/drawing/2014/chart" uri="{C3380CC4-5D6E-409C-BE32-E72D297353CC}">
              <c16:uniqueId val="{00000000-D36F-464E-AD78-1930005E0595}"/>
            </c:ext>
          </c:extLst>
        </c:ser>
        <c:dLbls>
          <c:showLegendKey val="0"/>
          <c:showVal val="0"/>
          <c:showCatName val="0"/>
          <c:showSerName val="0"/>
          <c:showPercent val="0"/>
          <c:showBubbleSize val="0"/>
        </c:dLbls>
        <c:axId val="1994931024"/>
        <c:axId val="1445780432"/>
      </c:scatterChart>
      <c:valAx>
        <c:axId val="1994931024"/>
        <c:scaling>
          <c:orientation val="minMax"/>
          <c:max val="250000"/>
          <c:min val="40000"/>
        </c:scaling>
        <c:delete val="0"/>
        <c:axPos val="b"/>
        <c:majorGridlines>
          <c:spPr>
            <a:ln w="9525" cap="flat" cmpd="sng" algn="ctr">
              <a:solidFill>
                <a:schemeClr val="tx1">
                  <a:lumMod val="15000"/>
                  <a:lumOff val="85000"/>
                </a:schemeClr>
              </a:solidFill>
              <a:round/>
            </a:ln>
            <a:effectLst/>
          </c:spPr>
        </c:majorGridlines>
        <c:numFmt formatCode="0_);[Red]\(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5780432"/>
        <c:crosses val="autoZero"/>
        <c:crossBetween val="midCat"/>
        <c:majorUnit val="30000"/>
      </c:valAx>
      <c:valAx>
        <c:axId val="1445780432"/>
        <c:scaling>
          <c:orientation val="minMax"/>
          <c:max val="5"/>
          <c:min val="1"/>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4931024"/>
        <c:crosses val="autoZero"/>
        <c:crossBetween val="midCat"/>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Reversed" id="25">
  <a:schemeClr val="accent5"/>
</cs:colorStyle>
</file>

<file path=xl/charts/colors2.xml><?xml version="1.0" encoding="utf-8"?>
<cs:colorStyle xmlns:cs="http://schemas.microsoft.com/office/drawing/2012/chartStyle" xmlns:a="http://schemas.openxmlformats.org/drawingml/2006/main" meth="withinLinearReversed" id="25">
  <a:schemeClr val="accent5"/>
</cs:colorStyle>
</file>

<file path=xl/charts/colors3.xml><?xml version="1.0" encoding="utf-8"?>
<cs:colorStyle xmlns:cs="http://schemas.microsoft.com/office/drawing/2012/chartStyle" xmlns:a="http://schemas.openxmlformats.org/drawingml/2006/main" meth="withinLinearReversed" id="25">
  <a:schemeClr val="accent5"/>
</cs:colorStyle>
</file>

<file path=xl/charts/colors4.xml><?xml version="1.0" encoding="utf-8"?>
<cs:colorStyle xmlns:cs="http://schemas.microsoft.com/office/drawing/2012/chartStyle" xmlns:a="http://schemas.openxmlformats.org/drawingml/2006/main" meth="withinLinearReversed" id="21">
  <a:schemeClr val="accent1"/>
</cs:colorStyle>
</file>

<file path=xl/charts/colors5.xml><?xml version="1.0" encoding="utf-8"?>
<cs:colorStyle xmlns:cs="http://schemas.microsoft.com/office/drawing/2012/chartStyle" xmlns:a="http://schemas.openxmlformats.org/drawingml/2006/main" meth="withinLinearReversed" id="25">
  <a:schemeClr val="accent5"/>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Reversed" id="25">
  <a:schemeClr val="accent5"/>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Reversed" id="25">
  <a:schemeClr val="accent5"/>
</cs:colorStyle>
</file>

<file path=xl/charts/colors12.xml><?xml version="1.0" encoding="utf-8"?>
<cs:colorStyle xmlns:cs="http://schemas.microsoft.com/office/drawing/2012/chartStyle" xmlns:a="http://schemas.openxmlformats.org/drawingml/2006/main" meth="withinLinearReversed" id="25">
  <a:schemeClr val="accent5"/>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withinLinearReversed" id="25">
  <a:schemeClr val="accent5"/>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openxmlformats.org/officeDocument/2006/relationships/chart" Target="../charts/chart1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editAs="oneCell">
    <xdr:from>
      <xdr:col>3</xdr:col>
      <xdr:colOff>774700</xdr:colOff>
      <xdr:row>10</xdr:row>
      <xdr:rowOff>12700</xdr:rowOff>
    </xdr:from>
    <xdr:to>
      <xdr:col>8</xdr:col>
      <xdr:colOff>542340</xdr:colOff>
      <xdr:row>26</xdr:row>
      <xdr:rowOff>63500</xdr:rowOff>
    </xdr:to>
    <xdr:pic>
      <xdr:nvPicPr>
        <xdr:cNvPr id="2" name="Picture 1">
          <a:extLst>
            <a:ext uri="{FF2B5EF4-FFF2-40B4-BE49-F238E27FC236}">
              <a16:creationId xmlns:a16="http://schemas.microsoft.com/office/drawing/2014/main" id="{537CD9BF-BD29-86A4-2D23-704A29E40AC3}"/>
            </a:ext>
          </a:extLst>
        </xdr:cNvPr>
        <xdr:cNvPicPr>
          <a:picLocks noChangeAspect="1"/>
        </xdr:cNvPicPr>
      </xdr:nvPicPr>
      <xdr:blipFill>
        <a:blip xmlns:r="http://schemas.openxmlformats.org/officeDocument/2006/relationships" r:embed="rId1"/>
        <a:stretch>
          <a:fillRect/>
        </a:stretch>
      </xdr:blipFill>
      <xdr:spPr>
        <a:xfrm>
          <a:off x="1600200" y="965200"/>
          <a:ext cx="3895140" cy="30988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xdr:row>
      <xdr:rowOff>12700</xdr:rowOff>
    </xdr:from>
    <xdr:to>
      <xdr:col>4</xdr:col>
      <xdr:colOff>812800</xdr:colOff>
      <xdr:row>15</xdr:row>
      <xdr:rowOff>5080</xdr:rowOff>
    </xdr:to>
    <xdr:graphicFrame macro="">
      <xdr:nvGraphicFramePr>
        <xdr:cNvPr id="2" name="图表 1">
          <a:extLst>
            <a:ext uri="{FF2B5EF4-FFF2-40B4-BE49-F238E27FC236}">
              <a16:creationId xmlns:a16="http://schemas.microsoft.com/office/drawing/2014/main" id="{DF5A5FC0-321B-1D49-8441-4CCD9E650D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800100</xdr:colOff>
      <xdr:row>2</xdr:row>
      <xdr:rowOff>12700</xdr:rowOff>
    </xdr:from>
    <xdr:to>
      <xdr:col>9</xdr:col>
      <xdr:colOff>12700</xdr:colOff>
      <xdr:row>15</xdr:row>
      <xdr:rowOff>5080</xdr:rowOff>
    </xdr:to>
    <xdr:graphicFrame macro="">
      <xdr:nvGraphicFramePr>
        <xdr:cNvPr id="3" name="图表 2">
          <a:extLst>
            <a:ext uri="{FF2B5EF4-FFF2-40B4-BE49-F238E27FC236}">
              <a16:creationId xmlns:a16="http://schemas.microsoft.com/office/drawing/2014/main" id="{48A0C493-1276-C849-935B-B6E26F603F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2</xdr:row>
      <xdr:rowOff>20320</xdr:rowOff>
    </xdr:from>
    <xdr:to>
      <xdr:col>13</xdr:col>
      <xdr:colOff>12700</xdr:colOff>
      <xdr:row>15</xdr:row>
      <xdr:rowOff>12700</xdr:rowOff>
    </xdr:to>
    <xdr:graphicFrame macro="">
      <xdr:nvGraphicFramePr>
        <xdr:cNvPr id="5" name="图表 4">
          <a:extLst>
            <a:ext uri="{FF2B5EF4-FFF2-40B4-BE49-F238E27FC236}">
              <a16:creationId xmlns:a16="http://schemas.microsoft.com/office/drawing/2014/main" id="{1769EA47-820B-AF4C-AA99-A3BDCF4B8E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15</xdr:row>
      <xdr:rowOff>12699</xdr:rowOff>
    </xdr:from>
    <xdr:to>
      <xdr:col>7</xdr:col>
      <xdr:colOff>25400</xdr:colOff>
      <xdr:row>31</xdr:row>
      <xdr:rowOff>10172</xdr:rowOff>
    </xdr:to>
    <xdr:graphicFrame macro="">
      <xdr:nvGraphicFramePr>
        <xdr:cNvPr id="6" name="图表 5">
          <a:extLst>
            <a:ext uri="{FF2B5EF4-FFF2-40B4-BE49-F238E27FC236}">
              <a16:creationId xmlns:a16="http://schemas.microsoft.com/office/drawing/2014/main" id="{8903DC63-54FC-9C47-9BA2-9FDC63EF03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12700</xdr:colOff>
      <xdr:row>15</xdr:row>
      <xdr:rowOff>12700</xdr:rowOff>
    </xdr:from>
    <xdr:to>
      <xdr:col>13</xdr:col>
      <xdr:colOff>12700</xdr:colOff>
      <xdr:row>31</xdr:row>
      <xdr:rowOff>12700</xdr:rowOff>
    </xdr:to>
    <xdr:graphicFrame macro="">
      <xdr:nvGraphicFramePr>
        <xdr:cNvPr id="8" name="图表 7">
          <a:extLst>
            <a:ext uri="{FF2B5EF4-FFF2-40B4-BE49-F238E27FC236}">
              <a16:creationId xmlns:a16="http://schemas.microsoft.com/office/drawing/2014/main" id="{4C70F4BC-1D34-6544-9AEB-CCE1681724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0</xdr:colOff>
      <xdr:row>48</xdr:row>
      <xdr:rowOff>12700</xdr:rowOff>
    </xdr:from>
    <xdr:to>
      <xdr:col>5</xdr:col>
      <xdr:colOff>13805</xdr:colOff>
      <xdr:row>61</xdr:row>
      <xdr:rowOff>0</xdr:rowOff>
    </xdr:to>
    <xdr:graphicFrame macro="">
      <xdr:nvGraphicFramePr>
        <xdr:cNvPr id="13" name="图表 12">
          <a:extLst>
            <a:ext uri="{FF2B5EF4-FFF2-40B4-BE49-F238E27FC236}">
              <a16:creationId xmlns:a16="http://schemas.microsoft.com/office/drawing/2014/main" id="{AFB1CC30-63FB-994B-8075-A0F296AAB1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0</xdr:colOff>
      <xdr:row>61</xdr:row>
      <xdr:rowOff>0</xdr:rowOff>
    </xdr:from>
    <xdr:to>
      <xdr:col>7</xdr:col>
      <xdr:colOff>0</xdr:colOff>
      <xdr:row>75</xdr:row>
      <xdr:rowOff>76200</xdr:rowOff>
    </xdr:to>
    <xdr:graphicFrame macro="">
      <xdr:nvGraphicFramePr>
        <xdr:cNvPr id="15" name="图表 14">
          <a:extLst>
            <a:ext uri="{FF2B5EF4-FFF2-40B4-BE49-F238E27FC236}">
              <a16:creationId xmlns:a16="http://schemas.microsoft.com/office/drawing/2014/main" id="{ED4DDA85-4487-3A49-9ABE-1E2B84A300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13804</xdr:colOff>
      <xdr:row>48</xdr:row>
      <xdr:rowOff>1</xdr:rowOff>
    </xdr:from>
    <xdr:to>
      <xdr:col>13</xdr:col>
      <xdr:colOff>0</xdr:colOff>
      <xdr:row>61</xdr:row>
      <xdr:rowOff>1</xdr:rowOff>
    </xdr:to>
    <xdr:graphicFrame macro="">
      <xdr:nvGraphicFramePr>
        <xdr:cNvPr id="16" name="图表 15">
          <a:extLst>
            <a:ext uri="{FF2B5EF4-FFF2-40B4-BE49-F238E27FC236}">
              <a16:creationId xmlns:a16="http://schemas.microsoft.com/office/drawing/2014/main" id="{1BAFEC49-F0E9-224E-B6E8-30370EBDD4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xdr:col>
      <xdr:colOff>0</xdr:colOff>
      <xdr:row>75</xdr:row>
      <xdr:rowOff>69022</xdr:rowOff>
    </xdr:from>
    <xdr:to>
      <xdr:col>9</xdr:col>
      <xdr:colOff>13804</xdr:colOff>
      <xdr:row>89</xdr:row>
      <xdr:rowOff>119822</xdr:rowOff>
    </xdr:to>
    <xdr:graphicFrame macro="">
      <xdr:nvGraphicFramePr>
        <xdr:cNvPr id="17" name="图表 16">
          <a:extLst>
            <a:ext uri="{FF2B5EF4-FFF2-40B4-BE49-F238E27FC236}">
              <a16:creationId xmlns:a16="http://schemas.microsoft.com/office/drawing/2014/main" id="{4EB194CC-D3CE-554E-801A-96FB650924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8</xdr:col>
      <xdr:colOff>814456</xdr:colOff>
      <xdr:row>75</xdr:row>
      <xdr:rowOff>41413</xdr:rowOff>
    </xdr:from>
    <xdr:to>
      <xdr:col>13</xdr:col>
      <xdr:colOff>7801</xdr:colOff>
      <xdr:row>89</xdr:row>
      <xdr:rowOff>124239</xdr:rowOff>
    </xdr:to>
    <xdr:graphicFrame macro="">
      <xdr:nvGraphicFramePr>
        <xdr:cNvPr id="18" name="图表 17">
          <a:extLst>
            <a:ext uri="{FF2B5EF4-FFF2-40B4-BE49-F238E27FC236}">
              <a16:creationId xmlns:a16="http://schemas.microsoft.com/office/drawing/2014/main" id="{8433B449-87E9-9143-AA1B-A15591418E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7</xdr:col>
      <xdr:colOff>0</xdr:colOff>
      <xdr:row>61</xdr:row>
      <xdr:rowOff>0</xdr:rowOff>
    </xdr:from>
    <xdr:to>
      <xdr:col>12</xdr:col>
      <xdr:colOff>814456</xdr:colOff>
      <xdr:row>75</xdr:row>
      <xdr:rowOff>37548</xdr:rowOff>
    </xdr:to>
    <xdr:graphicFrame macro="">
      <xdr:nvGraphicFramePr>
        <xdr:cNvPr id="28" name="Chart 27">
          <a:extLst>
            <a:ext uri="{FF2B5EF4-FFF2-40B4-BE49-F238E27FC236}">
              <a16:creationId xmlns:a16="http://schemas.microsoft.com/office/drawing/2014/main" id="{6F3B0B9C-EC8E-AC48-B0F9-BF5DB687F0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xdr:col>
      <xdr:colOff>0</xdr:colOff>
      <xdr:row>31</xdr:row>
      <xdr:rowOff>0</xdr:rowOff>
    </xdr:from>
    <xdr:to>
      <xdr:col>7</xdr:col>
      <xdr:colOff>13655</xdr:colOff>
      <xdr:row>45</xdr:row>
      <xdr:rowOff>109247</xdr:rowOff>
    </xdr:to>
    <xdr:graphicFrame macro="">
      <xdr:nvGraphicFramePr>
        <xdr:cNvPr id="29" name="Chart 28">
          <a:extLst>
            <a:ext uri="{FF2B5EF4-FFF2-40B4-BE49-F238E27FC236}">
              <a16:creationId xmlns:a16="http://schemas.microsoft.com/office/drawing/2014/main" id="{6AD984C3-BB3F-D742-9842-7C39D5AF47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6</xdr:col>
      <xdr:colOff>819354</xdr:colOff>
      <xdr:row>31</xdr:row>
      <xdr:rowOff>0</xdr:rowOff>
    </xdr:from>
    <xdr:to>
      <xdr:col>13</xdr:col>
      <xdr:colOff>13655</xdr:colOff>
      <xdr:row>45</xdr:row>
      <xdr:rowOff>109247</xdr:rowOff>
    </xdr:to>
    <xdr:graphicFrame macro="">
      <xdr:nvGraphicFramePr>
        <xdr:cNvPr id="30" name="Chart 29">
          <a:extLst>
            <a:ext uri="{FF2B5EF4-FFF2-40B4-BE49-F238E27FC236}">
              <a16:creationId xmlns:a16="http://schemas.microsoft.com/office/drawing/2014/main" id="{710B4DE3-B2D4-F249-94C6-C10429AC9E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xdr:col>
      <xdr:colOff>0</xdr:colOff>
      <xdr:row>92</xdr:row>
      <xdr:rowOff>0</xdr:rowOff>
    </xdr:from>
    <xdr:to>
      <xdr:col>13</xdr:col>
      <xdr:colOff>13656</xdr:colOff>
      <xdr:row>110</xdr:row>
      <xdr:rowOff>27312</xdr:rowOff>
    </xdr:to>
    <xdr:graphicFrame macro="">
      <xdr:nvGraphicFramePr>
        <xdr:cNvPr id="38" name="Chart 37">
          <a:extLst>
            <a:ext uri="{FF2B5EF4-FFF2-40B4-BE49-F238E27FC236}">
              <a16:creationId xmlns:a16="http://schemas.microsoft.com/office/drawing/2014/main" id="{4C5C6D46-168D-E149-B5D4-DF2B043D3E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15</xdr:col>
      <xdr:colOff>242256</xdr:colOff>
      <xdr:row>92</xdr:row>
      <xdr:rowOff>19288</xdr:rowOff>
    </xdr:from>
    <xdr:to>
      <xdr:col>18</xdr:col>
      <xdr:colOff>9173</xdr:colOff>
      <xdr:row>101</xdr:row>
      <xdr:rowOff>162560</xdr:rowOff>
    </xdr:to>
    <mc:AlternateContent xmlns:mc="http://schemas.openxmlformats.org/markup-compatibility/2006" xmlns:a14="http://schemas.microsoft.com/office/drawing/2010/main">
      <mc:Choice Requires="a14">
        <xdr:graphicFrame macro="">
          <xdr:nvGraphicFramePr>
            <xdr:cNvPr id="21" name="RaceDesc 1">
              <a:extLst>
                <a:ext uri="{FF2B5EF4-FFF2-40B4-BE49-F238E27FC236}">
                  <a16:creationId xmlns:a16="http://schemas.microsoft.com/office/drawing/2014/main" id="{E67B9D7E-B528-FF3B-8B42-5023FD0E960F}"/>
                </a:ext>
              </a:extLst>
            </xdr:cNvPr>
            <xdr:cNvGraphicFramePr/>
          </xdr:nvGraphicFramePr>
          <xdr:xfrm>
            <a:off x="0" y="0"/>
            <a:ext cx="0" cy="0"/>
          </xdr:xfrm>
          <a:graphic>
            <a:graphicData uri="http://schemas.microsoft.com/office/drawing/2010/slicer">
              <sle:slicer xmlns:sle="http://schemas.microsoft.com/office/drawing/2010/slicer" name="RaceDesc 1"/>
            </a:graphicData>
          </a:graphic>
        </xdr:graphicFrame>
      </mc:Choice>
      <mc:Fallback xmlns="">
        <xdr:sp macro="" textlink="">
          <xdr:nvSpPr>
            <xdr:cNvPr id="0" name=""/>
            <xdr:cNvSpPr>
              <a:spLocks noTextEdit="1"/>
            </xdr:cNvSpPr>
          </xdr:nvSpPr>
          <xdr:spPr>
            <a:xfrm>
              <a:off x="16077066" y="18410174"/>
              <a:ext cx="1824639" cy="24164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19119</xdr:colOff>
      <xdr:row>2</xdr:row>
      <xdr:rowOff>51347</xdr:rowOff>
    </xdr:from>
    <xdr:to>
      <xdr:col>15</xdr:col>
      <xdr:colOff>209210</xdr:colOff>
      <xdr:row>7</xdr:row>
      <xdr:rowOff>155224</xdr:rowOff>
    </xdr:to>
    <mc:AlternateContent xmlns:mc="http://schemas.openxmlformats.org/markup-compatibility/2006" xmlns:a14="http://schemas.microsoft.com/office/drawing/2010/main">
      <mc:Choice Requires="a14">
        <xdr:graphicFrame macro="">
          <xdr:nvGraphicFramePr>
            <xdr:cNvPr id="23" name="Gender 2">
              <a:extLst>
                <a:ext uri="{FF2B5EF4-FFF2-40B4-BE49-F238E27FC236}">
                  <a16:creationId xmlns:a16="http://schemas.microsoft.com/office/drawing/2014/main" id="{20C2F497-8F4B-380D-598D-572B0CF28F4D}"/>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9851377" y="884357"/>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242256</xdr:colOff>
      <xdr:row>9</xdr:row>
      <xdr:rowOff>162560</xdr:rowOff>
    </xdr:from>
    <xdr:to>
      <xdr:col>18</xdr:col>
      <xdr:colOff>9012</xdr:colOff>
      <xdr:row>27</xdr:row>
      <xdr:rowOff>147375</xdr:rowOff>
    </xdr:to>
    <mc:AlternateContent xmlns:mc="http://schemas.openxmlformats.org/markup-compatibility/2006" xmlns:a14="http://schemas.microsoft.com/office/drawing/2010/main">
      <mc:Choice Requires="a14">
        <xdr:graphicFrame macro="">
          <xdr:nvGraphicFramePr>
            <xdr:cNvPr id="25" name="Position 1">
              <a:extLst>
                <a:ext uri="{FF2B5EF4-FFF2-40B4-BE49-F238E27FC236}">
                  <a16:creationId xmlns:a16="http://schemas.microsoft.com/office/drawing/2014/main" id="{675779E0-E923-3F65-E75F-133C2AAD90B7}"/>
                </a:ext>
              </a:extLst>
            </xdr:cNvPr>
            <xdr:cNvGraphicFramePr/>
          </xdr:nvGraphicFramePr>
          <xdr:xfrm>
            <a:off x="0" y="0"/>
            <a:ext cx="0" cy="0"/>
          </xdr:xfrm>
          <a:graphic>
            <a:graphicData uri="http://schemas.microsoft.com/office/drawing/2010/slicer">
              <sle:slicer xmlns:sle="http://schemas.microsoft.com/office/drawing/2010/slicer" name="Position 1"/>
            </a:graphicData>
          </a:graphic>
        </xdr:graphicFrame>
      </mc:Choice>
      <mc:Fallback xmlns="">
        <xdr:sp macro="" textlink="">
          <xdr:nvSpPr>
            <xdr:cNvPr id="0" name=""/>
            <xdr:cNvSpPr>
              <a:spLocks noTextEdit="1"/>
            </xdr:cNvSpPr>
          </xdr:nvSpPr>
          <xdr:spPr>
            <a:xfrm>
              <a:off x="11713224" y="3331087"/>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255913</xdr:colOff>
      <xdr:row>28</xdr:row>
      <xdr:rowOff>26355</xdr:rowOff>
    </xdr:from>
    <xdr:to>
      <xdr:col>18</xdr:col>
      <xdr:colOff>22669</xdr:colOff>
      <xdr:row>37</xdr:row>
      <xdr:rowOff>152400</xdr:rowOff>
    </xdr:to>
    <mc:AlternateContent xmlns:mc="http://schemas.openxmlformats.org/markup-compatibility/2006" xmlns:a14="http://schemas.microsoft.com/office/drawing/2010/main">
      <mc:Choice Requires="a14">
        <xdr:graphicFrame macro="">
          <xdr:nvGraphicFramePr>
            <xdr:cNvPr id="26" name="Department 1">
              <a:extLst>
                <a:ext uri="{FF2B5EF4-FFF2-40B4-BE49-F238E27FC236}">
                  <a16:creationId xmlns:a16="http://schemas.microsoft.com/office/drawing/2014/main" id="{70C14B91-2CA4-E79C-7E96-29FC35BA1C99}"/>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1726881" y="5830118"/>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19119</xdr:colOff>
      <xdr:row>9</xdr:row>
      <xdr:rowOff>154941</xdr:rowOff>
    </xdr:from>
    <xdr:to>
      <xdr:col>15</xdr:col>
      <xdr:colOff>209210</xdr:colOff>
      <xdr:row>19</xdr:row>
      <xdr:rowOff>101601</xdr:rowOff>
    </xdr:to>
    <mc:AlternateContent xmlns:mc="http://schemas.openxmlformats.org/markup-compatibility/2006">
      <mc:Choice xmlns:a14="http://schemas.microsoft.com/office/drawing/2010/main" Requires="a14">
        <xdr:graphicFrame macro="">
          <xdr:nvGraphicFramePr>
            <xdr:cNvPr id="27" name="DeptID 1">
              <a:extLst>
                <a:ext uri="{FF2B5EF4-FFF2-40B4-BE49-F238E27FC236}">
                  <a16:creationId xmlns:a16="http://schemas.microsoft.com/office/drawing/2014/main" id="{21F2B46A-0DA5-4672-6E0E-FDDB53648CBE}"/>
                </a:ext>
              </a:extLst>
            </xdr:cNvPr>
            <xdr:cNvGraphicFramePr/>
          </xdr:nvGraphicFramePr>
          <xdr:xfrm>
            <a:off x="0" y="0"/>
            <a:ext cx="0" cy="0"/>
          </xdr:xfrm>
          <a:graphic>
            <a:graphicData uri="http://schemas.microsoft.com/office/drawing/2010/slicer">
              <sle:slicer xmlns:sle="http://schemas.microsoft.com/office/drawing/2010/slicer" name="DeptID 1"/>
            </a:graphicData>
          </a:graphic>
        </xdr:graphicFrame>
      </mc:Choice>
      <mc:Fallback>
        <xdr:sp macro="" textlink="">
          <xdr:nvSpPr>
            <xdr:cNvPr id="0" name=""/>
            <xdr:cNvSpPr>
              <a:spLocks noTextEdit="1"/>
            </xdr:cNvSpPr>
          </xdr:nvSpPr>
          <xdr:spPr>
            <a:xfrm>
              <a:off x="14231913" y="2293397"/>
              <a:ext cx="1833621" cy="181430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228600</xdr:colOff>
      <xdr:row>2</xdr:row>
      <xdr:rowOff>55443</xdr:rowOff>
    </xdr:from>
    <xdr:to>
      <xdr:col>18</xdr:col>
      <xdr:colOff>497840</xdr:colOff>
      <xdr:row>6</xdr:row>
      <xdr:rowOff>91440</xdr:rowOff>
    </xdr:to>
    <mc:AlternateContent xmlns:mc="http://schemas.openxmlformats.org/markup-compatibility/2006" xmlns:a14="http://schemas.microsoft.com/office/drawing/2010/main">
      <mc:Choice Requires="a14">
        <xdr:graphicFrame macro="">
          <xdr:nvGraphicFramePr>
            <xdr:cNvPr id="31" name="FromDiversityJobFairID 1">
              <a:extLst>
                <a:ext uri="{FF2B5EF4-FFF2-40B4-BE49-F238E27FC236}">
                  <a16:creationId xmlns:a16="http://schemas.microsoft.com/office/drawing/2014/main" id="{D371F0F7-9E26-EB8E-CD16-FEB8B8B92C89}"/>
                </a:ext>
              </a:extLst>
            </xdr:cNvPr>
            <xdr:cNvGraphicFramePr/>
          </xdr:nvGraphicFramePr>
          <xdr:xfrm>
            <a:off x="0" y="0"/>
            <a:ext cx="0" cy="0"/>
          </xdr:xfrm>
          <a:graphic>
            <a:graphicData uri="http://schemas.microsoft.com/office/drawing/2010/slicer">
              <sle:slicer xmlns:sle="http://schemas.microsoft.com/office/drawing/2010/slicer" name="FromDiversityJobFairID 1"/>
            </a:graphicData>
          </a:graphic>
        </xdr:graphicFrame>
      </mc:Choice>
      <mc:Fallback xmlns="">
        <xdr:sp macro="" textlink="">
          <xdr:nvSpPr>
            <xdr:cNvPr id="0" name=""/>
            <xdr:cNvSpPr>
              <a:spLocks noTextEdit="1"/>
            </xdr:cNvSpPr>
          </xdr:nvSpPr>
          <xdr:spPr>
            <a:xfrm>
              <a:off x="11699568" y="888453"/>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8959</xdr:colOff>
      <xdr:row>20</xdr:row>
      <xdr:rowOff>185173</xdr:rowOff>
    </xdr:from>
    <xdr:to>
      <xdr:col>15</xdr:col>
      <xdr:colOff>199050</xdr:colOff>
      <xdr:row>25</xdr:row>
      <xdr:rowOff>30480</xdr:rowOff>
    </xdr:to>
    <mc:AlternateContent xmlns:mc="http://schemas.openxmlformats.org/markup-compatibility/2006">
      <mc:Choice xmlns:a14="http://schemas.microsoft.com/office/drawing/2010/main" Requires="a14">
        <xdr:graphicFrame macro="">
          <xdr:nvGraphicFramePr>
            <xdr:cNvPr id="39" name="HispanicLatino">
              <a:extLst>
                <a:ext uri="{FF2B5EF4-FFF2-40B4-BE49-F238E27FC236}">
                  <a16:creationId xmlns:a16="http://schemas.microsoft.com/office/drawing/2014/main" id="{FA8367BC-35A7-9A78-8178-71BD2154343D}"/>
                </a:ext>
              </a:extLst>
            </xdr:cNvPr>
            <xdr:cNvGraphicFramePr/>
          </xdr:nvGraphicFramePr>
          <xdr:xfrm>
            <a:off x="0" y="0"/>
            <a:ext cx="0" cy="0"/>
          </xdr:xfrm>
          <a:graphic>
            <a:graphicData uri="http://schemas.microsoft.com/office/drawing/2010/slicer">
              <sle:slicer xmlns:sle="http://schemas.microsoft.com/office/drawing/2010/slicer" name="HispanicLatino"/>
            </a:graphicData>
          </a:graphic>
        </xdr:graphicFrame>
      </mc:Choice>
      <mc:Fallback>
        <xdr:sp macro="" textlink="">
          <xdr:nvSpPr>
            <xdr:cNvPr id="0" name=""/>
            <xdr:cNvSpPr>
              <a:spLocks noTextEdit="1"/>
            </xdr:cNvSpPr>
          </xdr:nvSpPr>
          <xdr:spPr>
            <a:xfrm>
              <a:off x="14221753" y="4378041"/>
              <a:ext cx="1833621" cy="7791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13602</xdr:colOff>
      <xdr:row>25</xdr:row>
      <xdr:rowOff>182334</xdr:rowOff>
    </xdr:from>
    <xdr:to>
      <xdr:col>15</xdr:col>
      <xdr:colOff>203693</xdr:colOff>
      <xdr:row>35</xdr:row>
      <xdr:rowOff>42334</xdr:rowOff>
    </xdr:to>
    <mc:AlternateContent xmlns:mc="http://schemas.openxmlformats.org/markup-compatibility/2006">
      <mc:Choice xmlns:a14="http://schemas.microsoft.com/office/drawing/2010/main" Requires="a14">
        <xdr:graphicFrame macro="">
          <xdr:nvGraphicFramePr>
            <xdr:cNvPr id="40" name="RaceDesc">
              <a:extLst>
                <a:ext uri="{FF2B5EF4-FFF2-40B4-BE49-F238E27FC236}">
                  <a16:creationId xmlns:a16="http://schemas.microsoft.com/office/drawing/2014/main" id="{71FDB013-ACDD-7ABE-39CE-FB7308A0E9DD}"/>
                </a:ext>
              </a:extLst>
            </xdr:cNvPr>
            <xdr:cNvGraphicFramePr/>
          </xdr:nvGraphicFramePr>
          <xdr:xfrm>
            <a:off x="0" y="0"/>
            <a:ext cx="0" cy="0"/>
          </xdr:xfrm>
          <a:graphic>
            <a:graphicData uri="http://schemas.microsoft.com/office/drawing/2010/slicer">
              <sle:slicer xmlns:sle="http://schemas.microsoft.com/office/drawing/2010/slicer" name="RaceDesc"/>
            </a:graphicData>
          </a:graphic>
        </xdr:graphicFrame>
      </mc:Choice>
      <mc:Fallback>
        <xdr:sp macro="" textlink="">
          <xdr:nvSpPr>
            <xdr:cNvPr id="0" name=""/>
            <xdr:cNvSpPr>
              <a:spLocks noTextEdit="1"/>
            </xdr:cNvSpPr>
          </xdr:nvSpPr>
          <xdr:spPr>
            <a:xfrm>
              <a:off x="14226396" y="5309025"/>
              <a:ext cx="1833621" cy="172764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19119</xdr:colOff>
      <xdr:row>48</xdr:row>
      <xdr:rowOff>1</xdr:rowOff>
    </xdr:from>
    <xdr:to>
      <xdr:col>15</xdr:col>
      <xdr:colOff>209210</xdr:colOff>
      <xdr:row>52</xdr:row>
      <xdr:rowOff>50800</xdr:rowOff>
    </xdr:to>
    <mc:AlternateContent xmlns:mc="http://schemas.openxmlformats.org/markup-compatibility/2006" xmlns:a14="http://schemas.microsoft.com/office/drawing/2010/main">
      <mc:Choice Requires="a14">
        <xdr:graphicFrame macro="">
          <xdr:nvGraphicFramePr>
            <xdr:cNvPr id="42" name="Gender">
              <a:extLst>
                <a:ext uri="{FF2B5EF4-FFF2-40B4-BE49-F238E27FC236}">
                  <a16:creationId xmlns:a16="http://schemas.microsoft.com/office/drawing/2014/main" id="{C871B9D3-79A5-385F-8064-5F39462928B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9851377" y="9723012"/>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242256</xdr:colOff>
      <xdr:row>48</xdr:row>
      <xdr:rowOff>1</xdr:rowOff>
    </xdr:from>
    <xdr:to>
      <xdr:col>18</xdr:col>
      <xdr:colOff>9012</xdr:colOff>
      <xdr:row>57</xdr:row>
      <xdr:rowOff>121920</xdr:rowOff>
    </xdr:to>
    <mc:AlternateContent xmlns:mc="http://schemas.openxmlformats.org/markup-compatibility/2006" xmlns:a14="http://schemas.microsoft.com/office/drawing/2010/main">
      <mc:Choice Requires="a14">
        <xdr:graphicFrame macro="">
          <xdr:nvGraphicFramePr>
            <xdr:cNvPr id="43" name="DeptID">
              <a:extLst>
                <a:ext uri="{FF2B5EF4-FFF2-40B4-BE49-F238E27FC236}">
                  <a16:creationId xmlns:a16="http://schemas.microsoft.com/office/drawing/2014/main" id="{26D4C155-1D9D-3B6E-A0A1-A5B008A15CC7}"/>
                </a:ext>
              </a:extLst>
            </xdr:cNvPr>
            <xdr:cNvGraphicFramePr/>
          </xdr:nvGraphicFramePr>
          <xdr:xfrm>
            <a:off x="0" y="0"/>
            <a:ext cx="0" cy="0"/>
          </xdr:xfrm>
          <a:graphic>
            <a:graphicData uri="http://schemas.microsoft.com/office/drawing/2010/slicer">
              <sle:slicer xmlns:sle="http://schemas.microsoft.com/office/drawing/2010/slicer" name="DeptID"/>
            </a:graphicData>
          </a:graphic>
        </xdr:graphicFrame>
      </mc:Choice>
      <mc:Fallback xmlns="">
        <xdr:sp macro="" textlink="">
          <xdr:nvSpPr>
            <xdr:cNvPr id="0" name=""/>
            <xdr:cNvSpPr>
              <a:spLocks noTextEdit="1"/>
            </xdr:cNvSpPr>
          </xdr:nvSpPr>
          <xdr:spPr>
            <a:xfrm>
              <a:off x="11713224" y="9723012"/>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19119</xdr:colOff>
      <xdr:row>60</xdr:row>
      <xdr:rowOff>186763</xdr:rowOff>
    </xdr:from>
    <xdr:to>
      <xdr:col>15</xdr:col>
      <xdr:colOff>209210</xdr:colOff>
      <xdr:row>68</xdr:row>
      <xdr:rowOff>93382</xdr:rowOff>
    </xdr:to>
    <mc:AlternateContent xmlns:mc="http://schemas.openxmlformats.org/markup-compatibility/2006" xmlns:a14="http://schemas.microsoft.com/office/drawing/2010/main">
      <mc:Choice Requires="a14">
        <xdr:graphicFrame macro="">
          <xdr:nvGraphicFramePr>
            <xdr:cNvPr id="46" name="PerformanceRating">
              <a:extLst>
                <a:ext uri="{FF2B5EF4-FFF2-40B4-BE49-F238E27FC236}">
                  <a16:creationId xmlns:a16="http://schemas.microsoft.com/office/drawing/2014/main" id="{0540DEB1-C696-68F3-6715-4006841AAA38}"/>
                </a:ext>
              </a:extLst>
            </xdr:cNvPr>
            <xdr:cNvGraphicFramePr/>
          </xdr:nvGraphicFramePr>
          <xdr:xfrm>
            <a:off x="0" y="0"/>
            <a:ext cx="0" cy="0"/>
          </xdr:xfrm>
          <a:graphic>
            <a:graphicData uri="http://schemas.microsoft.com/office/drawing/2010/slicer">
              <sle:slicer xmlns:sle="http://schemas.microsoft.com/office/drawing/2010/slicer" name="PerformanceRating"/>
            </a:graphicData>
          </a:graphic>
        </xdr:graphicFrame>
      </mc:Choice>
      <mc:Fallback xmlns="">
        <xdr:sp macro="" textlink="">
          <xdr:nvSpPr>
            <xdr:cNvPr id="0" name=""/>
            <xdr:cNvSpPr>
              <a:spLocks noTextEdit="1"/>
            </xdr:cNvSpPr>
          </xdr:nvSpPr>
          <xdr:spPr>
            <a:xfrm>
              <a:off x="9851377" y="12208387"/>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242256</xdr:colOff>
      <xdr:row>61</xdr:row>
      <xdr:rowOff>1</xdr:rowOff>
    </xdr:from>
    <xdr:to>
      <xdr:col>18</xdr:col>
      <xdr:colOff>9012</xdr:colOff>
      <xdr:row>69</xdr:row>
      <xdr:rowOff>91441</xdr:rowOff>
    </xdr:to>
    <mc:AlternateContent xmlns:mc="http://schemas.openxmlformats.org/markup-compatibility/2006" xmlns:a14="http://schemas.microsoft.com/office/drawing/2010/main">
      <mc:Choice Requires="a14">
        <xdr:graphicFrame macro="">
          <xdr:nvGraphicFramePr>
            <xdr:cNvPr id="47" name="EmpSatisfaction">
              <a:extLst>
                <a:ext uri="{FF2B5EF4-FFF2-40B4-BE49-F238E27FC236}">
                  <a16:creationId xmlns:a16="http://schemas.microsoft.com/office/drawing/2014/main" id="{0B676B0B-C79F-93DD-A62B-A22773C4E394}"/>
                </a:ext>
              </a:extLst>
            </xdr:cNvPr>
            <xdr:cNvGraphicFramePr/>
          </xdr:nvGraphicFramePr>
          <xdr:xfrm>
            <a:off x="0" y="0"/>
            <a:ext cx="0" cy="0"/>
          </xdr:xfrm>
          <a:graphic>
            <a:graphicData uri="http://schemas.microsoft.com/office/drawing/2010/slicer">
              <sle:slicer xmlns:sle="http://schemas.microsoft.com/office/drawing/2010/slicer" name="EmpSatisfaction"/>
            </a:graphicData>
          </a:graphic>
        </xdr:graphicFrame>
      </mc:Choice>
      <mc:Fallback xmlns="">
        <xdr:sp macro="" textlink="">
          <xdr:nvSpPr>
            <xdr:cNvPr id="0" name=""/>
            <xdr:cNvSpPr>
              <a:spLocks noTextEdit="1"/>
            </xdr:cNvSpPr>
          </xdr:nvSpPr>
          <xdr:spPr>
            <a:xfrm>
              <a:off x="11713224" y="12208387"/>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19119</xdr:colOff>
      <xdr:row>75</xdr:row>
      <xdr:rowOff>41413</xdr:rowOff>
    </xdr:from>
    <xdr:to>
      <xdr:col>15</xdr:col>
      <xdr:colOff>209210</xdr:colOff>
      <xdr:row>79</xdr:row>
      <xdr:rowOff>111760</xdr:rowOff>
    </xdr:to>
    <mc:AlternateContent xmlns:mc="http://schemas.openxmlformats.org/markup-compatibility/2006" xmlns:a14="http://schemas.microsoft.com/office/drawing/2010/main">
      <mc:Choice Requires="a14">
        <xdr:graphicFrame macro="">
          <xdr:nvGraphicFramePr>
            <xdr:cNvPr id="48" name="HispanicLatino 2">
              <a:extLst>
                <a:ext uri="{FF2B5EF4-FFF2-40B4-BE49-F238E27FC236}">
                  <a16:creationId xmlns:a16="http://schemas.microsoft.com/office/drawing/2014/main" id="{B46812EF-7A38-3881-4993-1CF20CDF5191}"/>
                </a:ext>
              </a:extLst>
            </xdr:cNvPr>
            <xdr:cNvGraphicFramePr/>
          </xdr:nvGraphicFramePr>
          <xdr:xfrm>
            <a:off x="0" y="0"/>
            <a:ext cx="0" cy="0"/>
          </xdr:xfrm>
          <a:graphic>
            <a:graphicData uri="http://schemas.microsoft.com/office/drawing/2010/slicer">
              <sle:slicer xmlns:sle="http://schemas.microsoft.com/office/drawing/2010/slicer" name="HispanicLatino 2"/>
            </a:graphicData>
          </a:graphic>
        </xdr:graphicFrame>
      </mc:Choice>
      <mc:Fallback xmlns="">
        <xdr:sp macro="" textlink="">
          <xdr:nvSpPr>
            <xdr:cNvPr id="0" name=""/>
            <xdr:cNvSpPr>
              <a:spLocks noTextEdit="1"/>
            </xdr:cNvSpPr>
          </xdr:nvSpPr>
          <xdr:spPr>
            <a:xfrm>
              <a:off x="9851377" y="14926359"/>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242256</xdr:colOff>
      <xdr:row>75</xdr:row>
      <xdr:rowOff>41413</xdr:rowOff>
    </xdr:from>
    <xdr:to>
      <xdr:col>18</xdr:col>
      <xdr:colOff>9012</xdr:colOff>
      <xdr:row>84</xdr:row>
      <xdr:rowOff>162560</xdr:rowOff>
    </xdr:to>
    <mc:AlternateContent xmlns:mc="http://schemas.openxmlformats.org/markup-compatibility/2006" xmlns:a14="http://schemas.microsoft.com/office/drawing/2010/main">
      <mc:Choice Requires="a14">
        <xdr:graphicFrame macro="">
          <xdr:nvGraphicFramePr>
            <xdr:cNvPr id="49" name="RaceDesc 2">
              <a:extLst>
                <a:ext uri="{FF2B5EF4-FFF2-40B4-BE49-F238E27FC236}">
                  <a16:creationId xmlns:a16="http://schemas.microsoft.com/office/drawing/2014/main" id="{D148FBCD-04A2-E5A3-B571-FF1578CC87A6}"/>
                </a:ext>
              </a:extLst>
            </xdr:cNvPr>
            <xdr:cNvGraphicFramePr/>
          </xdr:nvGraphicFramePr>
          <xdr:xfrm>
            <a:off x="0" y="0"/>
            <a:ext cx="0" cy="0"/>
          </xdr:xfrm>
          <a:graphic>
            <a:graphicData uri="http://schemas.microsoft.com/office/drawing/2010/slicer">
              <sle:slicer xmlns:sle="http://schemas.microsoft.com/office/drawing/2010/slicer" name="RaceDesc 2"/>
            </a:graphicData>
          </a:graphic>
        </xdr:graphicFrame>
      </mc:Choice>
      <mc:Fallback xmlns="">
        <xdr:sp macro="" textlink="">
          <xdr:nvSpPr>
            <xdr:cNvPr id="0" name=""/>
            <xdr:cNvSpPr>
              <a:spLocks noTextEdit="1"/>
            </xdr:cNvSpPr>
          </xdr:nvSpPr>
          <xdr:spPr>
            <a:xfrm>
              <a:off x="16077066" y="15056350"/>
              <a:ext cx="1824478" cy="244961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106425</xdr:colOff>
      <xdr:row>77</xdr:row>
      <xdr:rowOff>21285</xdr:rowOff>
    </xdr:from>
    <xdr:to>
      <xdr:col>5</xdr:col>
      <xdr:colOff>127710</xdr:colOff>
      <xdr:row>89</xdr:row>
      <xdr:rowOff>148994</xdr:rowOff>
    </xdr:to>
    <xdr:cxnSp macro="">
      <xdr:nvCxnSpPr>
        <xdr:cNvPr id="10" name="Straight Connector 9">
          <a:extLst>
            <a:ext uri="{FF2B5EF4-FFF2-40B4-BE49-F238E27FC236}">
              <a16:creationId xmlns:a16="http://schemas.microsoft.com/office/drawing/2014/main" id="{F81CAEF6-018B-25D6-3A60-4259AFA75749}"/>
            </a:ext>
          </a:extLst>
        </xdr:cNvPr>
        <xdr:cNvCxnSpPr/>
      </xdr:nvCxnSpPr>
      <xdr:spPr>
        <a:xfrm>
          <a:off x="3398492" y="15325140"/>
          <a:ext cx="21285" cy="2426480"/>
        </a:xfrm>
        <a:prstGeom prst="line">
          <a:avLst/>
        </a:prstGeom>
        <a:ln w="19050">
          <a:solidFill>
            <a:srgbClr val="C00000"/>
          </a:solidFill>
          <a:prstDash val="dash"/>
        </a:ln>
      </xdr:spPr>
      <xdr:style>
        <a:lnRef idx="1">
          <a:schemeClr val="accent2"/>
        </a:lnRef>
        <a:fillRef idx="0">
          <a:schemeClr val="accent2"/>
        </a:fillRef>
        <a:effectRef idx="0">
          <a:schemeClr val="accent2"/>
        </a:effectRef>
        <a:fontRef idx="minor">
          <a:schemeClr val="tx1"/>
        </a:fontRef>
      </xdr:style>
    </xdr:cxnSp>
    <xdr:clientData/>
  </xdr:twoCellAnchor>
  <xdr:twoCellAnchor editAs="oneCell">
    <xdr:from>
      <xdr:col>13</xdr:col>
      <xdr:colOff>45571</xdr:colOff>
      <xdr:row>110</xdr:row>
      <xdr:rowOff>14940</xdr:rowOff>
    </xdr:from>
    <xdr:to>
      <xdr:col>15</xdr:col>
      <xdr:colOff>230842</xdr:colOff>
      <xdr:row>117</xdr:row>
      <xdr:rowOff>30480</xdr:rowOff>
    </xdr:to>
    <mc:AlternateContent xmlns:mc="http://schemas.openxmlformats.org/markup-compatibility/2006" xmlns:a14="http://schemas.microsoft.com/office/drawing/2010/main">
      <mc:Choice Requires="a14">
        <xdr:graphicFrame macro="">
          <xdr:nvGraphicFramePr>
            <xdr:cNvPr id="19" name="Performance Rating Number">
              <a:extLst>
                <a:ext uri="{FF2B5EF4-FFF2-40B4-BE49-F238E27FC236}">
                  <a16:creationId xmlns:a16="http://schemas.microsoft.com/office/drawing/2014/main" id="{BC345994-0A04-0C99-1757-61F56723B6D1}"/>
                </a:ext>
              </a:extLst>
            </xdr:cNvPr>
            <xdr:cNvGraphicFramePr/>
          </xdr:nvGraphicFramePr>
          <xdr:xfrm>
            <a:off x="0" y="0"/>
            <a:ext cx="0" cy="0"/>
          </xdr:xfrm>
          <a:graphic>
            <a:graphicData uri="http://schemas.microsoft.com/office/drawing/2010/slicer">
              <sle:slicer xmlns:sle="http://schemas.microsoft.com/office/drawing/2010/slicer" name="Performance Rating Number"/>
            </a:graphicData>
          </a:graphic>
        </xdr:graphicFrame>
      </mc:Choice>
      <mc:Fallback xmlns="">
        <xdr:sp macro="" textlink="">
          <xdr:nvSpPr>
            <xdr:cNvPr id="0" name=""/>
            <xdr:cNvSpPr>
              <a:spLocks noTextEdit="1"/>
            </xdr:cNvSpPr>
          </xdr:nvSpPr>
          <xdr:spPr>
            <a:xfrm>
              <a:off x="14240634" y="21910383"/>
              <a:ext cx="1825018" cy="24129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110</xdr:row>
      <xdr:rowOff>14940</xdr:rowOff>
    </xdr:from>
    <xdr:to>
      <xdr:col>13</xdr:col>
      <xdr:colOff>14942</xdr:colOff>
      <xdr:row>131</xdr:row>
      <xdr:rowOff>104586</xdr:rowOff>
    </xdr:to>
    <xdr:graphicFrame macro="">
      <xdr:nvGraphicFramePr>
        <xdr:cNvPr id="11" name="Chart 10">
          <a:extLst>
            <a:ext uri="{FF2B5EF4-FFF2-40B4-BE49-F238E27FC236}">
              <a16:creationId xmlns:a16="http://schemas.microsoft.com/office/drawing/2014/main" id="{58DCB0EC-C19B-5249-9A30-83F1896543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oneCell">
    <xdr:from>
      <xdr:col>15</xdr:col>
      <xdr:colOff>205795</xdr:colOff>
      <xdr:row>110</xdr:row>
      <xdr:rowOff>14940</xdr:rowOff>
    </xdr:from>
    <xdr:to>
      <xdr:col>17</xdr:col>
      <xdr:colOff>391065</xdr:colOff>
      <xdr:row>122</xdr:row>
      <xdr:rowOff>112986</xdr:rowOff>
    </xdr:to>
    <mc:AlternateContent xmlns:mc="http://schemas.openxmlformats.org/markup-compatibility/2006" xmlns:a14="http://schemas.microsoft.com/office/drawing/2010/main">
      <mc:Choice Requires="a14">
        <xdr:graphicFrame macro="">
          <xdr:nvGraphicFramePr>
            <xdr:cNvPr id="22" name="Termd">
              <a:extLst>
                <a:ext uri="{FF2B5EF4-FFF2-40B4-BE49-F238E27FC236}">
                  <a16:creationId xmlns:a16="http://schemas.microsoft.com/office/drawing/2014/main" id="{043BAB05-47AE-F876-E749-0342E964E53F}"/>
                </a:ext>
              </a:extLst>
            </xdr:cNvPr>
            <xdr:cNvGraphicFramePr/>
          </xdr:nvGraphicFramePr>
          <xdr:xfrm>
            <a:off x="0" y="0"/>
            <a:ext cx="0" cy="0"/>
          </xdr:xfrm>
          <a:graphic>
            <a:graphicData uri="http://schemas.microsoft.com/office/drawing/2010/slicer">
              <sle:slicer xmlns:sle="http://schemas.microsoft.com/office/drawing/2010/slicer" name="Termd"/>
            </a:graphicData>
          </a:graphic>
        </xdr:graphicFrame>
      </mc:Choice>
      <mc:Fallback xmlns="">
        <xdr:sp macro="" textlink="">
          <xdr:nvSpPr>
            <xdr:cNvPr id="0" name=""/>
            <xdr:cNvSpPr>
              <a:spLocks noTextEdit="1"/>
            </xdr:cNvSpPr>
          </xdr:nvSpPr>
          <xdr:spPr>
            <a:xfrm>
              <a:off x="16040605" y="21910383"/>
              <a:ext cx="1825017" cy="24129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24910</xdr:colOff>
      <xdr:row>92</xdr:row>
      <xdr:rowOff>19289</xdr:rowOff>
    </xdr:from>
    <xdr:to>
      <xdr:col>15</xdr:col>
      <xdr:colOff>210181</xdr:colOff>
      <xdr:row>97</xdr:row>
      <xdr:rowOff>121921</xdr:rowOff>
    </xdr:to>
    <mc:AlternateContent xmlns:mc="http://schemas.openxmlformats.org/markup-compatibility/2006" xmlns:a14="http://schemas.microsoft.com/office/drawing/2010/main">
      <mc:Choice Requires="a14">
        <xdr:graphicFrame macro="">
          <xdr:nvGraphicFramePr>
            <xdr:cNvPr id="12" name="Gender 1">
              <a:extLst>
                <a:ext uri="{FF2B5EF4-FFF2-40B4-BE49-F238E27FC236}">
                  <a16:creationId xmlns:a16="http://schemas.microsoft.com/office/drawing/2014/main" id="{C1ECD5F2-EE26-34D4-9E5B-920E328AF747}"/>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4219973" y="18410174"/>
              <a:ext cx="1825018" cy="241298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205795</xdr:colOff>
      <xdr:row>114</xdr:row>
      <xdr:rowOff>98043</xdr:rowOff>
    </xdr:from>
    <xdr:to>
      <xdr:col>17</xdr:col>
      <xdr:colOff>391065</xdr:colOff>
      <xdr:row>122</xdr:row>
      <xdr:rowOff>112986</xdr:rowOff>
    </xdr:to>
    <mc:AlternateContent xmlns:mc="http://schemas.openxmlformats.org/markup-compatibility/2006" xmlns:a14="http://schemas.microsoft.com/office/drawing/2010/main">
      <mc:Choice Requires="a14">
        <xdr:graphicFrame macro="">
          <xdr:nvGraphicFramePr>
            <xdr:cNvPr id="24" name="Gender 3">
              <a:extLst>
                <a:ext uri="{FF2B5EF4-FFF2-40B4-BE49-F238E27FC236}">
                  <a16:creationId xmlns:a16="http://schemas.microsoft.com/office/drawing/2014/main" id="{A07E2FC7-E5A3-6D8A-4DBE-6B6FED17D85F}"/>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16040605" y="22765132"/>
              <a:ext cx="1825017" cy="155823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45571</xdr:colOff>
      <xdr:row>119</xdr:row>
      <xdr:rowOff>6541</xdr:rowOff>
    </xdr:from>
    <xdr:to>
      <xdr:col>15</xdr:col>
      <xdr:colOff>230842</xdr:colOff>
      <xdr:row>128</xdr:row>
      <xdr:rowOff>121920</xdr:rowOff>
    </xdr:to>
    <mc:AlternateContent xmlns:mc="http://schemas.openxmlformats.org/markup-compatibility/2006" xmlns:a14="http://schemas.microsoft.com/office/drawing/2010/main">
      <mc:Choice Requires="a14">
        <xdr:graphicFrame macro="">
          <xdr:nvGraphicFramePr>
            <xdr:cNvPr id="32" name="RaceDesc 3">
              <a:extLst>
                <a:ext uri="{FF2B5EF4-FFF2-40B4-BE49-F238E27FC236}">
                  <a16:creationId xmlns:a16="http://schemas.microsoft.com/office/drawing/2014/main" id="{37B7E46D-D40C-661C-07F5-061DACCA6D8D}"/>
                </a:ext>
              </a:extLst>
            </xdr:cNvPr>
            <xdr:cNvGraphicFramePr/>
          </xdr:nvGraphicFramePr>
          <xdr:xfrm>
            <a:off x="0" y="0"/>
            <a:ext cx="0" cy="0"/>
          </xdr:xfrm>
          <a:graphic>
            <a:graphicData uri="http://schemas.microsoft.com/office/drawing/2010/slicer">
              <sle:slicer xmlns:sle="http://schemas.microsoft.com/office/drawing/2010/slicer" name="RaceDesc 3"/>
            </a:graphicData>
          </a:graphic>
        </xdr:graphicFrame>
      </mc:Choice>
      <mc:Fallback xmlns="">
        <xdr:sp macro="" textlink="">
          <xdr:nvSpPr>
            <xdr:cNvPr id="0" name=""/>
            <xdr:cNvSpPr>
              <a:spLocks noTextEdit="1"/>
            </xdr:cNvSpPr>
          </xdr:nvSpPr>
          <xdr:spPr>
            <a:xfrm>
              <a:off x="14240634" y="23638187"/>
              <a:ext cx="1825018" cy="241298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205795</xdr:colOff>
      <xdr:row>119</xdr:row>
      <xdr:rowOff>6541</xdr:rowOff>
    </xdr:from>
    <xdr:to>
      <xdr:col>17</xdr:col>
      <xdr:colOff>391065</xdr:colOff>
      <xdr:row>123</xdr:row>
      <xdr:rowOff>60960</xdr:rowOff>
    </xdr:to>
    <mc:AlternateContent xmlns:mc="http://schemas.openxmlformats.org/markup-compatibility/2006" xmlns:a14="http://schemas.microsoft.com/office/drawing/2010/main">
      <mc:Choice Requires="a14">
        <xdr:graphicFrame macro="">
          <xdr:nvGraphicFramePr>
            <xdr:cNvPr id="33" name="HispanicLatino 1">
              <a:extLst>
                <a:ext uri="{FF2B5EF4-FFF2-40B4-BE49-F238E27FC236}">
                  <a16:creationId xmlns:a16="http://schemas.microsoft.com/office/drawing/2014/main" id="{726F3EC4-239B-FA78-B592-11CFABCC304C}"/>
                </a:ext>
              </a:extLst>
            </xdr:cNvPr>
            <xdr:cNvGraphicFramePr/>
          </xdr:nvGraphicFramePr>
          <xdr:xfrm>
            <a:off x="0" y="0"/>
            <a:ext cx="0" cy="0"/>
          </xdr:xfrm>
          <a:graphic>
            <a:graphicData uri="http://schemas.microsoft.com/office/drawing/2010/slicer">
              <sle:slicer xmlns:sle="http://schemas.microsoft.com/office/drawing/2010/slicer" name="HispanicLatino 1"/>
            </a:graphicData>
          </a:graphic>
        </xdr:graphicFrame>
      </mc:Choice>
      <mc:Fallback xmlns="">
        <xdr:sp macro="" textlink="">
          <xdr:nvSpPr>
            <xdr:cNvPr id="0" name=""/>
            <xdr:cNvSpPr>
              <a:spLocks noTextEdit="1"/>
            </xdr:cNvSpPr>
          </xdr:nvSpPr>
          <xdr:spPr>
            <a:xfrm>
              <a:off x="16040605" y="23638187"/>
              <a:ext cx="1825017" cy="241298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6</xdr:col>
      <xdr:colOff>431800</xdr:colOff>
      <xdr:row>13</xdr:row>
      <xdr:rowOff>57150</xdr:rowOff>
    </xdr:from>
    <xdr:to>
      <xdr:col>14</xdr:col>
      <xdr:colOff>482600</xdr:colOff>
      <xdr:row>28</xdr:row>
      <xdr:rowOff>38100</xdr:rowOff>
    </xdr:to>
    <xdr:graphicFrame macro="">
      <xdr:nvGraphicFramePr>
        <xdr:cNvPr id="3" name="图表 2">
          <a:extLst>
            <a:ext uri="{FF2B5EF4-FFF2-40B4-BE49-F238E27FC236}">
              <a16:creationId xmlns:a16="http://schemas.microsoft.com/office/drawing/2014/main" id="{ABC5BE3D-F13E-B95F-9B5C-8692EE5FA6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inna Dai" refreshedDate="45721.087245833332" createdVersion="8" refreshedVersion="8" minRefreshableVersion="3" recordCount="320" xr:uid="{09DDF467-259D-3B47-96AC-AEBF42811172}">
  <cacheSource type="worksheet">
    <worksheetSource ref="A1:AJ1048576" sheet="HRDataset"/>
  </cacheSource>
  <cacheFields count="36">
    <cacheField name="Employee_Name" numFmtId="0">
      <sharedItems containsBlank="1"/>
    </cacheField>
    <cacheField name="EmpID" numFmtId="0">
      <sharedItems containsString="0" containsBlank="1" containsNumber="1" containsInteger="1" minValue="10001" maxValue="10311"/>
    </cacheField>
    <cacheField name="Gender" numFmtId="49">
      <sharedItems containsBlank="1" count="5">
        <s v="F"/>
        <s v="M"/>
        <s v="Not Identified"/>
        <m/>
        <s v="M " u="1"/>
      </sharedItems>
    </cacheField>
    <cacheField name="MarriedID" numFmtId="0">
      <sharedItems containsString="0" containsBlank="1" containsNumber="1" containsInteger="1" minValue="0" maxValue="1"/>
    </cacheField>
    <cacheField name="MaritalStatus" numFmtId="0">
      <sharedItems containsBlank="1" count="6">
        <s v="Single"/>
        <s v="Married"/>
        <s v="Divorced"/>
        <s v="Widowed"/>
        <s v="Separated"/>
        <m/>
      </sharedItems>
    </cacheField>
    <cacheField name="EmpStatus" numFmtId="0">
      <sharedItems containsBlank="1"/>
    </cacheField>
    <cacheField name="DeptID" numFmtId="0">
      <sharedItems containsString="0" containsBlank="1" containsNumber="1" containsInteger="1" minValue="1" maxValue="6" count="7">
        <n v="3"/>
        <n v="5"/>
        <n v="2"/>
        <n v="6"/>
        <n v="4"/>
        <n v="1"/>
        <m/>
      </sharedItems>
    </cacheField>
    <cacheField name="FromDiversityJobFairID" numFmtId="0">
      <sharedItems containsBlank="1" containsMixedTypes="1" containsNumber="1" containsInteger="1" minValue="0" maxValue="1" count="5">
        <s v="No"/>
        <s v="Yes"/>
        <m/>
        <n v="0" u="1"/>
        <n v="1" u="1"/>
      </sharedItems>
    </cacheField>
    <cacheField name="Salary" numFmtId="166">
      <sharedItems containsString="0" containsBlank="1" containsNumber="1" containsInteger="1" minValue="45046" maxValue="250000"/>
    </cacheField>
    <cacheField name="Termd" numFmtId="0">
      <sharedItems containsString="0" containsBlank="1" containsNumber="1" containsInteger="1" minValue="0" maxValue="1" count="3">
        <n v="0"/>
        <n v="1"/>
        <m/>
      </sharedItems>
    </cacheField>
    <cacheField name="PositionID" numFmtId="0">
      <sharedItems containsString="0" containsBlank="1" containsNumber="1" containsInteger="1" minValue="1" maxValue="30"/>
    </cacheField>
    <cacheField name="Position" numFmtId="0">
      <sharedItems containsBlank="1" count="33">
        <s v="CIO"/>
        <s v="Production Technician II"/>
        <s v="President &amp; CEO"/>
        <s v="Director of Sales"/>
        <s v="IT Director"/>
        <s v="Director of Operations"/>
        <s v="IT Manager - Infra"/>
        <s v="Data Architect"/>
        <s v="IT Manager - DB"/>
        <s v="IT Manager - Support"/>
        <s v="Principal Data Architect"/>
        <s v="Database Administrator"/>
        <s v="BI Director"/>
        <s v="Software Engineer"/>
        <s v="Sr. Network Engineer"/>
        <s v="Sr. Accountant"/>
        <s v="Sr. DBA"/>
        <s v="Enterprise Architect"/>
        <s v="BI Developer"/>
        <s v="Data Analyst"/>
        <s v="Shared Services Manager"/>
        <s v="Production Manager"/>
        <s v="Senior BI Developer"/>
        <s v="Network Engineer"/>
        <s v="IT Support"/>
        <s v="Area Sales Manager"/>
        <s v="Sales Manager"/>
        <s v="Production Technician I"/>
        <s v="Accountant I"/>
        <s v="Administrative Assistant"/>
        <s v="Software Engineering Manager"/>
        <m/>
        <s v="Data Analyst " u="1"/>
      </sharedItems>
    </cacheField>
    <cacheField name="State" numFmtId="0">
      <sharedItems containsBlank="1"/>
    </cacheField>
    <cacheField name="Zip" numFmtId="0">
      <sharedItems containsString="0" containsBlank="1" containsNumber="1" containsInteger="1" minValue="1013" maxValue="98052"/>
    </cacheField>
    <cacheField name="DOB" numFmtId="0">
      <sharedItems containsNonDate="0" containsDate="1" containsString="0" containsBlank="1" minDate="1951-01-02T00:00:00" maxDate="1992-08-18T00:00:00"/>
    </cacheField>
    <cacheField name="CitizenDesc" numFmtId="0">
      <sharedItems containsBlank="1"/>
    </cacheField>
    <cacheField name="HispanicLatino" numFmtId="0">
      <sharedItems containsBlank="1" count="3">
        <s v="No"/>
        <s v="Yes"/>
        <m/>
      </sharedItems>
    </cacheField>
    <cacheField name="RaceDesc" numFmtId="0">
      <sharedItems containsBlank="1" count="7">
        <s v="White"/>
        <s v="Black or African American"/>
        <s v="Asian"/>
        <s v="Hispanic"/>
        <s v="Two or more races"/>
        <s v="American Indian or Alaska Native"/>
        <m/>
      </sharedItems>
    </cacheField>
    <cacheField name="DateofHire" numFmtId="0">
      <sharedItems containsNonDate="0" containsDate="1" containsString="0" containsBlank="1" minDate="2006-01-09T00:00:00" maxDate="2018-07-10T00:00:00"/>
    </cacheField>
    <cacheField name="DateofTermination" numFmtId="0">
      <sharedItems containsNonDate="0" containsDate="1" containsString="0" containsBlank="1" minDate="2010-08-30T00:00:00" maxDate="2018-11-11T00:00:00"/>
    </cacheField>
    <cacheField name="Tenure(yr)" numFmtId="0">
      <sharedItems containsString="0" containsBlank="1" containsNumber="1" minValue="7.1232876712328766E-2" maxValue="19.164383561643834"/>
    </cacheField>
    <cacheField name="Tenure Ranking" numFmtId="0">
      <sharedItems containsBlank="1"/>
    </cacheField>
    <cacheField name="TermReason" numFmtId="0">
      <sharedItems containsBlank="1"/>
    </cacheField>
    <cacheField name="EmploymentStatus" numFmtId="0">
      <sharedItems containsBlank="1"/>
    </cacheField>
    <cacheField name="Department" numFmtId="0">
      <sharedItems containsBlank="1" count="7">
        <s v="IT/IS"/>
        <s v="Production       "/>
        <s v="Executive Office"/>
        <s v="Sales"/>
        <s v="Software Engineering"/>
        <s v="Admin Offices"/>
        <m/>
      </sharedItems>
    </cacheField>
    <cacheField name="ManagerName" numFmtId="0">
      <sharedItems containsBlank="1"/>
    </cacheField>
    <cacheField name="ManagerID" numFmtId="0">
      <sharedItems containsString="0" containsBlank="1" containsNumber="1" containsInteger="1" minValue="1" maxValue="39"/>
    </cacheField>
    <cacheField name="RecruitmentSource" numFmtId="0">
      <sharedItems containsBlank="1"/>
    </cacheField>
    <cacheField name="Performance Rating Number" numFmtId="0">
      <sharedItems containsString="0" containsBlank="1" containsNumber="1" containsInteger="1" minValue="1" maxValue="4" count="5">
        <n v="4"/>
        <n v="3"/>
        <n v="2"/>
        <n v="1"/>
        <m/>
      </sharedItems>
    </cacheField>
    <cacheField name="PerformanceRating" numFmtId="0">
      <sharedItems containsBlank="1" containsMixedTypes="1" containsNumber="1" containsInteger="1" minValue="1" maxValue="4" count="9">
        <s v="Exc."/>
        <s v="F/M"/>
        <s v="N/I"/>
        <s v="PIP"/>
        <m/>
        <n v="4" u="1"/>
        <n v="3" u="1"/>
        <n v="2" u="1"/>
        <n v="1" u="1"/>
      </sharedItems>
    </cacheField>
    <cacheField name="EngagementSurvey" numFmtId="0">
      <sharedItems containsString="0" containsBlank="1" containsNumber="1" minValue="1.1200000000000001" maxValue="5"/>
    </cacheField>
    <cacheField name="EmpSatisfaction" numFmtId="0">
      <sharedItems containsString="0" containsBlank="1" containsNumber="1" containsInteger="1" minValue="1" maxValue="5" count="6">
        <n v="5"/>
        <n v="4"/>
        <n v="3"/>
        <n v="2"/>
        <n v="1"/>
        <m/>
      </sharedItems>
    </cacheField>
    <cacheField name="SpecialProjectsCount" numFmtId="0">
      <sharedItems containsString="0" containsBlank="1" containsNumber="1" containsInteger="1" minValue="0" maxValue="8"/>
    </cacheField>
    <cacheField name="LastPerformanceReview_Date" numFmtId="0">
      <sharedItems containsNonDate="0" containsDate="1" containsString="0" containsBlank="1" minDate="2010-07-14T00:00:00" maxDate="2019-03-01T00:00:00"/>
    </cacheField>
    <cacheField name="DaysLateLast30" numFmtId="0">
      <sharedItems containsString="0" containsBlank="1" containsNumber="1" containsInteger="1" minValue="0" maxValue="6"/>
    </cacheField>
    <cacheField name="Absences" numFmtId="0">
      <sharedItems containsString="0" containsBlank="1" containsNumber="1" containsInteger="1" minValue="1" maxValue="20"/>
    </cacheField>
  </cacheFields>
  <extLst>
    <ext xmlns:x14="http://schemas.microsoft.com/office/spreadsheetml/2009/9/main" uri="{725AE2AE-9491-48be-B2B4-4EB974FC3084}">
      <x14:pivotCacheDefinition pivotCacheId="122938611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0">
  <r>
    <s v="Zamora, Jennifer"/>
    <n v="10010"/>
    <x v="0"/>
    <n v="0"/>
    <x v="0"/>
    <s v="Active"/>
    <x v="0"/>
    <x v="0"/>
    <n v="220450"/>
    <x v="0"/>
    <n v="6"/>
    <x v="0"/>
    <s v="MA"/>
    <n v="2067"/>
    <d v="1979-08-30T00:00:00"/>
    <s v="US Citizen"/>
    <x v="0"/>
    <x v="0"/>
    <d v="2010-04-10T00:00:00"/>
    <m/>
    <n v="14.912328767123288"/>
    <s v="&gt;10"/>
    <s v="StillEmployed"/>
    <s v="Active"/>
    <x v="0"/>
    <s v="Janet King"/>
    <n v="2"/>
    <s v="Employee Referral"/>
    <x v="0"/>
    <x v="0"/>
    <n v="4.5999999999999996"/>
    <x v="0"/>
    <n v="6"/>
    <d v="2019-02-21T00:00:00"/>
    <n v="0"/>
    <n v="16"/>
  </r>
  <r>
    <s v="Lunquist, Lisa"/>
    <n v="10035"/>
    <x v="0"/>
    <n v="0"/>
    <x v="0"/>
    <s v="Active"/>
    <x v="1"/>
    <x v="0"/>
    <n v="73330"/>
    <x v="0"/>
    <n v="20"/>
    <x v="1"/>
    <s v="MA"/>
    <n v="2324"/>
    <d v="1982-03-28T00:00:00"/>
    <s v="US Citizen"/>
    <x v="0"/>
    <x v="1"/>
    <d v="2013-08-19T00:00:00"/>
    <m/>
    <n v="11.550684931506849"/>
    <s v="&gt;10"/>
    <s v="StillEmployed"/>
    <s v="Active"/>
    <x v="1"/>
    <s v="Elijiah Gray"/>
    <n v="16"/>
    <s v="Indeed"/>
    <x v="0"/>
    <x v="0"/>
    <n v="4.2"/>
    <x v="1"/>
    <n v="0"/>
    <d v="2019-02-12T00:00:00"/>
    <n v="0"/>
    <n v="19"/>
  </r>
  <r>
    <s v="Hunts, Julissa"/>
    <n v="10201"/>
    <x v="0"/>
    <n v="0"/>
    <x v="0"/>
    <s v="Active"/>
    <x v="1"/>
    <x v="0"/>
    <n v="69340"/>
    <x v="0"/>
    <n v="20"/>
    <x v="1"/>
    <s v="MA"/>
    <n v="2021"/>
    <d v="1984-03-11T00:00:00"/>
    <s v="US Citizen"/>
    <x v="0"/>
    <x v="0"/>
    <d v="2016-06-06T00:00:00"/>
    <m/>
    <n v="8.75068493150685"/>
    <s v="5-10"/>
    <s v="StillEmployed"/>
    <s v="Active"/>
    <x v="1"/>
    <s v="Elijiah Gray"/>
    <n v="16"/>
    <s v="LinkedIn"/>
    <x v="1"/>
    <x v="1"/>
    <n v="3"/>
    <x v="0"/>
    <n v="0"/>
    <d v="2019-01-18T00:00:00"/>
    <n v="0"/>
    <n v="4"/>
  </r>
  <r>
    <s v="King, Janet"/>
    <n v="10089"/>
    <x v="0"/>
    <n v="1"/>
    <x v="1"/>
    <s v="Active"/>
    <x v="2"/>
    <x v="0"/>
    <n v="250000"/>
    <x v="0"/>
    <n v="16"/>
    <x v="2"/>
    <s v="MA"/>
    <n v="1902"/>
    <d v="1954-09-21T00:00:00"/>
    <s v="US Citizen"/>
    <x v="1"/>
    <x v="0"/>
    <d v="2012-07-02T00:00:00"/>
    <m/>
    <n v="12.682191780821919"/>
    <s v="&gt;10"/>
    <s v="StillEmployed"/>
    <s v="Active"/>
    <x v="2"/>
    <s v="Board of Directors"/>
    <n v="9"/>
    <s v="Indeed"/>
    <x v="1"/>
    <x v="1"/>
    <n v="4.83"/>
    <x v="2"/>
    <n v="0"/>
    <d v="2019-01-17T00:00:00"/>
    <n v="0"/>
    <n v="10"/>
  </r>
  <r>
    <s v="Houlihan, Debra"/>
    <n v="10272"/>
    <x v="0"/>
    <n v="1"/>
    <x v="1"/>
    <s v="Active"/>
    <x v="3"/>
    <x v="0"/>
    <n v="180000"/>
    <x v="0"/>
    <n v="11"/>
    <x v="3"/>
    <s v="RI"/>
    <n v="2908"/>
    <d v="1966-03-17T00:00:00"/>
    <s v="US Citizen"/>
    <x v="0"/>
    <x v="0"/>
    <d v="2014-05-05T00:00:00"/>
    <m/>
    <n v="10.841095890410958"/>
    <s v="&gt;10"/>
    <s v="StillEmployed"/>
    <s v="Active"/>
    <x v="3"/>
    <s v="Janet King"/>
    <n v="2"/>
    <s v="LinkedIn"/>
    <x v="1"/>
    <x v="1"/>
    <n v="4.5"/>
    <x v="1"/>
    <n v="0"/>
    <d v="2019-01-21T00:00:00"/>
    <n v="0"/>
    <n v="19"/>
  </r>
  <r>
    <s v="Foss, Jason"/>
    <n v="10015"/>
    <x v="1"/>
    <n v="0"/>
    <x v="0"/>
    <s v="Active"/>
    <x v="0"/>
    <x v="0"/>
    <n v="178000"/>
    <x v="0"/>
    <n v="12"/>
    <x v="4"/>
    <s v="MA"/>
    <n v="1460"/>
    <d v="1980-07-05T00:00:00"/>
    <s v="US Citizen"/>
    <x v="0"/>
    <x v="1"/>
    <d v="2011-04-15T00:00:00"/>
    <m/>
    <n v="13.898630136986302"/>
    <s v="&gt;10"/>
    <s v="StillEmployed"/>
    <s v="Active"/>
    <x v="0"/>
    <s v="Jennifer Zamora"/>
    <n v="5"/>
    <s v="Indeed"/>
    <x v="0"/>
    <x v="0"/>
    <n v="5"/>
    <x v="0"/>
    <n v="5"/>
    <d v="2019-01-07T00:00:00"/>
    <n v="0"/>
    <n v="15"/>
  </r>
  <r>
    <s v="Corleone, Vito"/>
    <n v="10019"/>
    <x v="1"/>
    <n v="0"/>
    <x v="0"/>
    <s v="Active"/>
    <x v="1"/>
    <x v="0"/>
    <n v="170500"/>
    <x v="0"/>
    <n v="10"/>
    <x v="5"/>
    <s v="MA"/>
    <n v="2030"/>
    <d v="1983-03-19T00:00:00"/>
    <s v="US Citizen"/>
    <x v="0"/>
    <x v="1"/>
    <d v="2009-01-05T00:00:00"/>
    <m/>
    <n v="16.172602739726027"/>
    <s v="&gt;10"/>
    <s v="StillEmployed"/>
    <s v="Active"/>
    <x v="1"/>
    <s v="Janet King"/>
    <n v="2"/>
    <s v="Indeed"/>
    <x v="0"/>
    <x v="0"/>
    <n v="3.7"/>
    <x v="0"/>
    <n v="0"/>
    <d v="2019-02-04T00:00:00"/>
    <n v="0"/>
    <n v="15"/>
  </r>
  <r>
    <s v="Monroe, Peter"/>
    <n v="10288"/>
    <x v="1"/>
    <n v="1"/>
    <x v="1"/>
    <s v="Active"/>
    <x v="0"/>
    <x v="1"/>
    <n v="157000"/>
    <x v="0"/>
    <n v="13"/>
    <x v="6"/>
    <s v="MA"/>
    <n v="2134"/>
    <d v="1986-10-05T00:00:00"/>
    <s v="Eligible NonCitizen"/>
    <x v="1"/>
    <x v="1"/>
    <d v="2012-02-15T00:00:00"/>
    <m/>
    <n v="13.06027397260274"/>
    <s v="&gt;10"/>
    <s v="StillEmployed"/>
    <s v="Active"/>
    <x v="0"/>
    <s v="Jennifer Zamora"/>
    <n v="5"/>
    <s v="Diversity Job Fair"/>
    <x v="2"/>
    <x v="2"/>
    <n v="2.39"/>
    <x v="2"/>
    <n v="6"/>
    <d v="2019-02-22T00:00:00"/>
    <n v="4"/>
    <n v="13"/>
  </r>
  <r>
    <s v="Roper, Katie"/>
    <n v="10086"/>
    <x v="2"/>
    <n v="0"/>
    <x v="0"/>
    <s v="Active"/>
    <x v="0"/>
    <x v="0"/>
    <n v="150290"/>
    <x v="0"/>
    <n v="7"/>
    <x v="7"/>
    <s v="MA"/>
    <n v="2056"/>
    <d v="1972-11-21T00:00:00"/>
    <s v="US Citizen"/>
    <x v="0"/>
    <x v="1"/>
    <d v="2017-01-07T00:00:00"/>
    <m/>
    <n v="8.161643835616438"/>
    <s v="5-10"/>
    <s v="StillEmployed"/>
    <s v="Active"/>
    <x v="0"/>
    <s v="Brian Champaigne"/>
    <n v="13"/>
    <s v="Indeed"/>
    <x v="1"/>
    <x v="1"/>
    <n v="4.9400000000000004"/>
    <x v="2"/>
    <n v="5"/>
    <d v="2019-02-06T00:00:00"/>
    <n v="0"/>
    <n v="17"/>
  </r>
  <r>
    <s v="Ruiz, Ricardo"/>
    <n v="10222"/>
    <x v="1"/>
    <n v="0"/>
    <x v="2"/>
    <s v="Voluntarily Terminated"/>
    <x v="0"/>
    <x v="1"/>
    <n v="148999"/>
    <x v="1"/>
    <n v="13"/>
    <x v="8"/>
    <s v="MA"/>
    <n v="1915"/>
    <d v="1964-01-04T00:00:00"/>
    <s v="US Citizen"/>
    <x v="0"/>
    <x v="1"/>
    <d v="2012-01-09T00:00:00"/>
    <d v="2015-11-04T00:00:00"/>
    <n v="3.8219178082191783"/>
    <s v="2-5"/>
    <s v="hours"/>
    <s v="Voluntarily Terminated"/>
    <x v="0"/>
    <s v="Jennifer Zamora"/>
    <n v="5"/>
    <s v="Diversity Job Fair"/>
    <x v="1"/>
    <x v="1"/>
    <n v="4.3"/>
    <x v="1"/>
    <n v="6"/>
    <d v="2015-01-04T00:00:00"/>
    <n v="0"/>
    <n v="8"/>
  </r>
  <r>
    <s v="Roup,Simon"/>
    <n v="10198"/>
    <x v="1"/>
    <n v="0"/>
    <x v="0"/>
    <s v="Active"/>
    <x v="0"/>
    <x v="0"/>
    <n v="140920"/>
    <x v="0"/>
    <n v="13"/>
    <x v="8"/>
    <s v="MA"/>
    <n v="2481"/>
    <d v="1973-04-05T00:00:00"/>
    <s v="US Citizen"/>
    <x v="0"/>
    <x v="0"/>
    <d v="2013-01-20T00:00:00"/>
    <m/>
    <n v="12.128767123287671"/>
    <s v="&gt;10"/>
    <s v="StillEmployed"/>
    <s v="Active"/>
    <x v="0"/>
    <s v="Jennifer Zamora"/>
    <n v="5"/>
    <s v="Indeed"/>
    <x v="1"/>
    <x v="1"/>
    <n v="3.6"/>
    <x v="0"/>
    <n v="7"/>
    <d v="2019-02-18T00:00:00"/>
    <n v="0"/>
    <n v="13"/>
  </r>
  <r>
    <s v="Dougall, Eric"/>
    <n v="10028"/>
    <x v="2"/>
    <n v="0"/>
    <x v="0"/>
    <s v="Active"/>
    <x v="0"/>
    <x v="0"/>
    <n v="138888"/>
    <x v="0"/>
    <n v="13"/>
    <x v="9"/>
    <s v="MA"/>
    <n v="1886"/>
    <d v="1970-07-09T00:00:00"/>
    <s v="US Citizen"/>
    <x v="0"/>
    <x v="1"/>
    <d v="2014-01-05T00:00:00"/>
    <m/>
    <n v="11.169863013698631"/>
    <s v="&gt;10"/>
    <s v="StillEmployed"/>
    <s v="Active"/>
    <x v="0"/>
    <s v="Jennifer Zamora"/>
    <n v="5"/>
    <s v="Indeed"/>
    <x v="0"/>
    <x v="0"/>
    <n v="4.3"/>
    <x v="0"/>
    <n v="5"/>
    <d v="2019-01-04T00:00:00"/>
    <n v="0"/>
    <n v="4"/>
  </r>
  <r>
    <s v="Roehrich, Bianca"/>
    <n v="10149"/>
    <x v="0"/>
    <n v="0"/>
    <x v="0"/>
    <s v="Voluntarily Terminated"/>
    <x v="0"/>
    <x v="0"/>
    <n v="120000"/>
    <x v="1"/>
    <n v="29"/>
    <x v="10"/>
    <s v="MA"/>
    <n v="2703"/>
    <d v="1973-05-27T00:00:00"/>
    <s v="US Citizen"/>
    <x v="1"/>
    <x v="0"/>
    <d v="2015-01-05T00:00:00"/>
    <d v="2018-11-10T00:00:00"/>
    <n v="3.8493150684931505"/>
    <s v="2-5"/>
    <s v="Another position"/>
    <s v="Voluntarily Terminated"/>
    <x v="0"/>
    <s v="Simon Roup"/>
    <n v="4"/>
    <s v="LinkedIn"/>
    <x v="1"/>
    <x v="1"/>
    <n v="3.88"/>
    <x v="2"/>
    <n v="7"/>
    <d v="2018-02-13T00:00:00"/>
    <n v="0"/>
    <n v="12"/>
  </r>
  <r>
    <s v="Goble, Taisha"/>
    <n v="10246"/>
    <x v="0"/>
    <n v="0"/>
    <x v="0"/>
    <s v="Terminated for Cause"/>
    <x v="0"/>
    <x v="0"/>
    <n v="114800"/>
    <x v="1"/>
    <n v="8"/>
    <x v="11"/>
    <s v="MA"/>
    <n v="2127"/>
    <d v="1971-10-23T00:00:00"/>
    <s v="US Citizen"/>
    <x v="0"/>
    <x v="0"/>
    <d v="2015-02-16T00:00:00"/>
    <d v="2015-03-15T00:00:00"/>
    <n v="7.3972602739726029E-2"/>
    <s v="0-2"/>
    <s v="no-call, no-show"/>
    <s v="Terminated for Cause"/>
    <x v="0"/>
    <s v="Simon Roup"/>
    <n v="4"/>
    <s v="Indeed"/>
    <x v="1"/>
    <x v="1"/>
    <n v="4.5999999999999996"/>
    <x v="1"/>
    <n v="4"/>
    <d v="2015-01-20T00:00:00"/>
    <n v="0"/>
    <n v="10"/>
  </r>
  <r>
    <s v="Voldemort, Lord"/>
    <n v="10118"/>
    <x v="1"/>
    <n v="1"/>
    <x v="1"/>
    <s v="Terminated for Cause"/>
    <x v="0"/>
    <x v="0"/>
    <n v="113999"/>
    <x v="1"/>
    <n v="8"/>
    <x v="11"/>
    <s v="MA"/>
    <n v="1960"/>
    <d v="1986-08-07T00:00:00"/>
    <s v="US Citizen"/>
    <x v="0"/>
    <x v="1"/>
    <d v="2015-02-16T00:00:00"/>
    <d v="2017-02-22T00:00:00"/>
    <n v="2.0191780821917806"/>
    <s v="2-5"/>
    <s v="no-call, no-show"/>
    <s v="Terminated for Cause"/>
    <x v="0"/>
    <s v="Simon Roup"/>
    <n v="4"/>
    <s v="Employee Referral"/>
    <x v="1"/>
    <x v="1"/>
    <n v="4.33"/>
    <x v="2"/>
    <n v="7"/>
    <d v="2017-02-15T00:00:00"/>
    <n v="0"/>
    <n v="9"/>
  </r>
  <r>
    <s v="Champaigne, Brian"/>
    <n v="10108"/>
    <x v="1"/>
    <n v="1"/>
    <x v="1"/>
    <s v="Active"/>
    <x v="0"/>
    <x v="0"/>
    <n v="110929"/>
    <x v="0"/>
    <n v="5"/>
    <x v="12"/>
    <s v="MA"/>
    <n v="2045"/>
    <d v="1972-02-09T00:00:00"/>
    <s v="US Citizen"/>
    <x v="0"/>
    <x v="0"/>
    <d v="2016-09-06T00:00:00"/>
    <m/>
    <n v="8.4986301369863018"/>
    <s v="5-10"/>
    <s v="StillEmployed"/>
    <s v="Active"/>
    <x v="0"/>
    <s v="Jennifer Zamora"/>
    <n v="5"/>
    <s v="Indeed"/>
    <x v="1"/>
    <x v="1"/>
    <n v="4.5"/>
    <x v="0"/>
    <n v="7"/>
    <d v="2019-01-15T00:00:00"/>
    <n v="0"/>
    <n v="8"/>
  </r>
  <r>
    <s v="Becker, Renee"/>
    <n v="10245"/>
    <x v="0"/>
    <n v="0"/>
    <x v="0"/>
    <s v="Terminated for Cause"/>
    <x v="0"/>
    <x v="0"/>
    <n v="110000"/>
    <x v="1"/>
    <n v="8"/>
    <x v="11"/>
    <s v="MA"/>
    <n v="2026"/>
    <d v="1986-04-04T00:00:00"/>
    <s v="US Citizen"/>
    <x v="1"/>
    <x v="0"/>
    <d v="2014-07-07T00:00:00"/>
    <d v="2015-09-12T00:00:00"/>
    <n v="1.1835616438356165"/>
    <s v="0-2"/>
    <s v="performance"/>
    <s v="Terminated for Cause"/>
    <x v="0"/>
    <s v="Simon Roup"/>
    <n v="4"/>
    <s v="Google Search"/>
    <x v="1"/>
    <x v="1"/>
    <n v="4.5"/>
    <x v="1"/>
    <n v="5"/>
    <d v="2015-01-15T00:00:00"/>
    <n v="0"/>
    <n v="8"/>
  </r>
  <r>
    <s v="Patronick, Lucas"/>
    <n v="10005"/>
    <x v="1"/>
    <n v="0"/>
    <x v="0"/>
    <s v="Voluntarily Terminated"/>
    <x v="4"/>
    <x v="1"/>
    <n v="108987"/>
    <x v="1"/>
    <n v="24"/>
    <x v="13"/>
    <s v="MA"/>
    <n v="1844"/>
    <d v="1979-02-20T00:00:00"/>
    <s v="US Citizen"/>
    <x v="0"/>
    <x v="1"/>
    <d v="2011-11-07T00:00:00"/>
    <d v="2015-09-07T00:00:00"/>
    <n v="3.8356164383561642"/>
    <s v="2-5"/>
    <s v="Another position"/>
    <s v="Voluntarily Terminated"/>
    <x v="4"/>
    <s v="Alex Sweetwater"/>
    <n v="10"/>
    <s v="Diversity Job Fair"/>
    <x v="0"/>
    <x v="0"/>
    <n v="5"/>
    <x v="0"/>
    <n v="3"/>
    <d v="2015-08-16T00:00:00"/>
    <n v="0"/>
    <n v="13"/>
  </r>
  <r>
    <s v="Warfield, Sarah"/>
    <n v="10127"/>
    <x v="0"/>
    <n v="0"/>
    <x v="3"/>
    <s v="Active"/>
    <x v="0"/>
    <x v="0"/>
    <n v="107226"/>
    <x v="0"/>
    <n v="28"/>
    <x v="14"/>
    <s v="MA"/>
    <n v="2453"/>
    <d v="1978-05-02T00:00:00"/>
    <s v="US Citizen"/>
    <x v="0"/>
    <x v="2"/>
    <d v="2015-03-30T00:00:00"/>
    <m/>
    <n v="9.9397260273972599"/>
    <s v="5-10"/>
    <s v="StillEmployed"/>
    <s v="Active"/>
    <x v="0"/>
    <s v="Peter Monroe"/>
    <n v="7"/>
    <s v="Employee Referral"/>
    <x v="1"/>
    <x v="1"/>
    <n v="4.2"/>
    <x v="1"/>
    <n v="8"/>
    <d v="2019-02-05T00:00:00"/>
    <n v="0"/>
    <n v="7"/>
  </r>
  <r>
    <s v="Boutwell, Bonalyn"/>
    <n v="10081"/>
    <x v="0"/>
    <n v="1"/>
    <x v="1"/>
    <s v="Active"/>
    <x v="5"/>
    <x v="1"/>
    <n v="106367"/>
    <x v="0"/>
    <n v="26"/>
    <x v="15"/>
    <s v="MA"/>
    <n v="2468"/>
    <d v="1987-04-04T00:00:00"/>
    <s v="US Citizen"/>
    <x v="0"/>
    <x v="1"/>
    <d v="2015-02-16T00:00:00"/>
    <m/>
    <n v="10.054794520547945"/>
    <s v="&gt;10"/>
    <s v="StillEmployed"/>
    <s v="Active"/>
    <x v="5"/>
    <s v="Brandon R. LeBlanc"/>
    <n v="3"/>
    <s v="Diversity Job Fair"/>
    <x v="1"/>
    <x v="1"/>
    <n v="5"/>
    <x v="1"/>
    <n v="3"/>
    <d v="2019-02-18T00:00:00"/>
    <n v="0"/>
    <n v="4"/>
  </r>
  <r>
    <s v="Johnson, Noelle "/>
    <n v="10156"/>
    <x v="0"/>
    <n v="1"/>
    <x v="1"/>
    <s v="Active"/>
    <x v="0"/>
    <x v="0"/>
    <n v="105700"/>
    <x v="0"/>
    <n v="8"/>
    <x v="11"/>
    <s v="MA"/>
    <n v="2301"/>
    <d v="1986-11-07T00:00:00"/>
    <s v="US Citizen"/>
    <x v="0"/>
    <x v="2"/>
    <d v="2015-01-05T00:00:00"/>
    <m/>
    <n v="10.169863013698631"/>
    <s v="&gt;10"/>
    <s v="StillEmployed"/>
    <s v="Active"/>
    <x v="0"/>
    <s v="Simon Roup"/>
    <n v="4"/>
    <s v="Indeed"/>
    <x v="1"/>
    <x v="1"/>
    <n v="3.75"/>
    <x v="2"/>
    <n v="5"/>
    <d v="2019-02-11T00:00:00"/>
    <n v="0"/>
    <n v="2"/>
  </r>
  <r>
    <s v="Martin, Sandra"/>
    <n v="10110"/>
    <x v="0"/>
    <n v="0"/>
    <x v="0"/>
    <s v="Active"/>
    <x v="4"/>
    <x v="0"/>
    <n v="105688"/>
    <x v="0"/>
    <n v="24"/>
    <x v="13"/>
    <s v="MA"/>
    <n v="2135"/>
    <d v="1987-11-07T00:00:00"/>
    <s v="US Citizen"/>
    <x v="0"/>
    <x v="2"/>
    <d v="2013-11-11T00:00:00"/>
    <m/>
    <n v="11.32054794520548"/>
    <s v="&gt;10"/>
    <s v="StillEmployed"/>
    <s v="Active"/>
    <x v="4"/>
    <s v="Alex Sweetwater"/>
    <n v="10"/>
    <s v="Google Search"/>
    <x v="1"/>
    <x v="1"/>
    <n v="4.5"/>
    <x v="0"/>
    <n v="4"/>
    <d v="2019-01-14T00:00:00"/>
    <n v="0"/>
    <n v="14"/>
  </r>
  <r>
    <s v="Ait Sidi, Karthikeyan   "/>
    <n v="10084"/>
    <x v="1"/>
    <n v="1"/>
    <x v="1"/>
    <s v="Voluntarily Terminated"/>
    <x v="0"/>
    <x v="0"/>
    <n v="104437"/>
    <x v="1"/>
    <n v="27"/>
    <x v="16"/>
    <s v="MA"/>
    <n v="2148"/>
    <d v="1975-05-05T00:00:00"/>
    <s v="US Citizen"/>
    <x v="0"/>
    <x v="0"/>
    <d v="2015-03-30T00:00:00"/>
    <d v="2016-06-16T00:00:00"/>
    <n v="1.2164383561643837"/>
    <s v="0-2"/>
    <s v="career change"/>
    <s v="Voluntarily Terminated"/>
    <x v="0"/>
    <s v="Simon Roup"/>
    <n v="4"/>
    <s v="Indeed"/>
    <x v="1"/>
    <x v="1"/>
    <n v="4.96"/>
    <x v="2"/>
    <n v="6"/>
    <d v="2016-02-24T00:00:00"/>
    <n v="0"/>
    <n v="17"/>
  </r>
  <r>
    <s v="Booth, Frank"/>
    <n v="10199"/>
    <x v="1"/>
    <n v="0"/>
    <x v="0"/>
    <s v="Terminated for Cause"/>
    <x v="0"/>
    <x v="0"/>
    <n v="103613"/>
    <x v="1"/>
    <n v="30"/>
    <x v="17"/>
    <s v="CT"/>
    <n v="6033"/>
    <d v="1964-07-30T00:00:00"/>
    <s v="US Citizen"/>
    <x v="0"/>
    <x v="1"/>
    <d v="2014-02-17T00:00:00"/>
    <d v="2016-02-19T00:00:00"/>
    <n v="2.0054794520547947"/>
    <s v="2-5"/>
    <s v="Learned that he is a gangster"/>
    <s v="Terminated for Cause"/>
    <x v="0"/>
    <s v="Simon Roup"/>
    <n v="4"/>
    <s v="LinkedIn"/>
    <x v="1"/>
    <x v="1"/>
    <n v="3.5"/>
    <x v="0"/>
    <n v="7"/>
    <d v="2016-01-10T00:00:00"/>
    <n v="0"/>
    <n v="2"/>
  </r>
  <r>
    <s v="Del Bosque, Keyla"/>
    <n v="10155"/>
    <x v="0"/>
    <n v="0"/>
    <x v="0"/>
    <s v="Active"/>
    <x v="4"/>
    <x v="0"/>
    <n v="101199"/>
    <x v="0"/>
    <n v="24"/>
    <x v="13"/>
    <s v="MA"/>
    <n v="2176"/>
    <d v="1979-07-05T00:00:00"/>
    <s v="US Citizen"/>
    <x v="0"/>
    <x v="1"/>
    <d v="2012-01-09T00:00:00"/>
    <m/>
    <n v="13.161643835616438"/>
    <s v="&gt;10"/>
    <s v="StillEmployed"/>
    <s v="Active"/>
    <x v="4"/>
    <s v="Alex Sweetwater"/>
    <n v="10"/>
    <s v="CareerBuilder"/>
    <x v="1"/>
    <x v="1"/>
    <n v="3.79"/>
    <x v="0"/>
    <n v="5"/>
    <d v="2019-01-25T00:00:00"/>
    <n v="0"/>
    <n v="8"/>
  </r>
  <r>
    <s v="True, Edward"/>
    <n v="10102"/>
    <x v="1"/>
    <n v="0"/>
    <x v="0"/>
    <s v="Voluntarily Terminated"/>
    <x v="4"/>
    <x v="1"/>
    <n v="100416"/>
    <x v="1"/>
    <n v="24"/>
    <x v="13"/>
    <s v="MA"/>
    <n v="2451"/>
    <d v="1983-06-14T00:00:00"/>
    <s v="Non-Citizen"/>
    <x v="0"/>
    <x v="1"/>
    <d v="2013-02-18T00:00:00"/>
    <d v="2018-04-15T00:00:00"/>
    <n v="5.1561643835616442"/>
    <s v="5-10"/>
    <s v="medical issues"/>
    <s v="Voluntarily Terminated"/>
    <x v="4"/>
    <s v="Alex Sweetwater"/>
    <n v="10"/>
    <s v="Diversity Job Fair"/>
    <x v="1"/>
    <x v="1"/>
    <n v="4.5999999999999996"/>
    <x v="2"/>
    <n v="4"/>
    <d v="2017-02-12T00:00:00"/>
    <n v="0"/>
    <n v="9"/>
  </r>
  <r>
    <s v="Carr, Claudia  N"/>
    <n v="10082"/>
    <x v="0"/>
    <n v="0"/>
    <x v="0"/>
    <s v="Active"/>
    <x v="0"/>
    <x v="0"/>
    <n v="100031"/>
    <x v="0"/>
    <n v="27"/>
    <x v="16"/>
    <s v="MA"/>
    <n v="1886"/>
    <d v="1986-06-06T00:00:00"/>
    <s v="US Citizen"/>
    <x v="0"/>
    <x v="1"/>
    <d v="2016-06-30T00:00:00"/>
    <m/>
    <n v="8.6849315068493151"/>
    <s v="5-10"/>
    <s v="StillEmployed"/>
    <s v="Active"/>
    <x v="0"/>
    <s v="Simon Roup"/>
    <n v="4"/>
    <s v="LinkedIn"/>
    <x v="1"/>
    <x v="1"/>
    <n v="5"/>
    <x v="0"/>
    <n v="6"/>
    <d v="2019-02-18T00:00:00"/>
    <n v="0"/>
    <n v="7"/>
  </r>
  <r>
    <s v="Foster-Baker, Amy"/>
    <n v="10080"/>
    <x v="0"/>
    <n v="1"/>
    <x v="1"/>
    <s v="Active"/>
    <x v="5"/>
    <x v="0"/>
    <n v="99351"/>
    <x v="0"/>
    <n v="26"/>
    <x v="15"/>
    <s v="MA"/>
    <n v="2050"/>
    <d v="1979-04-16T00:00:00"/>
    <s v="US Citizen"/>
    <x v="0"/>
    <x v="0"/>
    <d v="2009-01-05T00:00:00"/>
    <m/>
    <n v="16.172602739726027"/>
    <s v="&gt;10"/>
    <s v="StillEmployed"/>
    <s v="Active"/>
    <x v="5"/>
    <s v="Board of Directors"/>
    <n v="9"/>
    <s v="Other"/>
    <x v="1"/>
    <x v="1"/>
    <n v="5"/>
    <x v="2"/>
    <n v="2"/>
    <d v="2019-02-08T00:00:00"/>
    <n v="0"/>
    <n v="3"/>
  </r>
  <r>
    <s v="Exantus, Susan"/>
    <n v="10290"/>
    <x v="0"/>
    <n v="1"/>
    <x v="1"/>
    <s v="Terminated for Cause"/>
    <x v="4"/>
    <x v="0"/>
    <n v="99280"/>
    <x v="1"/>
    <n v="24"/>
    <x v="13"/>
    <s v="MA"/>
    <n v="1749"/>
    <d v="1987-05-15T00:00:00"/>
    <s v="US Citizen"/>
    <x v="0"/>
    <x v="1"/>
    <d v="2011-05-02T00:00:00"/>
    <d v="2013-06-05T00:00:00"/>
    <n v="2.095890410958904"/>
    <s v="2-5"/>
    <s v="attendance"/>
    <s v="Terminated for Cause"/>
    <x v="4"/>
    <s v="Alex Sweetwater"/>
    <n v="10"/>
    <s v="Indeed"/>
    <x v="2"/>
    <x v="2"/>
    <n v="2.1"/>
    <x v="0"/>
    <n v="4"/>
    <d v="2012-08-10T00:00:00"/>
    <n v="4"/>
    <n v="19"/>
  </r>
  <r>
    <s v="Gruber, Hans"/>
    <n v="10234"/>
    <x v="1"/>
    <n v="1"/>
    <x v="1"/>
    <s v="Active"/>
    <x v="0"/>
    <x v="0"/>
    <n v="99020"/>
    <x v="0"/>
    <n v="4"/>
    <x v="18"/>
    <s v="MA"/>
    <n v="2134"/>
    <d v="1989-06-30T00:00:00"/>
    <s v="US Citizen"/>
    <x v="0"/>
    <x v="1"/>
    <d v="2017-04-20T00:00:00"/>
    <m/>
    <n v="7.8794520547945206"/>
    <s v="5-10"/>
    <s v="StillEmployed"/>
    <s v="Active"/>
    <x v="0"/>
    <s v="Brian Champaigne"/>
    <n v="13"/>
    <s v="Indeed"/>
    <x v="1"/>
    <x v="1"/>
    <n v="4.2"/>
    <x v="0"/>
    <n v="5"/>
    <d v="2019-01-28T00:00:00"/>
    <n v="0"/>
    <n v="8"/>
  </r>
  <r>
    <s v="Horton, Jayne"/>
    <n v="10112"/>
    <x v="0"/>
    <n v="0"/>
    <x v="0"/>
    <s v="Active"/>
    <x v="0"/>
    <x v="0"/>
    <n v="97999"/>
    <x v="0"/>
    <n v="8"/>
    <x v="11"/>
    <s v="MA"/>
    <n v="2493"/>
    <d v="1984-02-21T00:00:00"/>
    <s v="US Citizen"/>
    <x v="0"/>
    <x v="0"/>
    <d v="2015-03-30T00:00:00"/>
    <m/>
    <n v="9.9397260273972599"/>
    <s v="5-10"/>
    <s v="StillEmployed"/>
    <s v="Active"/>
    <x v="0"/>
    <s v="Simon Roup"/>
    <n v="4"/>
    <s v="Indeed"/>
    <x v="1"/>
    <x v="1"/>
    <n v="4.4800000000000004"/>
    <x v="0"/>
    <n v="6"/>
    <d v="2019-01-03T00:00:00"/>
    <n v="0"/>
    <n v="4"/>
  </r>
  <r>
    <s v="DeVito, Tommy"/>
    <n v="10197"/>
    <x v="1"/>
    <n v="0"/>
    <x v="0"/>
    <s v="Active"/>
    <x v="0"/>
    <x v="0"/>
    <n v="96820"/>
    <x v="0"/>
    <n v="4"/>
    <x v="18"/>
    <s v="MA"/>
    <n v="2045"/>
    <d v="1983-09-04T00:00:00"/>
    <s v="US Citizen"/>
    <x v="0"/>
    <x v="0"/>
    <d v="2017-02-15T00:00:00"/>
    <m/>
    <n v="8.0547945205479454"/>
    <s v="5-10"/>
    <s v="StillEmployed"/>
    <s v="Active"/>
    <x v="0"/>
    <s v="Brian Champaigne"/>
    <n v="13"/>
    <s v="Indeed"/>
    <x v="1"/>
    <x v="1"/>
    <n v="3.01"/>
    <x v="0"/>
    <n v="7"/>
    <d v="2019-01-23T00:00:00"/>
    <n v="0"/>
    <n v="15"/>
  </r>
  <r>
    <s v="Rachael, Maggie"/>
    <n v="10239"/>
    <x v="0"/>
    <n v="1"/>
    <x v="1"/>
    <s v="Active"/>
    <x v="0"/>
    <x v="0"/>
    <n v="95920"/>
    <x v="0"/>
    <n v="4"/>
    <x v="18"/>
    <s v="MA"/>
    <n v="2110"/>
    <d v="1980-05-12T00:00:00"/>
    <s v="US Citizen"/>
    <x v="0"/>
    <x v="1"/>
    <d v="2016-10-02T00:00:00"/>
    <m/>
    <n v="8.4273972602739722"/>
    <s v="5-10"/>
    <s v="StillEmployed"/>
    <s v="Active"/>
    <x v="0"/>
    <s v="Brian Champaigne"/>
    <n v="13"/>
    <s v="Indeed"/>
    <x v="1"/>
    <x v="1"/>
    <n v="4.4000000000000004"/>
    <x v="1"/>
    <n v="6"/>
    <d v="2019-02-06T00:00:00"/>
    <n v="0"/>
    <n v="10"/>
  </r>
  <r>
    <s v="Andreola, Colby"/>
    <n v="10194"/>
    <x v="0"/>
    <n v="0"/>
    <x v="0"/>
    <s v="Active"/>
    <x v="4"/>
    <x v="0"/>
    <n v="95660"/>
    <x v="0"/>
    <n v="24"/>
    <x v="13"/>
    <s v="MA"/>
    <n v="2110"/>
    <d v="1979-05-24T00:00:00"/>
    <s v="US Citizen"/>
    <x v="0"/>
    <x v="0"/>
    <d v="2014-11-10T00:00:00"/>
    <m/>
    <n v="10.323287671232876"/>
    <s v="&gt;10"/>
    <s v="StillEmployed"/>
    <s v="Active"/>
    <x v="4"/>
    <s v="Alex Sweetwater"/>
    <n v="10"/>
    <s v="LinkedIn"/>
    <x v="1"/>
    <x v="1"/>
    <n v="3.04"/>
    <x v="2"/>
    <n v="4"/>
    <d v="2019-01-02T00:00:00"/>
    <n v="0"/>
    <n v="19"/>
  </r>
  <r>
    <s v="Petrowsky, Thelma"/>
    <n v="10016"/>
    <x v="0"/>
    <n v="1"/>
    <x v="1"/>
    <s v="Active"/>
    <x v="0"/>
    <x v="0"/>
    <n v="93554"/>
    <x v="0"/>
    <n v="9"/>
    <x v="19"/>
    <s v="MA"/>
    <n v="1886"/>
    <d v="1984-09-16T00:00:00"/>
    <s v="US Citizen"/>
    <x v="0"/>
    <x v="1"/>
    <d v="2014-11-10T00:00:00"/>
    <m/>
    <n v="10.323287671232876"/>
    <s v="&gt;10"/>
    <s v="StillEmployed"/>
    <s v="Active"/>
    <x v="0"/>
    <s v="Simon Roup"/>
    <n v="4"/>
    <s v="Employee Referral"/>
    <x v="0"/>
    <x v="0"/>
    <n v="4.5999999999999996"/>
    <x v="0"/>
    <n v="7"/>
    <d v="2019-01-04T00:00:00"/>
    <n v="0"/>
    <n v="16"/>
  </r>
  <r>
    <s v="Carabbio, Judith"/>
    <n v="10085"/>
    <x v="0"/>
    <n v="0"/>
    <x v="0"/>
    <s v="Active"/>
    <x v="4"/>
    <x v="0"/>
    <n v="93396"/>
    <x v="0"/>
    <n v="24"/>
    <x v="13"/>
    <s v="MA"/>
    <n v="2132"/>
    <d v="1987-04-05T00:00:00"/>
    <s v="US Citizen"/>
    <x v="0"/>
    <x v="0"/>
    <d v="2013-11-11T00:00:00"/>
    <m/>
    <n v="11.32054794520548"/>
    <s v="&gt;10"/>
    <s v="StillEmployed"/>
    <s v="Active"/>
    <x v="4"/>
    <s v="Alex Sweetwater"/>
    <n v="10"/>
    <s v="Indeed"/>
    <x v="1"/>
    <x v="1"/>
    <n v="4.96"/>
    <x v="1"/>
    <n v="6"/>
    <d v="2019-01-30T00:00:00"/>
    <n v="0"/>
    <n v="3"/>
  </r>
  <r>
    <s v="Lajiri,  Jyoti"/>
    <n v="10113"/>
    <x v="1"/>
    <n v="1"/>
    <x v="1"/>
    <s v="Active"/>
    <x v="0"/>
    <x v="0"/>
    <n v="93206"/>
    <x v="0"/>
    <n v="28"/>
    <x v="14"/>
    <s v="MA"/>
    <n v="2169"/>
    <d v="1986-04-23T00:00:00"/>
    <s v="US Citizen"/>
    <x v="0"/>
    <x v="0"/>
    <d v="2014-11-10T00:00:00"/>
    <m/>
    <n v="10.323287671232876"/>
    <s v="&gt;10"/>
    <s v="StillEmployed"/>
    <s v="Active"/>
    <x v="0"/>
    <s v="Peter Monroe"/>
    <n v="7"/>
    <s v="Employee Referral"/>
    <x v="1"/>
    <x v="1"/>
    <n v="4.46"/>
    <x v="0"/>
    <n v="6"/>
    <d v="2019-01-07T00:00:00"/>
    <n v="0"/>
    <n v="7"/>
  </r>
  <r>
    <s v="Pearson, Randall"/>
    <n v="10259"/>
    <x v="1"/>
    <n v="1"/>
    <x v="1"/>
    <s v="Voluntarily Terminated"/>
    <x v="0"/>
    <x v="0"/>
    <n v="93093"/>
    <x v="1"/>
    <n v="9"/>
    <x v="19"/>
    <s v="MA"/>
    <n v="2747"/>
    <d v="1984-09-05T00:00:00"/>
    <s v="US Citizen"/>
    <x v="0"/>
    <x v="0"/>
    <d v="2014-12-01T00:00:00"/>
    <d v="2016-05-01T00:00:00"/>
    <n v="1.4164383561643836"/>
    <s v="0-2"/>
    <s v="performance"/>
    <s v="Voluntarily Terminated"/>
    <x v="0"/>
    <s v="Simon Roup"/>
    <n v="4"/>
    <s v="Employee Referral"/>
    <x v="1"/>
    <x v="1"/>
    <n v="4.7"/>
    <x v="1"/>
    <n v="5"/>
    <d v="2016-01-16T00:00:00"/>
    <n v="0"/>
    <n v="19"/>
  </r>
  <r>
    <s v="LeBlanc, Brandon  R"/>
    <n v="10134"/>
    <x v="1"/>
    <n v="1"/>
    <x v="1"/>
    <s v="Active"/>
    <x v="5"/>
    <x v="0"/>
    <n v="93046"/>
    <x v="0"/>
    <n v="23"/>
    <x v="20"/>
    <s v="MA"/>
    <n v="1460"/>
    <d v="1984-06-10T00:00:00"/>
    <s v="US Citizen"/>
    <x v="0"/>
    <x v="0"/>
    <d v="2016-01-05T00:00:00"/>
    <m/>
    <n v="9.169863013698631"/>
    <s v="5-10"/>
    <s v="StillEmployed"/>
    <s v="Active"/>
    <x v="5"/>
    <s v="Janet King"/>
    <n v="2"/>
    <s v="CareerBuilder"/>
    <x v="1"/>
    <x v="1"/>
    <n v="4.0999999999999996"/>
    <x v="1"/>
    <n v="0"/>
    <d v="2019-01-28T00:00:00"/>
    <n v="0"/>
    <n v="20"/>
  </r>
  <r>
    <s v="Szabo, Andrew"/>
    <n v="10024"/>
    <x v="1"/>
    <n v="0"/>
    <x v="0"/>
    <s v="Active"/>
    <x v="4"/>
    <x v="0"/>
    <n v="92989"/>
    <x v="0"/>
    <n v="24"/>
    <x v="13"/>
    <s v="MA"/>
    <n v="2140"/>
    <d v="1983-05-06T00:00:00"/>
    <s v="US Citizen"/>
    <x v="0"/>
    <x v="0"/>
    <d v="2014-07-07T00:00:00"/>
    <m/>
    <n v="10.668493150684931"/>
    <s v="&gt;10"/>
    <s v="StillEmployed"/>
    <s v="Active"/>
    <x v="4"/>
    <s v="Alex Sweetwater"/>
    <n v="10"/>
    <s v="LinkedIn"/>
    <x v="0"/>
    <x v="0"/>
    <n v="4.5"/>
    <x v="0"/>
    <n v="5"/>
    <d v="2019-02-18T00:00:00"/>
    <n v="0"/>
    <n v="1"/>
  </r>
  <r>
    <s v="Cross, Noah"/>
    <n v="10083"/>
    <x v="1"/>
    <n v="0"/>
    <x v="0"/>
    <s v="Active"/>
    <x v="0"/>
    <x v="0"/>
    <n v="92329"/>
    <x v="0"/>
    <n v="28"/>
    <x v="14"/>
    <s v="CT"/>
    <n v="6278"/>
    <d v="1965-09-09T00:00:00"/>
    <s v="US Citizen"/>
    <x v="0"/>
    <x v="0"/>
    <d v="2014-11-10T00:00:00"/>
    <m/>
    <n v="10.323287671232876"/>
    <s v="&gt;10"/>
    <s v="StillEmployed"/>
    <s v="Active"/>
    <x v="0"/>
    <s v="Peter Monroe"/>
    <n v="7"/>
    <s v="Employee Referral"/>
    <x v="1"/>
    <x v="1"/>
    <n v="5"/>
    <x v="2"/>
    <n v="4"/>
    <d v="2019-01-02T00:00:00"/>
    <n v="0"/>
    <n v="5"/>
  </r>
  <r>
    <s v="Tannen, Biff"/>
    <n v="10173"/>
    <x v="1"/>
    <n v="1"/>
    <x v="1"/>
    <s v="Active"/>
    <x v="0"/>
    <x v="0"/>
    <n v="90100"/>
    <x v="0"/>
    <n v="4"/>
    <x v="18"/>
    <s v="MA"/>
    <n v="2134"/>
    <d v="1987-10-24T00:00:00"/>
    <s v="US Citizen"/>
    <x v="0"/>
    <x v="0"/>
    <d v="2017-04-20T00:00:00"/>
    <m/>
    <n v="7.8794520547945206"/>
    <s v="5-10"/>
    <s v="StillEmployed"/>
    <s v="Active"/>
    <x v="0"/>
    <s v="Brian Champaigne"/>
    <n v="13"/>
    <s v="Indeed"/>
    <x v="1"/>
    <x v="1"/>
    <n v="3.4"/>
    <x v="2"/>
    <n v="6"/>
    <d v="2019-01-02T00:00:00"/>
    <n v="0"/>
    <n v="14"/>
  </r>
  <r>
    <s v="Roby, Lori "/>
    <n v="10162"/>
    <x v="0"/>
    <n v="1"/>
    <x v="1"/>
    <s v="Active"/>
    <x v="0"/>
    <x v="0"/>
    <n v="89883"/>
    <x v="0"/>
    <n v="9"/>
    <x v="19"/>
    <s v="MA"/>
    <n v="1886"/>
    <d v="1981-10-11T00:00:00"/>
    <s v="US Citizen"/>
    <x v="0"/>
    <x v="0"/>
    <d v="2015-02-16T00:00:00"/>
    <m/>
    <n v="10.054794520547945"/>
    <s v="&gt;10"/>
    <s v="StillEmployed"/>
    <s v="Active"/>
    <x v="0"/>
    <s v="Simon Roup"/>
    <n v="4"/>
    <s v="Employee Referral"/>
    <x v="1"/>
    <x v="1"/>
    <n v="3.69"/>
    <x v="0"/>
    <n v="6"/>
    <d v="2019-02-14T00:00:00"/>
    <n v="0"/>
    <n v="15"/>
  </r>
  <r>
    <s v="Zhou, Julia"/>
    <n v="10043"/>
    <x v="0"/>
    <n v="0"/>
    <x v="0"/>
    <s v="Active"/>
    <x v="0"/>
    <x v="0"/>
    <n v="89292"/>
    <x v="0"/>
    <n v="9"/>
    <x v="19"/>
    <s v="MA"/>
    <n v="2148"/>
    <d v="1979-02-24T00:00:00"/>
    <s v="US Citizen"/>
    <x v="0"/>
    <x v="0"/>
    <d v="2015-03-30T00:00:00"/>
    <m/>
    <n v="9.9397260273972599"/>
    <s v="5-10"/>
    <s v="StillEmployed"/>
    <s v="Active"/>
    <x v="0"/>
    <s v="Simon Roup"/>
    <n v="4"/>
    <s v="Employee Referral"/>
    <x v="1"/>
    <x v="1"/>
    <n v="5"/>
    <x v="2"/>
    <n v="5"/>
    <d v="2019-02-01T00:00:00"/>
    <n v="0"/>
    <n v="11"/>
  </r>
  <r>
    <s v="Vega, Vincent"/>
    <n v="10144"/>
    <x v="1"/>
    <n v="0"/>
    <x v="2"/>
    <s v="Active"/>
    <x v="1"/>
    <x v="0"/>
    <n v="88976"/>
    <x v="0"/>
    <n v="17"/>
    <x v="21"/>
    <s v="MA"/>
    <n v="2169"/>
    <d v="1968-10-10T00:00:00"/>
    <s v="US Citizen"/>
    <x v="0"/>
    <x v="0"/>
    <d v="2011-08-01T00:00:00"/>
    <m/>
    <n v="13.602739726027398"/>
    <s v="&gt;10"/>
    <s v="StillEmployed"/>
    <s v="Active"/>
    <x v="1"/>
    <s v="Janet King"/>
    <n v="2"/>
    <s v="Employee Referral"/>
    <x v="1"/>
    <x v="1"/>
    <n v="3.93"/>
    <x v="2"/>
    <n v="0"/>
    <d v="2019-02-27T00:00:00"/>
    <n v="0"/>
    <n v="19"/>
  </r>
  <r>
    <s v="Salter, Jason"/>
    <n v="10229"/>
    <x v="1"/>
    <n v="0"/>
    <x v="2"/>
    <s v="Voluntarily Terminated"/>
    <x v="0"/>
    <x v="0"/>
    <n v="88527"/>
    <x v="1"/>
    <n v="9"/>
    <x v="19"/>
    <s v="MA"/>
    <n v="2452"/>
    <d v="1987-12-17T00:00:00"/>
    <s v="US Citizen"/>
    <x v="0"/>
    <x v="1"/>
    <d v="2015-01-05T00:00:00"/>
    <d v="2015-10-31T00:00:00"/>
    <n v="0.81917808219178079"/>
    <s v="0-2"/>
    <s v="hours"/>
    <s v="Voluntarily Terminated"/>
    <x v="0"/>
    <s v="Simon Roup"/>
    <n v="4"/>
    <s v="LinkedIn"/>
    <x v="1"/>
    <x v="1"/>
    <n v="4.2"/>
    <x v="2"/>
    <n v="5"/>
    <d v="2015-04-20T00:00:00"/>
    <n v="0"/>
    <n v="2"/>
  </r>
  <r>
    <s v="Navathe, Kurt"/>
    <n v="10079"/>
    <x v="1"/>
    <n v="0"/>
    <x v="0"/>
    <s v="Active"/>
    <x v="0"/>
    <x v="0"/>
    <n v="87921"/>
    <x v="0"/>
    <n v="22"/>
    <x v="22"/>
    <s v="MA"/>
    <n v="2056"/>
    <d v="1970-04-25T00:00:00"/>
    <s v="US Citizen"/>
    <x v="0"/>
    <x v="2"/>
    <d v="2017-02-10T00:00:00"/>
    <m/>
    <n v="8.0684931506849313"/>
    <s v="5-10"/>
    <s v="StillEmployed"/>
    <s v="Active"/>
    <x v="0"/>
    <s v="Brian Champaigne"/>
    <n v="13"/>
    <s v="Indeed"/>
    <x v="1"/>
    <x v="1"/>
    <n v="5"/>
    <x v="2"/>
    <n v="6"/>
    <d v="2019-02-25T00:00:00"/>
    <n v="0"/>
    <n v="17"/>
  </r>
  <r>
    <s v="Soze, Keyser"/>
    <n v="10180"/>
    <x v="1"/>
    <n v="1"/>
    <x v="1"/>
    <s v="Active"/>
    <x v="0"/>
    <x v="0"/>
    <n v="87565"/>
    <x v="0"/>
    <n v="28"/>
    <x v="14"/>
    <s v="MA"/>
    <n v="1545"/>
    <d v="1983-02-09T00:00:00"/>
    <s v="US Citizen"/>
    <x v="0"/>
    <x v="2"/>
    <d v="2016-06-30T00:00:00"/>
    <m/>
    <n v="8.6849315068493151"/>
    <s v="5-10"/>
    <s v="StillEmployed"/>
    <s v="Active"/>
    <x v="0"/>
    <s v="Peter Monroe"/>
    <n v="7"/>
    <s v="LinkedIn"/>
    <x v="1"/>
    <x v="1"/>
    <n v="3.27"/>
    <x v="1"/>
    <n v="5"/>
    <d v="2019-01-14T00:00:00"/>
    <n v="0"/>
    <n v="13"/>
  </r>
  <r>
    <s v="Saada, Adell"/>
    <n v="10126"/>
    <x v="0"/>
    <n v="1"/>
    <x v="1"/>
    <s v="Active"/>
    <x v="4"/>
    <x v="0"/>
    <n v="86214"/>
    <x v="0"/>
    <n v="24"/>
    <x v="13"/>
    <s v="MA"/>
    <n v="2132"/>
    <d v="1986-07-24T00:00:00"/>
    <s v="US Citizen"/>
    <x v="0"/>
    <x v="0"/>
    <d v="2012-11-05T00:00:00"/>
    <m/>
    <n v="12.336986301369864"/>
    <s v="&gt;10"/>
    <s v="StillEmployed"/>
    <s v="Active"/>
    <x v="4"/>
    <s v="Alex Sweetwater"/>
    <n v="10"/>
    <s v="Indeed"/>
    <x v="1"/>
    <x v="1"/>
    <n v="4.2"/>
    <x v="2"/>
    <n v="6"/>
    <d v="2019-02-13T00:00:00"/>
    <n v="0"/>
    <n v="2"/>
  </r>
  <r>
    <s v="Daniele, Ann  "/>
    <n v="10212"/>
    <x v="0"/>
    <n v="1"/>
    <x v="1"/>
    <s v="Active"/>
    <x v="0"/>
    <x v="0"/>
    <n v="85028"/>
    <x v="0"/>
    <n v="28"/>
    <x v="14"/>
    <s v="CT"/>
    <n v="6033"/>
    <d v="1952-01-18T00:00:00"/>
    <s v="US Citizen"/>
    <x v="0"/>
    <x v="0"/>
    <d v="2014-11-10T00:00:00"/>
    <m/>
    <n v="10.323287671232876"/>
    <s v="&gt;10"/>
    <s v="StillEmployed"/>
    <s v="Active"/>
    <x v="0"/>
    <s v="Peter Monroe"/>
    <n v="7"/>
    <s v="LinkedIn"/>
    <x v="1"/>
    <x v="1"/>
    <n v="3.1"/>
    <x v="0"/>
    <n v="8"/>
    <d v="2019-02-12T00:00:00"/>
    <n v="0"/>
    <n v="19"/>
  </r>
  <r>
    <s v="Wang, Charlie"/>
    <n v="10172"/>
    <x v="1"/>
    <n v="0"/>
    <x v="0"/>
    <s v="Active"/>
    <x v="0"/>
    <x v="0"/>
    <n v="84903"/>
    <x v="0"/>
    <n v="22"/>
    <x v="22"/>
    <s v="MA"/>
    <n v="1887"/>
    <d v="1981-07-08T00:00:00"/>
    <s v="US Citizen"/>
    <x v="0"/>
    <x v="2"/>
    <d v="2017-02-15T00:00:00"/>
    <m/>
    <n v="8.0547945205479454"/>
    <s v="5-10"/>
    <s v="StillEmployed"/>
    <s v="Active"/>
    <x v="0"/>
    <s v="Brian Champaigne"/>
    <n v="13"/>
    <s v="Indeed"/>
    <x v="1"/>
    <x v="1"/>
    <n v="3.42"/>
    <x v="1"/>
    <n v="7"/>
    <d v="2019-01-04T00:00:00"/>
    <n v="0"/>
    <n v="17"/>
  </r>
  <r>
    <s v="Miller, Brannon"/>
    <n v="10116"/>
    <x v="1"/>
    <n v="0"/>
    <x v="0"/>
    <s v="Active"/>
    <x v="1"/>
    <x v="0"/>
    <n v="83667"/>
    <x v="0"/>
    <n v="18"/>
    <x v="21"/>
    <s v="MA"/>
    <n v="2045"/>
    <d v="1981-08-10T00:00:00"/>
    <s v="US Citizen"/>
    <x v="1"/>
    <x v="3"/>
    <d v="2012-08-16T00:00:00"/>
    <m/>
    <n v="12.558904109589042"/>
    <s v="&gt;10"/>
    <s v="StillEmployed"/>
    <s v="Active"/>
    <x v="1"/>
    <s v="Janet King"/>
    <n v="2"/>
    <s v="Indeed"/>
    <x v="1"/>
    <x v="1"/>
    <n v="4.37"/>
    <x v="2"/>
    <n v="0"/>
    <d v="2019-01-14T00:00:00"/>
    <n v="0"/>
    <n v="2"/>
  </r>
  <r>
    <s v="Costello, Frank"/>
    <n v="10193"/>
    <x v="1"/>
    <n v="1"/>
    <x v="1"/>
    <s v="Active"/>
    <x v="0"/>
    <x v="0"/>
    <n v="83552"/>
    <x v="0"/>
    <n v="9"/>
    <x v="19"/>
    <s v="MA"/>
    <n v="1810"/>
    <d v="1986-08-26T00:00:00"/>
    <s v="US Citizen"/>
    <x v="0"/>
    <x v="0"/>
    <d v="2015-03-30T00:00:00"/>
    <m/>
    <n v="9.9397260273972599"/>
    <s v="5-10"/>
    <s v="StillEmployed"/>
    <s v="Active"/>
    <x v="0"/>
    <s v="Simon Roup"/>
    <n v="4"/>
    <s v="Indeed"/>
    <x v="1"/>
    <x v="1"/>
    <n v="3.04"/>
    <x v="2"/>
    <n v="6"/>
    <d v="2019-01-22T00:00:00"/>
    <n v="0"/>
    <n v="2"/>
  </r>
  <r>
    <s v="Quinn, Sean"/>
    <n v="10131"/>
    <x v="1"/>
    <n v="1"/>
    <x v="1"/>
    <s v="Voluntarily Terminated"/>
    <x v="5"/>
    <x v="1"/>
    <n v="83363"/>
    <x v="1"/>
    <n v="23"/>
    <x v="13"/>
    <s v="MA"/>
    <n v="2045"/>
    <d v="1984-11-06T00:00:00"/>
    <s v="Eligible NonCitizen"/>
    <x v="0"/>
    <x v="1"/>
    <d v="2011-02-21T00:00:00"/>
    <d v="2015-08-15T00:00:00"/>
    <n v="4.4821917808219176"/>
    <s v="2-5"/>
    <s v="career change"/>
    <s v="Voluntarily Terminated"/>
    <x v="4"/>
    <s v="Janet King"/>
    <n v="2"/>
    <s v="Diversity Job Fair"/>
    <x v="1"/>
    <x v="1"/>
    <n v="4.1500000000000004"/>
    <x v="1"/>
    <n v="0"/>
    <d v="2014-04-19T00:00:00"/>
    <n v="0"/>
    <n v="4"/>
  </r>
  <r>
    <s v="Immediato, Walter"/>
    <n v="10289"/>
    <x v="1"/>
    <n v="1"/>
    <x v="1"/>
    <s v="Voluntarily Terminated"/>
    <x v="1"/>
    <x v="0"/>
    <n v="83082"/>
    <x v="1"/>
    <n v="18"/>
    <x v="21"/>
    <s v="MA"/>
    <n v="2128"/>
    <d v="1976-11-15T00:00:00"/>
    <s v="US Citizen"/>
    <x v="0"/>
    <x v="2"/>
    <d v="2011-02-21T00:00:00"/>
    <d v="2012-09-24T00:00:00"/>
    <n v="1.5917808219178082"/>
    <s v="0-2"/>
    <s v="unhappy"/>
    <s v="Voluntarily Terminated"/>
    <x v="1"/>
    <s v="Janet King"/>
    <n v="2"/>
    <s v="Indeed"/>
    <x v="2"/>
    <x v="2"/>
    <n v="2.34"/>
    <x v="3"/>
    <n v="0"/>
    <d v="2012-04-12T00:00:00"/>
    <n v="3"/>
    <n v="4"/>
  </r>
  <r>
    <s v="Landa, Hans"/>
    <n v="10092"/>
    <x v="1"/>
    <n v="1"/>
    <x v="1"/>
    <s v="Terminated for Cause"/>
    <x v="1"/>
    <x v="0"/>
    <n v="82758"/>
    <x v="1"/>
    <n v="18"/>
    <x v="21"/>
    <s v="MA"/>
    <n v="1890"/>
    <d v="1972-07-01T00:00:00"/>
    <s v="US Citizen"/>
    <x v="0"/>
    <x v="0"/>
    <d v="2011-01-10T00:00:00"/>
    <d v="2015-12-12T00:00:00"/>
    <n v="4.9232876712328766"/>
    <s v="2-5"/>
    <s v="attendance"/>
    <s v="Terminated for Cause"/>
    <x v="1"/>
    <s v="Janet King"/>
    <n v="2"/>
    <s v="Employee Referral"/>
    <x v="1"/>
    <x v="1"/>
    <n v="4.78"/>
    <x v="1"/>
    <n v="0"/>
    <d v="2015-02-15T00:00:00"/>
    <n v="0"/>
    <n v="9"/>
  </r>
  <r>
    <s v="Le, Binh"/>
    <n v="10232"/>
    <x v="0"/>
    <n v="0"/>
    <x v="0"/>
    <s v="Active"/>
    <x v="0"/>
    <x v="0"/>
    <n v="81584"/>
    <x v="0"/>
    <n v="22"/>
    <x v="22"/>
    <s v="MA"/>
    <n v="1886"/>
    <d v="1987-06-14T00:00:00"/>
    <s v="US Citizen"/>
    <x v="0"/>
    <x v="2"/>
    <d v="2016-10-02T00:00:00"/>
    <m/>
    <n v="8.4273972602739722"/>
    <s v="5-10"/>
    <s v="StillEmployed"/>
    <s v="Active"/>
    <x v="0"/>
    <s v="Brian Champaigne"/>
    <n v="13"/>
    <s v="Indeed"/>
    <x v="1"/>
    <x v="1"/>
    <n v="4.0999999999999996"/>
    <x v="0"/>
    <n v="7"/>
    <d v="2019-01-08T00:00:00"/>
    <n v="0"/>
    <n v="2"/>
  </r>
  <r>
    <s v="Wallace, Courtney  E"/>
    <n v="10274"/>
    <x v="0"/>
    <n v="1"/>
    <x v="1"/>
    <s v="Voluntarily Terminated"/>
    <x v="1"/>
    <x v="1"/>
    <n v="80512"/>
    <x v="1"/>
    <n v="18"/>
    <x v="21"/>
    <s v="MA"/>
    <n v="2478"/>
    <d v="1955-11-14T00:00:00"/>
    <s v="US Citizen"/>
    <x v="0"/>
    <x v="1"/>
    <d v="2011-09-26T00:00:00"/>
    <d v="2012-01-02T00:00:00"/>
    <n v="0.26849315068493151"/>
    <s v="0-2"/>
    <s v="Another position"/>
    <s v="Voluntarily Terminated"/>
    <x v="1"/>
    <s v="Janet King"/>
    <n v="2"/>
    <s v="Diversity Job Fair"/>
    <x v="1"/>
    <x v="1"/>
    <n v="4.5"/>
    <x v="2"/>
    <n v="0"/>
    <d v="2012-01-02T00:00:00"/>
    <n v="0"/>
    <n v="5"/>
  </r>
  <r>
    <s v="Liebig, Ketsia"/>
    <n v="10017"/>
    <x v="0"/>
    <n v="1"/>
    <x v="1"/>
    <s v="Active"/>
    <x v="1"/>
    <x v="0"/>
    <n v="77915"/>
    <x v="0"/>
    <n v="18"/>
    <x v="21"/>
    <s v="MA"/>
    <n v="2110"/>
    <d v="1981-10-26T00:00:00"/>
    <s v="US Citizen"/>
    <x v="0"/>
    <x v="0"/>
    <d v="2013-09-30T00:00:00"/>
    <m/>
    <n v="11.435616438356165"/>
    <s v="&gt;10"/>
    <s v="StillEmployed"/>
    <s v="Active"/>
    <x v="1"/>
    <s v="Janet King"/>
    <n v="2"/>
    <s v="Website"/>
    <x v="0"/>
    <x v="0"/>
    <n v="4.0999999999999996"/>
    <x v="2"/>
    <n v="0"/>
    <d v="2019-01-21T00:00:00"/>
    <n v="0"/>
    <n v="11"/>
  </r>
  <r>
    <s v="Turpin, Jumil"/>
    <n v="10045"/>
    <x v="1"/>
    <n v="1"/>
    <x v="1"/>
    <s v="Active"/>
    <x v="0"/>
    <x v="0"/>
    <n v="76029"/>
    <x v="0"/>
    <n v="15"/>
    <x v="23"/>
    <s v="MA"/>
    <n v="2343"/>
    <d v="1969-03-31T00:00:00"/>
    <s v="Eligible NonCitizen"/>
    <x v="0"/>
    <x v="0"/>
    <d v="2015-03-30T00:00:00"/>
    <m/>
    <n v="9.9397260273972599"/>
    <s v="5-10"/>
    <s v="StillEmployed"/>
    <s v="Active"/>
    <x v="0"/>
    <s v="Peter Monroe"/>
    <n v="7"/>
    <s v="Employee Referral"/>
    <x v="1"/>
    <x v="1"/>
    <n v="5"/>
    <x v="1"/>
    <n v="7"/>
    <d v="2019-01-14T00:00:00"/>
    <n v="0"/>
    <n v="8"/>
  </r>
  <r>
    <s v="Tredinnick, Neville "/>
    <n v="10044"/>
    <x v="1"/>
    <n v="1"/>
    <x v="1"/>
    <s v="Voluntarily Terminated"/>
    <x v="0"/>
    <x v="0"/>
    <n v="75281"/>
    <x v="1"/>
    <n v="15"/>
    <x v="23"/>
    <s v="MA"/>
    <n v="1420"/>
    <d v="1988-05-05T00:00:00"/>
    <s v="US Citizen"/>
    <x v="0"/>
    <x v="0"/>
    <d v="2015-01-05T00:00:00"/>
    <d v="2016-02-12T00:00:00"/>
    <n v="1.1041095890410959"/>
    <s v="0-2"/>
    <s v="medical issues"/>
    <s v="Voluntarily Terminated"/>
    <x v="0"/>
    <s v="Peter Monroe"/>
    <n v="7"/>
    <s v="CareerBuilder"/>
    <x v="1"/>
    <x v="1"/>
    <n v="5"/>
    <x v="2"/>
    <n v="5"/>
    <d v="2015-04-15T00:00:00"/>
    <n v="0"/>
    <n v="11"/>
  </r>
  <r>
    <s v="Dunn, Amy  "/>
    <n v="10105"/>
    <x v="0"/>
    <n v="0"/>
    <x v="0"/>
    <s v="Active"/>
    <x v="1"/>
    <x v="0"/>
    <n v="75188"/>
    <x v="0"/>
    <n v="18"/>
    <x v="21"/>
    <s v="MA"/>
    <n v="1731"/>
    <d v="1973-11-28T00:00:00"/>
    <s v="US Citizen"/>
    <x v="0"/>
    <x v="0"/>
    <d v="2014-09-18T00:00:00"/>
    <m/>
    <n v="10.468493150684932"/>
    <s v="&gt;10"/>
    <s v="StillEmployed"/>
    <s v="Active"/>
    <x v="1"/>
    <s v="Janet King"/>
    <n v="2"/>
    <s v="Google Search"/>
    <x v="1"/>
    <x v="1"/>
    <n v="4.5199999999999996"/>
    <x v="1"/>
    <n v="0"/>
    <d v="2019-01-15T00:00:00"/>
    <n v="0"/>
    <n v="4"/>
  </r>
  <r>
    <s v="Trzeciak, Cybil"/>
    <n v="10270"/>
    <x v="0"/>
    <n v="0"/>
    <x v="0"/>
    <s v="Voluntarily Terminated"/>
    <x v="1"/>
    <x v="0"/>
    <n v="74813"/>
    <x v="1"/>
    <n v="20"/>
    <x v="1"/>
    <s v="MA"/>
    <n v="1778"/>
    <d v="1985-03-15T00:00:00"/>
    <s v="US Citizen"/>
    <x v="0"/>
    <x v="0"/>
    <d v="2011-01-10T00:00:00"/>
    <d v="2014-07-02T00:00:00"/>
    <n v="3.4767123287671233"/>
    <s v="2-5"/>
    <s v="unhappy"/>
    <s v="Voluntarily Terminated"/>
    <x v="1"/>
    <s v="Amy Dunn"/>
    <n v="11"/>
    <s v="LinkedIn"/>
    <x v="1"/>
    <x v="1"/>
    <n v="4.4000000000000004"/>
    <x v="2"/>
    <n v="0"/>
    <d v="2014-01-05T00:00:00"/>
    <n v="0"/>
    <n v="5"/>
  </r>
  <r>
    <s v="Goeth, Amon"/>
    <n v="10228"/>
    <x v="1"/>
    <n v="1"/>
    <x v="1"/>
    <s v="Active"/>
    <x v="0"/>
    <x v="0"/>
    <n v="74679"/>
    <x v="0"/>
    <n v="14"/>
    <x v="24"/>
    <s v="MA"/>
    <n v="2135"/>
    <d v="1989-11-24T00:00:00"/>
    <s v="US Citizen"/>
    <x v="1"/>
    <x v="0"/>
    <d v="2015-03-30T00:00:00"/>
    <m/>
    <n v="9.9397260273972599"/>
    <s v="5-10"/>
    <s v="StillEmployed"/>
    <s v="Active"/>
    <x v="0"/>
    <s v="Peter Monroe"/>
    <n v="7"/>
    <s v="LinkedIn"/>
    <x v="1"/>
    <x v="1"/>
    <n v="4.3"/>
    <x v="0"/>
    <n v="7"/>
    <d v="2019-01-10T00:00:00"/>
    <n v="0"/>
    <n v="20"/>
  </r>
  <r>
    <s v="Peterson, Ebonee  "/>
    <n v="10130"/>
    <x v="0"/>
    <n v="1"/>
    <x v="1"/>
    <s v="Voluntarily Terminated"/>
    <x v="1"/>
    <x v="0"/>
    <n v="74669"/>
    <x v="1"/>
    <n v="18"/>
    <x v="21"/>
    <s v="MA"/>
    <n v="2030"/>
    <d v="1977-05-09T00:00:00"/>
    <s v="US Citizen"/>
    <x v="0"/>
    <x v="0"/>
    <d v="2010-10-25T00:00:00"/>
    <d v="2016-05-18T00:00:00"/>
    <n v="5.5671232876712331"/>
    <s v="5-10"/>
    <s v="Another position"/>
    <s v="Voluntarily Terminated"/>
    <x v="1"/>
    <s v="Janet King"/>
    <n v="2"/>
    <s v="Indeed"/>
    <x v="1"/>
    <x v="1"/>
    <n v="4.16"/>
    <x v="0"/>
    <n v="0"/>
    <d v="2015-03-05T00:00:00"/>
    <n v="0"/>
    <n v="6"/>
  </r>
  <r>
    <s v="Moumanil, Maliki "/>
    <n v="10120"/>
    <x v="1"/>
    <n v="0"/>
    <x v="4"/>
    <s v="Active"/>
    <x v="1"/>
    <x v="0"/>
    <n v="74417"/>
    <x v="0"/>
    <n v="20"/>
    <x v="1"/>
    <s v="MA"/>
    <n v="1460"/>
    <d v="1974-12-01T00:00:00"/>
    <s v="US Citizen"/>
    <x v="0"/>
    <x v="1"/>
    <d v="2013-05-13T00:00:00"/>
    <m/>
    <n v="11.819178082191781"/>
    <s v="&gt;10"/>
    <s v="StillEmployed"/>
    <s v="Active"/>
    <x v="1"/>
    <s v="Michael Albert"/>
    <n v="22"/>
    <s v="LinkedIn"/>
    <x v="1"/>
    <x v="1"/>
    <n v="4.29"/>
    <x v="0"/>
    <n v="0"/>
    <d v="2019-01-28T00:00:00"/>
    <n v="0"/>
    <n v="11"/>
  </r>
  <r>
    <s v="Bunbury, Jessica"/>
    <n v="10188"/>
    <x v="0"/>
    <n v="1"/>
    <x v="1"/>
    <s v="Voluntarily Terminated"/>
    <x v="3"/>
    <x v="0"/>
    <n v="74326"/>
    <x v="1"/>
    <n v="3"/>
    <x v="25"/>
    <s v="VA"/>
    <n v="21851"/>
    <d v="1964-06-01T00:00:00"/>
    <s v="Eligible NonCitizen"/>
    <x v="0"/>
    <x v="1"/>
    <d v="2011-08-15T00:00:00"/>
    <d v="2014-08-02T00:00:00"/>
    <n v="2.967123287671233"/>
    <s v="2-5"/>
    <s v="Another position"/>
    <s v="Voluntarily Terminated"/>
    <x v="3"/>
    <s v="John Smith"/>
    <n v="17"/>
    <s v="Google Search"/>
    <x v="1"/>
    <x v="1"/>
    <n v="3.14"/>
    <x v="0"/>
    <n v="0"/>
    <d v="2013-02-10T00:00:00"/>
    <n v="1"/>
    <n v="19"/>
  </r>
  <r>
    <s v="Bozzi, Charles"/>
    <n v="10175"/>
    <x v="1"/>
    <n v="0"/>
    <x v="0"/>
    <s v="Voluntarily Terminated"/>
    <x v="1"/>
    <x v="0"/>
    <n v="74312"/>
    <x v="1"/>
    <n v="18"/>
    <x v="21"/>
    <s v="MA"/>
    <n v="1901"/>
    <d v="1970-03-10T00:00:00"/>
    <s v="US Citizen"/>
    <x v="0"/>
    <x v="2"/>
    <d v="2013-09-30T00:00:00"/>
    <d v="2014-08-07T00:00:00"/>
    <n v="0.852054794520548"/>
    <s v="0-2"/>
    <s v="retiring"/>
    <s v="Voluntarily Terminated"/>
    <x v="1"/>
    <s v="Janet King"/>
    <n v="2"/>
    <s v="Indeed"/>
    <x v="1"/>
    <x v="1"/>
    <n v="3.39"/>
    <x v="2"/>
    <n v="0"/>
    <d v="2014-02-20T00:00:00"/>
    <n v="0"/>
    <n v="14"/>
  </r>
  <r>
    <s v="Driver, Elle"/>
    <n v="10006"/>
    <x v="0"/>
    <n v="0"/>
    <x v="0"/>
    <s v="Active"/>
    <x v="3"/>
    <x v="0"/>
    <n v="74241"/>
    <x v="0"/>
    <n v="3"/>
    <x v="25"/>
    <s v="CA"/>
    <n v="90007"/>
    <d v="1988-11-08T00:00:00"/>
    <s v="US Citizen"/>
    <x v="0"/>
    <x v="0"/>
    <d v="2011-01-10T00:00:00"/>
    <m/>
    <n v="14.158904109589042"/>
    <s v="&gt;10"/>
    <s v="StillEmployed"/>
    <s v="Active"/>
    <x v="3"/>
    <s v="Lynn Daneault"/>
    <n v="21"/>
    <s v="Indeed"/>
    <x v="0"/>
    <x v="0"/>
    <n v="4.7699999999999996"/>
    <x v="0"/>
    <n v="0"/>
    <d v="2019-01-27T00:00:00"/>
    <n v="0"/>
    <n v="14"/>
  </r>
  <r>
    <s v="Petingill, Shana  "/>
    <n v="10217"/>
    <x v="0"/>
    <n v="1"/>
    <x v="1"/>
    <s v="Active"/>
    <x v="1"/>
    <x v="0"/>
    <n v="74226"/>
    <x v="0"/>
    <n v="20"/>
    <x v="1"/>
    <s v="MA"/>
    <n v="2050"/>
    <d v="1979-03-10T00:00:00"/>
    <s v="Eligible NonCitizen"/>
    <x v="0"/>
    <x v="2"/>
    <d v="2012-04-02T00:00:00"/>
    <m/>
    <n v="12.931506849315069"/>
    <s v="&gt;10"/>
    <s v="StillEmployed"/>
    <s v="Active"/>
    <x v="1"/>
    <s v="Brannon Miller"/>
    <n v="12"/>
    <s v="LinkedIn"/>
    <x v="1"/>
    <x v="1"/>
    <n v="4.3"/>
    <x v="2"/>
    <n v="0"/>
    <d v="2019-01-14T00:00:00"/>
    <n v="0"/>
    <n v="14"/>
  </r>
  <r>
    <s v="Smith, John"/>
    <n v="10291"/>
    <x v="1"/>
    <n v="0"/>
    <x v="2"/>
    <s v="Active"/>
    <x v="3"/>
    <x v="1"/>
    <n v="72992"/>
    <x v="0"/>
    <n v="21"/>
    <x v="26"/>
    <s v="MA"/>
    <n v="1886"/>
    <d v="1984-08-16T00:00:00"/>
    <s v="US Citizen"/>
    <x v="0"/>
    <x v="1"/>
    <d v="2014-05-18T00:00:00"/>
    <m/>
    <n v="10.805479452054794"/>
    <s v="&gt;10"/>
    <s v="StillEmployed"/>
    <s v="Active"/>
    <x v="3"/>
    <s v="Debra Houlihan"/>
    <n v="15"/>
    <s v="Diversity Job Fair"/>
    <x v="2"/>
    <x v="2"/>
    <n v="2.4"/>
    <x v="1"/>
    <n v="0"/>
    <d v="2019-01-16T00:00:00"/>
    <n v="2"/>
    <n v="16"/>
  </r>
  <r>
    <s v="Candie, Calvin"/>
    <n v="10001"/>
    <x v="1"/>
    <n v="0"/>
    <x v="0"/>
    <s v="Active"/>
    <x v="1"/>
    <x v="0"/>
    <n v="72640"/>
    <x v="0"/>
    <n v="18"/>
    <x v="21"/>
    <s v="MA"/>
    <n v="2169"/>
    <d v="1983-08-09T00:00:00"/>
    <s v="US Citizen"/>
    <x v="0"/>
    <x v="0"/>
    <d v="2016-01-28T00:00:00"/>
    <m/>
    <n v="9.1068493150684926"/>
    <s v="5-10"/>
    <s v="StillEmployed"/>
    <s v="Active"/>
    <x v="1"/>
    <s v="Janet King"/>
    <n v="2"/>
    <s v="Indeed"/>
    <x v="0"/>
    <x v="0"/>
    <n v="5"/>
    <x v="2"/>
    <n v="0"/>
    <d v="2019-02-22T00:00:00"/>
    <n v="0"/>
    <n v="14"/>
  </r>
  <r>
    <s v="Fitzpatrick, Michael  J"/>
    <n v="10093"/>
    <x v="1"/>
    <n v="0"/>
    <x v="0"/>
    <s v="Voluntarily Terminated"/>
    <x v="1"/>
    <x v="0"/>
    <n v="72609"/>
    <x v="1"/>
    <n v="20"/>
    <x v="1"/>
    <s v="MA"/>
    <n v="2143"/>
    <d v="1981-10-01T00:00:00"/>
    <s v="US Citizen"/>
    <x v="1"/>
    <x v="0"/>
    <d v="2011-05-16T00:00:00"/>
    <d v="2013-06-24T00:00:00"/>
    <n v="2.1095890410958904"/>
    <s v="2-5"/>
    <s v="hours"/>
    <s v="Voluntarily Terminated"/>
    <x v="1"/>
    <s v="Amy Dunn"/>
    <n v="11"/>
    <s v="Google Search"/>
    <x v="1"/>
    <x v="1"/>
    <n v="4.76"/>
    <x v="0"/>
    <n v="0"/>
    <d v="2013-04-05T00:00:00"/>
    <n v="0"/>
    <n v="20"/>
  </r>
  <r>
    <s v="Monterro, Luisa"/>
    <n v="10025"/>
    <x v="0"/>
    <n v="0"/>
    <x v="0"/>
    <s v="Active"/>
    <x v="1"/>
    <x v="0"/>
    <n v="72460"/>
    <x v="0"/>
    <n v="20"/>
    <x v="1"/>
    <s v="MA"/>
    <n v="2126"/>
    <d v="1970-04-24T00:00:00"/>
    <s v="US Citizen"/>
    <x v="0"/>
    <x v="1"/>
    <d v="2013-05-13T00:00:00"/>
    <m/>
    <n v="11.819178082191781"/>
    <s v="&gt;10"/>
    <s v="StillEmployed"/>
    <s v="Active"/>
    <x v="1"/>
    <s v="Kissy Sullivan"/>
    <n v="20"/>
    <s v="Indeed"/>
    <x v="0"/>
    <x v="0"/>
    <n v="4.7"/>
    <x v="2"/>
    <n v="0"/>
    <d v="2019-01-14T00:00:00"/>
    <n v="0"/>
    <n v="1"/>
  </r>
  <r>
    <s v="Tejeda, Lenora "/>
    <n v="10146"/>
    <x v="0"/>
    <n v="1"/>
    <x v="1"/>
    <s v="Voluntarily Terminated"/>
    <x v="1"/>
    <x v="0"/>
    <n v="72202"/>
    <x v="1"/>
    <n v="20"/>
    <x v="1"/>
    <s v="MA"/>
    <n v="2129"/>
    <d v="1953-05-24T00:00:00"/>
    <s v="US Citizen"/>
    <x v="0"/>
    <x v="0"/>
    <d v="2011-05-16T00:00:00"/>
    <d v="2017-07-08T00:00:00"/>
    <n v="6.1506849315068495"/>
    <s v="5-10"/>
    <s v="Another position"/>
    <s v="Voluntarily Terminated"/>
    <x v="1"/>
    <s v="Elijiah Gray"/>
    <n v="16"/>
    <s v="Google Search"/>
    <x v="1"/>
    <x v="1"/>
    <n v="3.93"/>
    <x v="2"/>
    <n v="0"/>
    <d v="2017-04-18T00:00:00"/>
    <n v="0"/>
    <n v="3"/>
  </r>
  <r>
    <s v="Moran, Patrick"/>
    <n v="10223"/>
    <x v="1"/>
    <n v="0"/>
    <x v="0"/>
    <s v="Active"/>
    <x v="1"/>
    <x v="1"/>
    <n v="72106"/>
    <x v="0"/>
    <n v="20"/>
    <x v="1"/>
    <s v="MA"/>
    <n v="2127"/>
    <d v="1976-12-03T00:00:00"/>
    <s v="US Citizen"/>
    <x v="0"/>
    <x v="1"/>
    <d v="2012-01-09T00:00:00"/>
    <m/>
    <n v="13.161643835616438"/>
    <s v="&gt;10"/>
    <s v="StillEmployed"/>
    <s v="Active"/>
    <x v="1"/>
    <s v="Kelley Spirea"/>
    <n v="18"/>
    <s v="Diversity Job Fair"/>
    <x v="1"/>
    <x v="1"/>
    <n v="4.0999999999999996"/>
    <x v="1"/>
    <n v="0"/>
    <d v="2019-01-31T00:00:00"/>
    <n v="0"/>
    <n v="12"/>
  </r>
  <r>
    <s v="Oliver, Brooke "/>
    <n v="10078"/>
    <x v="2"/>
    <n v="1"/>
    <x v="1"/>
    <s v="Voluntarily Terminated"/>
    <x v="1"/>
    <x v="0"/>
    <n v="71966"/>
    <x v="1"/>
    <n v="20"/>
    <x v="1"/>
    <s v="MA"/>
    <n v="2492"/>
    <d v="1952-02-11T00:00:00"/>
    <s v="US Citizen"/>
    <x v="0"/>
    <x v="2"/>
    <d v="2012-05-14T00:00:00"/>
    <d v="2013-08-19T00:00:00"/>
    <n v="1.2657534246575342"/>
    <s v="0-2"/>
    <s v="unhappy"/>
    <s v="Voluntarily Terminated"/>
    <x v="1"/>
    <s v="Webster Butler"/>
    <n v="39"/>
    <s v="LinkedIn"/>
    <x v="1"/>
    <x v="1"/>
    <n v="5"/>
    <x v="2"/>
    <n v="0"/>
    <d v="2013-07-02T00:00:00"/>
    <n v="0"/>
    <n v="17"/>
  </r>
  <r>
    <s v="Carter, Michelle "/>
    <n v="10040"/>
    <x v="0"/>
    <n v="0"/>
    <x v="0"/>
    <s v="Active"/>
    <x v="3"/>
    <x v="0"/>
    <n v="71860"/>
    <x v="0"/>
    <n v="3"/>
    <x v="25"/>
    <s v="VT"/>
    <n v="5664"/>
    <d v="1963-05-15T00:00:00"/>
    <s v="US Citizen"/>
    <x v="0"/>
    <x v="0"/>
    <d v="2014-08-18T00:00:00"/>
    <m/>
    <n v="10.553424657534247"/>
    <s v="&gt;10"/>
    <s v="StillEmployed"/>
    <s v="Active"/>
    <x v="3"/>
    <s v="John Smith"/>
    <n v="17"/>
    <s v="Indeed"/>
    <x v="1"/>
    <x v="1"/>
    <n v="5"/>
    <x v="0"/>
    <n v="0"/>
    <d v="2019-01-21T00:00:00"/>
    <n v="0"/>
    <n v="7"/>
  </r>
  <r>
    <s v="Faller, Megan "/>
    <n v="10263"/>
    <x v="0"/>
    <n v="1"/>
    <x v="1"/>
    <s v="Active"/>
    <x v="1"/>
    <x v="0"/>
    <n v="71776"/>
    <x v="0"/>
    <n v="20"/>
    <x v="1"/>
    <s v="MA"/>
    <n v="1824"/>
    <d v="1978-09-22T00:00:00"/>
    <s v="US Citizen"/>
    <x v="0"/>
    <x v="1"/>
    <d v="2014-07-07T00:00:00"/>
    <m/>
    <n v="10.668493150684931"/>
    <s v="&gt;10"/>
    <s v="StillEmployed"/>
    <s v="Active"/>
    <x v="1"/>
    <s v="Elijiah Gray"/>
    <n v="16"/>
    <s v="LinkedIn"/>
    <x v="1"/>
    <x v="1"/>
    <n v="4.4000000000000004"/>
    <x v="0"/>
    <n v="0"/>
    <d v="2019-02-22T00:00:00"/>
    <n v="0"/>
    <n v="17"/>
  </r>
  <r>
    <s v="Guilianno, Mike"/>
    <n v="10109"/>
    <x v="1"/>
    <n v="0"/>
    <x v="0"/>
    <s v="Voluntarily Terminated"/>
    <x v="3"/>
    <x v="0"/>
    <n v="71707"/>
    <x v="1"/>
    <n v="3"/>
    <x v="25"/>
    <s v="TN"/>
    <n v="37129"/>
    <d v="1969-02-09T00:00:00"/>
    <s v="US Citizen"/>
    <x v="0"/>
    <x v="4"/>
    <d v="2012-03-07T00:00:00"/>
    <d v="2014-10-31T00:00:00"/>
    <n v="2.6520547945205482"/>
    <s v="2-5"/>
    <s v="relocation out of area"/>
    <s v="Voluntarily Terminated"/>
    <x v="3"/>
    <s v="John Smith"/>
    <n v="17"/>
    <s v="LinkedIn"/>
    <x v="1"/>
    <x v="1"/>
    <n v="4.5"/>
    <x v="0"/>
    <n v="0"/>
    <d v="2013-02-01T00:00:00"/>
    <n v="0"/>
    <n v="20"/>
  </r>
  <r>
    <s v="Kreuger, Freddy"/>
    <n v="10165"/>
    <x v="1"/>
    <n v="0"/>
    <x v="0"/>
    <s v="Active"/>
    <x v="3"/>
    <x v="1"/>
    <n v="71339"/>
    <x v="0"/>
    <n v="3"/>
    <x v="25"/>
    <s v="NY"/>
    <n v="10171"/>
    <d v="1969-02-24T00:00:00"/>
    <s v="US Citizen"/>
    <x v="1"/>
    <x v="1"/>
    <d v="2011-03-07T00:00:00"/>
    <m/>
    <n v="14.005479452054795"/>
    <s v="&gt;10"/>
    <s v="StillEmployed"/>
    <s v="Active"/>
    <x v="3"/>
    <s v="John Smith"/>
    <n v="17"/>
    <s v="Diversity Job Fair"/>
    <x v="1"/>
    <x v="1"/>
    <n v="3.65"/>
    <x v="0"/>
    <n v="0"/>
    <d v="2019-01-17T00:00:00"/>
    <n v="0"/>
    <n v="20"/>
  </r>
  <r>
    <s v="Dolan, Linda"/>
    <n v="10133"/>
    <x v="0"/>
    <n v="1"/>
    <x v="1"/>
    <s v="Active"/>
    <x v="0"/>
    <x v="0"/>
    <n v="70621"/>
    <x v="0"/>
    <n v="14"/>
    <x v="24"/>
    <s v="MA"/>
    <n v="2119"/>
    <d v="1988-07-18T00:00:00"/>
    <s v="US Citizen"/>
    <x v="0"/>
    <x v="0"/>
    <d v="2015-01-05T00:00:00"/>
    <m/>
    <n v="10.169863013698631"/>
    <s v="&gt;10"/>
    <s v="StillEmployed"/>
    <s v="Active"/>
    <x v="0"/>
    <s v="Peter Monroe"/>
    <n v="7"/>
    <s v="Employee Referral"/>
    <x v="1"/>
    <x v="1"/>
    <n v="4.1100000000000003"/>
    <x v="1"/>
    <n v="6"/>
    <d v="2019-02-25T00:00:00"/>
    <n v="0"/>
    <n v="16"/>
  </r>
  <r>
    <s v="Hitchcock, Alfred"/>
    <n v="10167"/>
    <x v="1"/>
    <n v="1"/>
    <x v="1"/>
    <s v="Active"/>
    <x v="3"/>
    <x v="0"/>
    <n v="70545"/>
    <x v="0"/>
    <n v="3"/>
    <x v="25"/>
    <s v="NH"/>
    <n v="3062"/>
    <d v="1988-09-14T00:00:00"/>
    <s v="US Citizen"/>
    <x v="0"/>
    <x v="5"/>
    <d v="2014-08-18T00:00:00"/>
    <m/>
    <n v="10.553424657534247"/>
    <s v="&gt;10"/>
    <s v="StillEmployed"/>
    <s v="Active"/>
    <x v="3"/>
    <s v="John Smith"/>
    <n v="17"/>
    <s v="Indeed"/>
    <x v="1"/>
    <x v="1"/>
    <n v="3.6"/>
    <x v="0"/>
    <n v="0"/>
    <d v="2019-01-30T00:00:00"/>
    <n v="0"/>
    <n v="9"/>
  </r>
  <r>
    <s v="Winthrop, Jordan  "/>
    <n v="10033"/>
    <x v="1"/>
    <n v="0"/>
    <x v="0"/>
    <s v="Voluntarily Terminated"/>
    <x v="1"/>
    <x v="0"/>
    <n v="70507"/>
    <x v="1"/>
    <n v="20"/>
    <x v="1"/>
    <s v="MA"/>
    <n v="2045"/>
    <d v="1958-11-07T00:00:00"/>
    <s v="US Citizen"/>
    <x v="0"/>
    <x v="0"/>
    <d v="2013-01-07T00:00:00"/>
    <d v="2016-02-21T00:00:00"/>
    <n v="3.1232876712328768"/>
    <s v="2-5"/>
    <s v="retiring"/>
    <s v="Voluntarily Terminated"/>
    <x v="1"/>
    <s v="Brannon Miller"/>
    <n v="12"/>
    <s v="LinkedIn"/>
    <x v="0"/>
    <x v="0"/>
    <n v="5"/>
    <x v="2"/>
    <n v="0"/>
    <d v="2016-01-19T00:00:00"/>
    <n v="0"/>
    <n v="7"/>
  </r>
  <r>
    <s v="Leruth, Giovanni"/>
    <n v="10103"/>
    <x v="1"/>
    <n v="0"/>
    <x v="4"/>
    <s v="Active"/>
    <x v="3"/>
    <x v="0"/>
    <n v="70468"/>
    <x v="0"/>
    <n v="3"/>
    <x v="25"/>
    <s v="UT"/>
    <n v="84111"/>
    <d v="1988-12-27T00:00:00"/>
    <s v="US Citizen"/>
    <x v="0"/>
    <x v="1"/>
    <d v="2012-04-30T00:00:00"/>
    <m/>
    <n v="12.854794520547944"/>
    <s v="&gt;10"/>
    <s v="StillEmployed"/>
    <s v="Active"/>
    <x v="3"/>
    <s v="John Smith"/>
    <n v="17"/>
    <s v="Website"/>
    <x v="1"/>
    <x v="1"/>
    <n v="4.53"/>
    <x v="2"/>
    <n v="0"/>
    <d v="2019-01-29T00:00:00"/>
    <n v="0"/>
    <n v="16"/>
  </r>
  <r>
    <s v="Forrest, Alex"/>
    <n v="10305"/>
    <x v="1"/>
    <n v="1"/>
    <x v="1"/>
    <s v="Active"/>
    <x v="3"/>
    <x v="0"/>
    <n v="70187"/>
    <x v="1"/>
    <n v="3"/>
    <x v="25"/>
    <s v="MA"/>
    <n v="2330"/>
    <d v="1975-07-07T00:00:00"/>
    <s v="US Citizen"/>
    <x v="0"/>
    <x v="0"/>
    <d v="2014-09-29T00:00:00"/>
    <d v="2018-08-19T00:00:00"/>
    <n v="3.8904109589041096"/>
    <s v="2-5"/>
    <s v="Fatal attraction"/>
    <s v="Terminated for Cause"/>
    <x v="3"/>
    <s v="Lynn Daneault"/>
    <n v="21"/>
    <s v="Employee Referral"/>
    <x v="3"/>
    <x v="3"/>
    <n v="2"/>
    <x v="0"/>
    <n v="0"/>
    <d v="2019-01-28T00:00:00"/>
    <n v="4"/>
    <n v="7"/>
  </r>
  <r>
    <s v="Beak, Kimberly  "/>
    <n v="10023"/>
    <x v="0"/>
    <n v="1"/>
    <x v="1"/>
    <s v="Active"/>
    <x v="1"/>
    <x v="0"/>
    <n v="70131"/>
    <x v="0"/>
    <n v="20"/>
    <x v="1"/>
    <s v="MA"/>
    <n v="2145"/>
    <d v="1966-04-17T00:00:00"/>
    <s v="US Citizen"/>
    <x v="0"/>
    <x v="0"/>
    <d v="2016-07-21T00:00:00"/>
    <m/>
    <n v="8.6273972602739732"/>
    <s v="5-10"/>
    <s v="StillEmployed"/>
    <s v="Active"/>
    <x v="1"/>
    <s v="Kelley Spirea"/>
    <n v="18"/>
    <s v="Employee Referral"/>
    <x v="0"/>
    <x v="0"/>
    <n v="4.4000000000000004"/>
    <x v="2"/>
    <n v="0"/>
    <d v="2019-01-14T00:00:00"/>
    <n v="0"/>
    <n v="16"/>
  </r>
  <r>
    <s v="Kampew, Donysha"/>
    <n v="10244"/>
    <x v="0"/>
    <n v="0"/>
    <x v="0"/>
    <s v="Voluntarily Terminated"/>
    <x v="3"/>
    <x v="0"/>
    <n v="68999"/>
    <x v="1"/>
    <n v="21"/>
    <x v="26"/>
    <s v="PA"/>
    <n v="19444"/>
    <d v="1989-11-11T00:00:00"/>
    <s v="US Citizen"/>
    <x v="0"/>
    <x v="0"/>
    <d v="2011-11-07T00:00:00"/>
    <d v="2014-04-24T00:00:00"/>
    <n v="2.463013698630137"/>
    <s v="2-5"/>
    <s v="maternity leave - did not return"/>
    <s v="Voluntarily Terminated"/>
    <x v="3"/>
    <s v="Debra Houlihan"/>
    <n v="15"/>
    <s v="Google Search"/>
    <x v="1"/>
    <x v="1"/>
    <n v="4.5"/>
    <x v="0"/>
    <n v="0"/>
    <d v="2013-03-30T00:00:00"/>
    <n v="0"/>
    <n v="2"/>
  </r>
  <r>
    <s v="Gonzalez, Juan"/>
    <n v="10300"/>
    <x v="1"/>
    <n v="1"/>
    <x v="1"/>
    <s v="Voluntarily Terminated"/>
    <x v="1"/>
    <x v="1"/>
    <n v="68898"/>
    <x v="1"/>
    <n v="20"/>
    <x v="1"/>
    <s v="MA"/>
    <n v="2128"/>
    <d v="1964-10-12T00:00:00"/>
    <s v="US Citizen"/>
    <x v="0"/>
    <x v="1"/>
    <d v="2010-04-26T00:00:00"/>
    <d v="2011-05-30T00:00:00"/>
    <n v="1.0931506849315069"/>
    <s v="0-2"/>
    <s v="career change"/>
    <s v="Voluntarily Terminated"/>
    <x v="1"/>
    <s v="Brannon Miller"/>
    <n v="12"/>
    <s v="Diversity Job Fair"/>
    <x v="3"/>
    <x v="3"/>
    <n v="3"/>
    <x v="2"/>
    <n v="0"/>
    <d v="2011-03-06T00:00:00"/>
    <n v="3"/>
    <n v="10"/>
  </r>
  <r>
    <s v="Ozark, Travis"/>
    <n v="10041"/>
    <x v="1"/>
    <n v="0"/>
    <x v="0"/>
    <s v="Active"/>
    <x v="3"/>
    <x v="0"/>
    <n v="68829"/>
    <x v="0"/>
    <n v="3"/>
    <x v="25"/>
    <s v="NC"/>
    <n v="27229"/>
    <d v="1982-05-19T00:00:00"/>
    <s v="US Citizen"/>
    <x v="0"/>
    <x v="0"/>
    <d v="2015-01-05T00:00:00"/>
    <m/>
    <n v="10.169863013698631"/>
    <s v="&gt;10"/>
    <s v="StillEmployed"/>
    <s v="Active"/>
    <x v="3"/>
    <s v="John Smith"/>
    <n v="17"/>
    <s v="Website"/>
    <x v="1"/>
    <x v="1"/>
    <n v="5"/>
    <x v="0"/>
    <n v="0"/>
    <d v="2019-01-14T00:00:00"/>
    <n v="0"/>
    <n v="18"/>
  </r>
  <r>
    <s v="Clayton, Rick"/>
    <n v="10220"/>
    <x v="1"/>
    <n v="0"/>
    <x v="0"/>
    <s v="Active"/>
    <x v="0"/>
    <x v="0"/>
    <n v="68678"/>
    <x v="0"/>
    <n v="14"/>
    <x v="24"/>
    <s v="MA"/>
    <n v="2170"/>
    <d v="1985-09-05T00:00:00"/>
    <s v="US Citizen"/>
    <x v="0"/>
    <x v="0"/>
    <d v="2012-09-05T00:00:00"/>
    <m/>
    <n v="12.504109589041096"/>
    <s v="&gt;10"/>
    <s v="StillEmployed"/>
    <s v="Active"/>
    <x v="0"/>
    <s v="Eric Dougall"/>
    <n v="6"/>
    <s v="Indeed"/>
    <x v="1"/>
    <x v="1"/>
    <n v="4.7"/>
    <x v="2"/>
    <n v="6"/>
    <d v="2019-02-27T00:00:00"/>
    <n v="0"/>
    <n v="2"/>
  </r>
  <r>
    <s v="Mancuso, Karen"/>
    <n v="10073"/>
    <x v="0"/>
    <n v="1"/>
    <x v="1"/>
    <s v="Voluntarily Terminated"/>
    <x v="1"/>
    <x v="0"/>
    <n v="68407"/>
    <x v="1"/>
    <n v="20"/>
    <x v="1"/>
    <s v="MA"/>
    <n v="2176"/>
    <d v="1986-12-10T00:00:00"/>
    <s v="US Citizen"/>
    <x v="0"/>
    <x v="4"/>
    <d v="2011-07-05T00:00:00"/>
    <d v="2012-08-19T00:00:00"/>
    <n v="1.1260273972602739"/>
    <s v="0-2"/>
    <s v="Another position"/>
    <s v="Voluntarily Terminated"/>
    <x v="1"/>
    <s v="Amy Dunn"/>
    <n v="11"/>
    <s v="LinkedIn"/>
    <x v="1"/>
    <x v="1"/>
    <n v="5"/>
    <x v="1"/>
    <n v="0"/>
    <d v="2012-07-02T00:00:00"/>
    <n v="0"/>
    <n v="16"/>
  </r>
  <r>
    <s v="Huynh, Ming"/>
    <n v="10160"/>
    <x v="0"/>
    <n v="0"/>
    <x v="2"/>
    <s v="Voluntarily Terminated"/>
    <x v="1"/>
    <x v="0"/>
    <n v="68182"/>
    <x v="1"/>
    <n v="20"/>
    <x v="1"/>
    <s v="MA"/>
    <n v="1742"/>
    <d v="1976-09-22T00:00:00"/>
    <s v="US Citizen"/>
    <x v="0"/>
    <x v="0"/>
    <d v="2011-02-21T00:00:00"/>
    <d v="2013-04-01T00:00:00"/>
    <n v="2.1095890410958904"/>
    <s v="2-5"/>
    <s v="unhappy"/>
    <s v="Voluntarily Terminated"/>
    <x v="1"/>
    <s v="Amy Dunn"/>
    <n v="11"/>
    <s v="Google Search"/>
    <x v="1"/>
    <x v="1"/>
    <n v="3.72"/>
    <x v="2"/>
    <n v="0"/>
    <d v="2013-02-01T00:00:00"/>
    <n v="0"/>
    <n v="18"/>
  </r>
  <r>
    <s v="Hendrickson, Trina"/>
    <n v="10075"/>
    <x v="0"/>
    <n v="0"/>
    <x v="0"/>
    <s v="Voluntarily Terminated"/>
    <x v="1"/>
    <x v="0"/>
    <n v="68099"/>
    <x v="1"/>
    <n v="20"/>
    <x v="1"/>
    <s v="MA"/>
    <n v="2021"/>
    <d v="1972-08-27T00:00:00"/>
    <s v="US Citizen"/>
    <x v="0"/>
    <x v="0"/>
    <d v="2011-01-10T00:00:00"/>
    <d v="2013-06-18T00:00:00"/>
    <n v="2.4383561643835616"/>
    <s v="2-5"/>
    <s v="hours"/>
    <s v="Voluntarily Terminated"/>
    <x v="1"/>
    <s v="Kelley Spirea"/>
    <n v="18"/>
    <s v="CareerBuilder"/>
    <x v="1"/>
    <x v="1"/>
    <n v="5"/>
    <x v="2"/>
    <n v="0"/>
    <d v="2013-01-30T00:00:00"/>
    <n v="0"/>
    <n v="15"/>
  </r>
  <r>
    <s v="Corleone, Michael"/>
    <n v="10282"/>
    <x v="1"/>
    <n v="0"/>
    <x v="2"/>
    <s v="Active"/>
    <x v="1"/>
    <x v="0"/>
    <n v="68051"/>
    <x v="0"/>
    <n v="18"/>
    <x v="21"/>
    <s v="MA"/>
    <n v="1803"/>
    <d v="1975-12-17T00:00:00"/>
    <s v="US Citizen"/>
    <x v="0"/>
    <x v="0"/>
    <d v="2010-07-20T00:00:00"/>
    <m/>
    <n v="14.635616438356164"/>
    <s v="&gt;10"/>
    <s v="StillEmployed"/>
    <s v="Active"/>
    <x v="1"/>
    <s v="Janet King"/>
    <n v="2"/>
    <s v="CareerBuilder"/>
    <x v="2"/>
    <x v="2"/>
    <n v="4.13"/>
    <x v="3"/>
    <n v="0"/>
    <d v="2019-01-14T00:00:00"/>
    <n v="3"/>
    <n v="3"/>
  </r>
  <r>
    <s v="Fraval, Maruk "/>
    <n v="10258"/>
    <x v="1"/>
    <n v="0"/>
    <x v="0"/>
    <s v="Active"/>
    <x v="3"/>
    <x v="0"/>
    <n v="67251"/>
    <x v="0"/>
    <n v="3"/>
    <x v="25"/>
    <s v="CT"/>
    <n v="6050"/>
    <d v="1963-08-28T00:00:00"/>
    <s v="US Citizen"/>
    <x v="0"/>
    <x v="1"/>
    <d v="2011-09-06T00:00:00"/>
    <m/>
    <n v="13.504109589041096"/>
    <s v="&gt;10"/>
    <s v="StillEmployed"/>
    <s v="Active"/>
    <x v="3"/>
    <s v="Lynn Daneault"/>
    <n v="21"/>
    <s v="CareerBuilder"/>
    <x v="1"/>
    <x v="1"/>
    <n v="4.3"/>
    <x v="2"/>
    <n v="0"/>
    <d v="2019-01-27T00:00:00"/>
    <n v="2"/>
    <n v="7"/>
  </r>
  <r>
    <s v="Lundy, Susan"/>
    <n v="10096"/>
    <x v="0"/>
    <n v="0"/>
    <x v="3"/>
    <s v="Voluntarily Terminated"/>
    <x v="1"/>
    <x v="0"/>
    <n v="67237"/>
    <x v="1"/>
    <n v="20"/>
    <x v="1"/>
    <s v="MA"/>
    <n v="2122"/>
    <d v="1976-12-26T00:00:00"/>
    <s v="US Citizen"/>
    <x v="0"/>
    <x v="0"/>
    <d v="2013-07-08T00:00:00"/>
    <d v="2016-09-15T00:00:00"/>
    <n v="3.1917808219178081"/>
    <s v="2-5"/>
    <s v="more money"/>
    <s v="Voluntarily Terminated"/>
    <x v="1"/>
    <s v="Michael Albert"/>
    <n v="22"/>
    <s v="LinkedIn"/>
    <x v="1"/>
    <x v="1"/>
    <n v="4.6500000000000004"/>
    <x v="1"/>
    <n v="0"/>
    <d v="2016-06-10T00:00:00"/>
    <n v="0"/>
    <n v="15"/>
  </r>
  <r>
    <s v="Thibaud, Kenneth"/>
    <n v="10268"/>
    <x v="1"/>
    <n v="0"/>
    <x v="3"/>
    <s v="Voluntarily Terminated"/>
    <x v="1"/>
    <x v="0"/>
    <n v="67176"/>
    <x v="1"/>
    <n v="20"/>
    <x v="1"/>
    <s v="MA"/>
    <n v="2472"/>
    <d v="1975-09-16T00:00:00"/>
    <s v="US Citizen"/>
    <x v="0"/>
    <x v="0"/>
    <d v="2007-06-25T00:00:00"/>
    <d v="2010-08-30T00:00:00"/>
    <n v="3.1835616438356165"/>
    <s v="2-5"/>
    <s v="military"/>
    <s v="Voluntarily Terminated"/>
    <x v="1"/>
    <s v="Webster Butler"/>
    <n v="39"/>
    <s v="Other"/>
    <x v="1"/>
    <x v="1"/>
    <n v="4.0999999999999996"/>
    <x v="1"/>
    <n v="0"/>
    <d v="2010-07-14T00:00:00"/>
    <n v="0"/>
    <n v="15"/>
  </r>
  <r>
    <s v="Good, Susan"/>
    <n v="10237"/>
    <x v="0"/>
    <n v="1"/>
    <x v="1"/>
    <s v="Active"/>
    <x v="1"/>
    <x v="0"/>
    <n v="66825"/>
    <x v="0"/>
    <n v="20"/>
    <x v="1"/>
    <s v="MA"/>
    <n v="1886"/>
    <d v="1986-05-25T00:00:00"/>
    <s v="US Citizen"/>
    <x v="0"/>
    <x v="0"/>
    <d v="2014-05-12T00:00:00"/>
    <m/>
    <n v="10.821917808219178"/>
    <s v="&gt;10"/>
    <s v="StillEmployed"/>
    <s v="Active"/>
    <x v="1"/>
    <s v="David Stanley"/>
    <n v="14"/>
    <s v="LinkedIn"/>
    <x v="1"/>
    <x v="1"/>
    <n v="4.5999999999999996"/>
    <x v="2"/>
    <n v="0"/>
    <d v="2019-02-07T00:00:00"/>
    <n v="0"/>
    <n v="20"/>
  </r>
  <r>
    <s v="Chigurh, Anton"/>
    <n v="10200"/>
    <x v="1"/>
    <n v="0"/>
    <x v="0"/>
    <s v="Active"/>
    <x v="3"/>
    <x v="0"/>
    <n v="66808"/>
    <x v="0"/>
    <n v="3"/>
    <x v="25"/>
    <s v="TX"/>
    <n v="78207"/>
    <d v="1970-06-11T00:00:00"/>
    <s v="Eligible NonCitizen"/>
    <x v="0"/>
    <x v="1"/>
    <d v="2012-05-14T00:00:00"/>
    <m/>
    <n v="12.816438356164383"/>
    <s v="&gt;10"/>
    <s v="StillEmployed"/>
    <s v="Active"/>
    <x v="3"/>
    <s v="Lynn Daneault"/>
    <n v="21"/>
    <s v="Employee Referral"/>
    <x v="1"/>
    <x v="1"/>
    <n v="3"/>
    <x v="0"/>
    <n v="0"/>
    <d v="2019-01-19T00:00:00"/>
    <n v="0"/>
    <n v="17"/>
  </r>
  <r>
    <s v="Nowlan, Kristie"/>
    <n v="10104"/>
    <x v="0"/>
    <n v="0"/>
    <x v="0"/>
    <s v="Active"/>
    <x v="1"/>
    <x v="0"/>
    <n v="66738"/>
    <x v="0"/>
    <n v="20"/>
    <x v="1"/>
    <s v="MA"/>
    <n v="1040"/>
    <d v="1985-11-23T00:00:00"/>
    <s v="US Citizen"/>
    <x v="0"/>
    <x v="0"/>
    <d v="2014-11-10T00:00:00"/>
    <m/>
    <n v="10.323287671232876"/>
    <s v="&gt;10"/>
    <s v="StillEmployed"/>
    <s v="Active"/>
    <x v="1"/>
    <s v="Elijiah Gray"/>
    <n v="16"/>
    <s v="Indeed"/>
    <x v="1"/>
    <x v="1"/>
    <n v="4.53"/>
    <x v="0"/>
    <n v="0"/>
    <d v="2019-01-16T00:00:00"/>
    <n v="0"/>
    <n v="5"/>
  </r>
  <r>
    <s v="Soto, Julia "/>
    <n v="10119"/>
    <x v="0"/>
    <n v="1"/>
    <x v="1"/>
    <s v="Active"/>
    <x v="0"/>
    <x v="0"/>
    <n v="66593"/>
    <x v="0"/>
    <n v="14"/>
    <x v="24"/>
    <s v="MA"/>
    <n v="2360"/>
    <d v="1973-03-12T00:00:00"/>
    <s v="US Citizen"/>
    <x v="0"/>
    <x v="1"/>
    <d v="2011-06-10T00:00:00"/>
    <m/>
    <n v="13.745205479452055"/>
    <s v="&gt;10"/>
    <s v="StillEmployed"/>
    <s v="Active"/>
    <x v="0"/>
    <s v="Eric Dougall"/>
    <n v="6"/>
    <s v="LinkedIn"/>
    <x v="1"/>
    <x v="1"/>
    <n v="4.3"/>
    <x v="2"/>
    <n v="5"/>
    <d v="2019-02-08T00:00:00"/>
    <n v="0"/>
    <n v="19"/>
  </r>
  <r>
    <s v="Walker, Roger"/>
    <n v="10190"/>
    <x v="1"/>
    <n v="0"/>
    <x v="0"/>
    <s v="Active"/>
    <x v="1"/>
    <x v="0"/>
    <n v="66541"/>
    <x v="0"/>
    <n v="20"/>
    <x v="1"/>
    <s v="MA"/>
    <n v="2459"/>
    <d v="1976-02-10T00:00:00"/>
    <s v="US Citizen"/>
    <x v="0"/>
    <x v="1"/>
    <d v="2014-08-18T00:00:00"/>
    <m/>
    <n v="10.553424657534247"/>
    <s v="&gt;10"/>
    <s v="StillEmployed"/>
    <s v="Active"/>
    <x v="1"/>
    <s v="Ketsia Liebig"/>
    <n v="19"/>
    <s v="Employee Referral"/>
    <x v="1"/>
    <x v="1"/>
    <n v="3.11"/>
    <x v="0"/>
    <n v="0"/>
    <d v="2019-02-12T00:00:00"/>
    <n v="0"/>
    <n v="4"/>
  </r>
  <r>
    <s v="Blount, Dianna"/>
    <n v="10294"/>
    <x v="2"/>
    <n v="0"/>
    <x v="0"/>
    <s v="Active"/>
    <x v="1"/>
    <x v="0"/>
    <n v="66441"/>
    <x v="0"/>
    <n v="20"/>
    <x v="1"/>
    <s v="MA"/>
    <n v="2171"/>
    <d v="1990-09-21T00:00:00"/>
    <s v="US Citizen"/>
    <x v="0"/>
    <x v="0"/>
    <d v="2011-04-04T00:00:00"/>
    <m/>
    <n v="13.92876712328767"/>
    <s v="&gt;10"/>
    <s v="StillEmployed"/>
    <s v="Active"/>
    <x v="1"/>
    <s v="Michael Albert"/>
    <n v="22"/>
    <s v="CareerBuilder"/>
    <x v="2"/>
    <x v="2"/>
    <n v="2"/>
    <x v="2"/>
    <n v="0"/>
    <d v="2019-02-27T00:00:00"/>
    <n v="2"/>
    <n v="3"/>
  </r>
  <r>
    <s v="Gosciminski, Phylicia  "/>
    <n v="10218"/>
    <x v="0"/>
    <n v="0"/>
    <x v="4"/>
    <s v="Active"/>
    <x v="1"/>
    <x v="0"/>
    <n v="66149"/>
    <x v="0"/>
    <n v="20"/>
    <x v="1"/>
    <s v="MA"/>
    <n v="1824"/>
    <d v="1983-12-08T00:00:00"/>
    <s v="US Citizen"/>
    <x v="0"/>
    <x v="5"/>
    <d v="2013-09-30T00:00:00"/>
    <m/>
    <n v="11.435616438356165"/>
    <s v="&gt;10"/>
    <s v="StillEmployed"/>
    <s v="Active"/>
    <x v="1"/>
    <s v="Kissy Sullivan"/>
    <n v="20"/>
    <s v="Google Search"/>
    <x v="1"/>
    <x v="1"/>
    <n v="4.4000000000000004"/>
    <x v="0"/>
    <n v="0"/>
    <d v="2019-02-21T00:00:00"/>
    <n v="0"/>
    <n v="1"/>
  </r>
  <r>
    <s v="Langford, Lindsey"/>
    <n v="10106"/>
    <x v="0"/>
    <n v="0"/>
    <x v="2"/>
    <s v="Voluntarily Terminated"/>
    <x v="1"/>
    <x v="0"/>
    <n v="66074"/>
    <x v="1"/>
    <n v="20"/>
    <x v="1"/>
    <s v="MA"/>
    <n v="2090"/>
    <d v="1979-07-25T00:00:00"/>
    <s v="US Citizen"/>
    <x v="0"/>
    <x v="2"/>
    <d v="2013-01-07T00:00:00"/>
    <d v="2014-03-31T00:00:00"/>
    <n v="1.2273972602739727"/>
    <s v="0-2"/>
    <s v="Another position"/>
    <s v="Voluntarily Terminated"/>
    <x v="1"/>
    <s v="David Stanley"/>
    <n v="14"/>
    <s v="Indeed"/>
    <x v="1"/>
    <x v="1"/>
    <n v="4.5199999999999996"/>
    <x v="2"/>
    <n v="0"/>
    <d v="2014-02-20T00:00:00"/>
    <n v="0"/>
    <n v="20"/>
  </r>
  <r>
    <s v="Fancett, Nicole"/>
    <n v="10136"/>
    <x v="0"/>
    <n v="0"/>
    <x v="0"/>
    <s v="Active"/>
    <x v="1"/>
    <x v="0"/>
    <n v="65902"/>
    <x v="0"/>
    <n v="20"/>
    <x v="1"/>
    <s v="MA"/>
    <n v="2324"/>
    <d v="1987-09-27T00:00:00"/>
    <s v="US Citizen"/>
    <x v="0"/>
    <x v="1"/>
    <d v="2014-02-17T00:00:00"/>
    <m/>
    <n v="11.052054794520547"/>
    <s v="&gt;10"/>
    <s v="StillEmployed"/>
    <s v="Active"/>
    <x v="1"/>
    <s v="Webster Butler"/>
    <n v="39"/>
    <s v="LinkedIn"/>
    <x v="1"/>
    <x v="1"/>
    <n v="4"/>
    <x v="1"/>
    <n v="0"/>
    <d v="2019-01-07T00:00:00"/>
    <n v="0"/>
    <n v="7"/>
  </r>
  <r>
    <s v="Woodson, Jason"/>
    <n v="10135"/>
    <x v="2"/>
    <n v="0"/>
    <x v="0"/>
    <s v="Active"/>
    <x v="1"/>
    <x v="0"/>
    <n v="65893"/>
    <x v="0"/>
    <n v="20"/>
    <x v="1"/>
    <s v="MA"/>
    <n v="1810"/>
    <d v="1985-05-11T00:00:00"/>
    <s v="US Citizen"/>
    <x v="0"/>
    <x v="0"/>
    <d v="2014-07-07T00:00:00"/>
    <m/>
    <n v="10.668493150684931"/>
    <s v="&gt;10"/>
    <s v="StillEmployed"/>
    <s v="Active"/>
    <x v="1"/>
    <s v="Kissy Sullivan"/>
    <n v="20"/>
    <s v="LinkedIn"/>
    <x v="1"/>
    <x v="1"/>
    <n v="4.07"/>
    <x v="1"/>
    <n v="0"/>
    <d v="2019-02-28T00:00:00"/>
    <n v="0"/>
    <n v="13"/>
  </r>
  <r>
    <s v="Daneault, Lynn"/>
    <n v="10099"/>
    <x v="0"/>
    <n v="0"/>
    <x v="0"/>
    <s v="Active"/>
    <x v="3"/>
    <x v="0"/>
    <n v="65729"/>
    <x v="0"/>
    <n v="21"/>
    <x v="26"/>
    <s v="VT"/>
    <n v="5473"/>
    <d v="1990-04-19T00:00:00"/>
    <s v="US Citizen"/>
    <x v="0"/>
    <x v="0"/>
    <d v="2014-05-05T00:00:00"/>
    <m/>
    <n v="10.841095890410958"/>
    <s v="&gt;10"/>
    <s v="StillEmployed"/>
    <s v="Active"/>
    <x v="3"/>
    <s v="Debra Houlihan"/>
    <n v="15"/>
    <s v="Indeed"/>
    <x v="1"/>
    <x v="1"/>
    <n v="4.62"/>
    <x v="1"/>
    <n v="0"/>
    <d v="2019-01-24T00:00:00"/>
    <n v="0"/>
    <n v="8"/>
  </r>
  <r>
    <s v="Spirea, Kelley"/>
    <n v="10090"/>
    <x v="0"/>
    <n v="1"/>
    <x v="1"/>
    <s v="Active"/>
    <x v="1"/>
    <x v="0"/>
    <n v="65714"/>
    <x v="0"/>
    <n v="18"/>
    <x v="21"/>
    <s v="MA"/>
    <n v="2451"/>
    <d v="1975-09-30T00:00:00"/>
    <s v="US Citizen"/>
    <x v="0"/>
    <x v="0"/>
    <d v="2012-10-02T00:00:00"/>
    <m/>
    <n v="12.43013698630137"/>
    <s v="&gt;10"/>
    <s v="StillEmployed"/>
    <s v="Active"/>
    <x v="1"/>
    <s v="Janet King"/>
    <n v="2"/>
    <s v="LinkedIn"/>
    <x v="1"/>
    <x v="1"/>
    <n v="4.83"/>
    <x v="0"/>
    <n v="0"/>
    <d v="2019-02-14T00:00:00"/>
    <n v="0"/>
    <n v="15"/>
  </r>
  <r>
    <s v="Galia, Lisa"/>
    <n v="10273"/>
    <x v="0"/>
    <n v="0"/>
    <x v="0"/>
    <s v="Active"/>
    <x v="0"/>
    <x v="0"/>
    <n v="65707"/>
    <x v="0"/>
    <n v="14"/>
    <x v="24"/>
    <s v="CT"/>
    <n v="6040"/>
    <d v="1968-07-06T00:00:00"/>
    <s v="US Citizen"/>
    <x v="0"/>
    <x v="0"/>
    <d v="2010-05-01T00:00:00"/>
    <m/>
    <n v="14.854794520547944"/>
    <s v="&gt;10"/>
    <s v="StillEmployed"/>
    <s v="Active"/>
    <x v="0"/>
    <s v="Eric Dougall"/>
    <n v="6"/>
    <s v="LinkedIn"/>
    <x v="1"/>
    <x v="1"/>
    <n v="4.7"/>
    <x v="1"/>
    <n v="5"/>
    <d v="2019-02-01T00:00:00"/>
    <n v="0"/>
    <n v="1"/>
  </r>
  <r>
    <s v="Khemmich, Bartholemew"/>
    <n v="10231"/>
    <x v="1"/>
    <n v="0"/>
    <x v="0"/>
    <s v="Active"/>
    <x v="3"/>
    <x v="0"/>
    <n v="65310"/>
    <x v="0"/>
    <n v="3"/>
    <x v="25"/>
    <s v="CO"/>
    <n v="80820"/>
    <d v="1979-11-27T00:00:00"/>
    <s v="US Citizen"/>
    <x v="0"/>
    <x v="0"/>
    <d v="2013-08-19T00:00:00"/>
    <m/>
    <n v="11.550684931506849"/>
    <s v="&gt;10"/>
    <s v="StillEmployed"/>
    <s v="Active"/>
    <x v="3"/>
    <s v="Lynn Daneault"/>
    <n v="21"/>
    <s v="Indeed"/>
    <x v="1"/>
    <x v="1"/>
    <n v="4.3"/>
    <x v="0"/>
    <n v="0"/>
    <d v="2019-01-22T00:00:00"/>
    <n v="0"/>
    <n v="13"/>
  </r>
  <r>
    <s v="Buccheri, Joseph  "/>
    <n v="10184"/>
    <x v="1"/>
    <n v="0"/>
    <x v="0"/>
    <s v="Active"/>
    <x v="1"/>
    <x v="0"/>
    <n v="65288"/>
    <x v="0"/>
    <n v="20"/>
    <x v="1"/>
    <s v="MA"/>
    <n v="1013"/>
    <d v="1983-07-28T00:00:00"/>
    <s v="US Citizen"/>
    <x v="0"/>
    <x v="0"/>
    <d v="2014-09-29T00:00:00"/>
    <m/>
    <n v="10.438356164383562"/>
    <s v="&gt;10"/>
    <s v="StillEmployed"/>
    <s v="Active"/>
    <x v="1"/>
    <s v="Webster Butler"/>
    <n v="39"/>
    <s v="Google Search"/>
    <x v="1"/>
    <x v="1"/>
    <n v="3.19"/>
    <x v="2"/>
    <n v="0"/>
    <d v="2019-02-01T00:00:00"/>
    <n v="0"/>
    <n v="9"/>
  </r>
  <r>
    <s v="Hutter, Rosalie"/>
    <n v="10214"/>
    <x v="0"/>
    <n v="0"/>
    <x v="4"/>
    <s v="Active"/>
    <x v="1"/>
    <x v="0"/>
    <n v="64995"/>
    <x v="0"/>
    <n v="20"/>
    <x v="1"/>
    <s v="MA"/>
    <n v="2351"/>
    <d v="1992-05-07T00:00:00"/>
    <s v="US Citizen"/>
    <x v="0"/>
    <x v="0"/>
    <d v="2015-06-05T00:00:00"/>
    <m/>
    <n v="9.7561643835616429"/>
    <s v="5-10"/>
    <s v="StillEmployed"/>
    <s v="Active"/>
    <x v="1"/>
    <s v="Webster Butler"/>
    <n v="39"/>
    <s v="Indeed"/>
    <x v="1"/>
    <x v="1"/>
    <n v="4.5"/>
    <x v="2"/>
    <n v="0"/>
    <d v="2019-02-14T00:00:00"/>
    <n v="0"/>
    <n v="6"/>
  </r>
  <r>
    <s v="Alagbe,Trina"/>
    <n v="10088"/>
    <x v="0"/>
    <n v="1"/>
    <x v="1"/>
    <s v="Active"/>
    <x v="1"/>
    <x v="0"/>
    <n v="64991"/>
    <x v="0"/>
    <n v="19"/>
    <x v="27"/>
    <s v="MA"/>
    <n v="1886"/>
    <d v="1988-09-27T00:00:00"/>
    <s v="US Citizen"/>
    <x v="0"/>
    <x v="0"/>
    <d v="2008-01-07T00:00:00"/>
    <m/>
    <n v="17.169863013698631"/>
    <s v="&gt;10"/>
    <s v="StillEmployed"/>
    <s v="Active"/>
    <x v="1"/>
    <s v="Elijiah Gray"/>
    <n v="16"/>
    <s v="Indeed"/>
    <x v="1"/>
    <x v="1"/>
    <n v="4.84"/>
    <x v="0"/>
    <n v="0"/>
    <d v="2019-01-03T00:00:00"/>
    <n v="0"/>
    <n v="15"/>
  </r>
  <r>
    <s v="Roberson, May"/>
    <n v="10230"/>
    <x v="0"/>
    <n v="0"/>
    <x v="2"/>
    <s v="Voluntarily Terminated"/>
    <x v="1"/>
    <x v="0"/>
    <n v="64971"/>
    <x v="1"/>
    <n v="20"/>
    <x v="1"/>
    <s v="MA"/>
    <n v="1902"/>
    <d v="1981-09-05T00:00:00"/>
    <s v="Eligible NonCitizen"/>
    <x v="0"/>
    <x v="1"/>
    <d v="2011-09-26T00:00:00"/>
    <d v="2011-10-22T00:00:00"/>
    <n v="7.1232876712328766E-2"/>
    <s v="0-2"/>
    <s v="return to school"/>
    <s v="Voluntarily Terminated"/>
    <x v="1"/>
    <s v="David Stanley"/>
    <n v="14"/>
    <s v="Google Search"/>
    <x v="1"/>
    <x v="1"/>
    <n v="4.5"/>
    <x v="1"/>
    <n v="0"/>
    <d v="2011-10-22T00:00:00"/>
    <n v="0"/>
    <n v="10"/>
  </r>
  <r>
    <s v="Akinkuolie, Sarah"/>
    <n v="10196"/>
    <x v="0"/>
    <n v="1"/>
    <x v="1"/>
    <s v="Voluntarily Terminated"/>
    <x v="1"/>
    <x v="0"/>
    <n v="64955"/>
    <x v="1"/>
    <n v="20"/>
    <x v="1"/>
    <s v="MA"/>
    <n v="1810"/>
    <d v="1988-09-19T00:00:00"/>
    <s v="US Citizen"/>
    <x v="0"/>
    <x v="0"/>
    <d v="2011-07-05T00:00:00"/>
    <d v="2012-09-24T00:00:00"/>
    <n v="1.2246575342465753"/>
    <s v="0-2"/>
    <s v="hours"/>
    <s v="Voluntarily Terminated"/>
    <x v="1"/>
    <s v="Kissy Sullivan"/>
    <n v="20"/>
    <s v="LinkedIn"/>
    <x v="1"/>
    <x v="1"/>
    <n v="3.02"/>
    <x v="2"/>
    <n v="0"/>
    <d v="2012-05-15T00:00:00"/>
    <n v="0"/>
    <n v="3"/>
  </r>
  <r>
    <s v="Biden, Lowan  M"/>
    <n v="10226"/>
    <x v="0"/>
    <n v="0"/>
    <x v="2"/>
    <s v="Active"/>
    <x v="1"/>
    <x v="0"/>
    <n v="64919"/>
    <x v="0"/>
    <n v="19"/>
    <x v="27"/>
    <s v="MA"/>
    <n v="2027"/>
    <d v="1958-12-27T00:00:00"/>
    <s v="US Citizen"/>
    <x v="0"/>
    <x v="2"/>
    <d v="2013-08-19T00:00:00"/>
    <m/>
    <n v="11.550684931506849"/>
    <s v="&gt;10"/>
    <s v="StillEmployed"/>
    <s v="Active"/>
    <x v="1"/>
    <s v="Ketsia Liebig"/>
    <n v="19"/>
    <s v="Indeed"/>
    <x v="1"/>
    <x v="1"/>
    <n v="4.2"/>
    <x v="2"/>
    <n v="0"/>
    <d v="2019-01-10T00:00:00"/>
    <n v="0"/>
    <n v="2"/>
  </r>
  <r>
    <s v="Cierpiszewski, Caroline  "/>
    <n v="10168"/>
    <x v="0"/>
    <n v="0"/>
    <x v="0"/>
    <s v="Active"/>
    <x v="1"/>
    <x v="0"/>
    <n v="64816"/>
    <x v="0"/>
    <n v="19"/>
    <x v="27"/>
    <s v="MA"/>
    <n v="2044"/>
    <d v="1988-05-31T00:00:00"/>
    <s v="Non-Citizen"/>
    <x v="0"/>
    <x v="1"/>
    <d v="2011-10-03T00:00:00"/>
    <m/>
    <n v="13.43013698630137"/>
    <s v="&gt;10"/>
    <s v="StillEmployed"/>
    <s v="Active"/>
    <x v="1"/>
    <s v="Ketsia Liebig"/>
    <n v="19"/>
    <s v="Indeed"/>
    <x v="1"/>
    <x v="1"/>
    <n v="3.58"/>
    <x v="0"/>
    <n v="0"/>
    <d v="2019-01-30T00:00:00"/>
    <n v="0"/>
    <n v="3"/>
  </r>
  <r>
    <s v="Chivukula, Enola"/>
    <n v="10240"/>
    <x v="0"/>
    <n v="0"/>
    <x v="0"/>
    <s v="Voluntarily Terminated"/>
    <x v="1"/>
    <x v="0"/>
    <n v="64786"/>
    <x v="1"/>
    <n v="19"/>
    <x v="27"/>
    <s v="MA"/>
    <n v="1775"/>
    <d v="1983-08-27T00:00:00"/>
    <s v="US Citizen"/>
    <x v="0"/>
    <x v="0"/>
    <d v="2011-06-27T00:00:00"/>
    <d v="2015-11-15T00:00:00"/>
    <n v="4.3890410958904109"/>
    <s v="2-5"/>
    <s v="relocation out of area"/>
    <s v="Voluntarily Terminated"/>
    <x v="1"/>
    <s v="Amy Dunn"/>
    <n v="11"/>
    <s v="Indeed"/>
    <x v="1"/>
    <x v="1"/>
    <n v="4.3"/>
    <x v="1"/>
    <n v="0"/>
    <d v="2015-03-10T00:00:00"/>
    <n v="0"/>
    <n v="3"/>
  </r>
  <r>
    <s v="Lecter, Hannibal"/>
    <n v="10251"/>
    <x v="1"/>
    <n v="1"/>
    <x v="1"/>
    <s v="Active"/>
    <x v="1"/>
    <x v="0"/>
    <n v="64738"/>
    <x v="0"/>
    <n v="19"/>
    <x v="27"/>
    <s v="MA"/>
    <n v="1776"/>
    <d v="1982-09-02T00:00:00"/>
    <s v="US Citizen"/>
    <x v="0"/>
    <x v="2"/>
    <d v="2012-05-14T00:00:00"/>
    <m/>
    <n v="12.816438356164383"/>
    <s v="&gt;10"/>
    <s v="StillEmployed"/>
    <s v="Active"/>
    <x v="1"/>
    <s v="Elijiah Gray"/>
    <n v="16"/>
    <s v="Google Search"/>
    <x v="1"/>
    <x v="1"/>
    <n v="4.0999999999999996"/>
    <x v="2"/>
    <n v="0"/>
    <d v="2019-02-22T00:00:00"/>
    <n v="0"/>
    <n v="10"/>
  </r>
  <r>
    <s v="Pham, Hong"/>
    <n v="10050"/>
    <x v="1"/>
    <n v="1"/>
    <x v="1"/>
    <s v="Voluntarily Terminated"/>
    <x v="1"/>
    <x v="0"/>
    <n v="64724"/>
    <x v="1"/>
    <n v="19"/>
    <x v="27"/>
    <s v="MA"/>
    <n v="2451"/>
    <d v="1988-03-06T00:00:00"/>
    <s v="US Citizen"/>
    <x v="0"/>
    <x v="2"/>
    <d v="2011-07-05T00:00:00"/>
    <d v="2012-11-30T00:00:00"/>
    <n v="1.4082191780821918"/>
    <s v="0-2"/>
    <s v="more money"/>
    <s v="Voluntarily Terminated"/>
    <x v="1"/>
    <s v="Brannon Miller"/>
    <n v="12"/>
    <s v="Google Search"/>
    <x v="1"/>
    <x v="1"/>
    <n v="5"/>
    <x v="2"/>
    <n v="0"/>
    <d v="2012-02-20T00:00:00"/>
    <n v="0"/>
    <n v="13"/>
  </r>
  <r>
    <s v="LaRotonda, William  "/>
    <n v="10038"/>
    <x v="2"/>
    <n v="0"/>
    <x v="2"/>
    <s v="Active"/>
    <x v="5"/>
    <x v="0"/>
    <n v="64520"/>
    <x v="0"/>
    <n v="1"/>
    <x v="28"/>
    <s v="MA"/>
    <n v="1460"/>
    <d v="1984-04-26T00:00:00"/>
    <s v="US Citizen"/>
    <x v="0"/>
    <x v="1"/>
    <d v="2014-01-06T00:00:00"/>
    <m/>
    <n v="11.167123287671233"/>
    <s v="&gt;10"/>
    <s v="StillEmployed"/>
    <s v="Active"/>
    <x v="5"/>
    <s v="Brandon R. LeBlanc"/>
    <n v="1"/>
    <s v="Website"/>
    <x v="1"/>
    <x v="1"/>
    <n v="5"/>
    <x v="1"/>
    <n v="4"/>
    <d v="2019-01-17T00:00:00"/>
    <n v="0"/>
    <n v="3"/>
  </r>
  <r>
    <s v="Torrence, Jack"/>
    <n v="10013"/>
    <x v="1"/>
    <n v="0"/>
    <x v="4"/>
    <s v="Active"/>
    <x v="3"/>
    <x v="0"/>
    <n v="64397"/>
    <x v="0"/>
    <n v="3"/>
    <x v="25"/>
    <s v="ND"/>
    <n v="58782"/>
    <d v="1968-01-15T00:00:00"/>
    <s v="US Citizen"/>
    <x v="0"/>
    <x v="0"/>
    <d v="2006-01-09T00:00:00"/>
    <m/>
    <n v="19.164383561643834"/>
    <s v="&gt;10"/>
    <s v="StillEmployed"/>
    <s v="Active"/>
    <x v="3"/>
    <s v="Lynn Daneault"/>
    <n v="21"/>
    <s v="Indeed"/>
    <x v="0"/>
    <x v="0"/>
    <n v="4.0999999999999996"/>
    <x v="2"/>
    <n v="0"/>
    <d v="2019-01-04T00:00:00"/>
    <n v="0"/>
    <n v="6"/>
  </r>
  <r>
    <s v="Bugali, Josephine "/>
    <n v="10203"/>
    <x v="0"/>
    <n v="0"/>
    <x v="4"/>
    <s v="Active"/>
    <x v="1"/>
    <x v="1"/>
    <n v="64375"/>
    <x v="0"/>
    <n v="19"/>
    <x v="27"/>
    <s v="MA"/>
    <n v="2043"/>
    <d v="1969-10-30T00:00:00"/>
    <s v="US Citizen"/>
    <x v="0"/>
    <x v="1"/>
    <d v="2013-11-11T00:00:00"/>
    <m/>
    <n v="11.32054794520548"/>
    <s v="&gt;10"/>
    <s v="StillEmployed"/>
    <s v="Active"/>
    <x v="1"/>
    <s v="Kissy Sullivan"/>
    <n v="20"/>
    <s v="Diversity Job Fair"/>
    <x v="1"/>
    <x v="1"/>
    <n v="3.5"/>
    <x v="0"/>
    <n v="0"/>
    <d v="2019-01-21T00:00:00"/>
    <n v="0"/>
    <n v="17"/>
  </r>
  <r>
    <s v="Hankard, Earnest"/>
    <n v="10074"/>
    <x v="1"/>
    <n v="0"/>
    <x v="0"/>
    <s v="Active"/>
    <x v="1"/>
    <x v="0"/>
    <n v="64246"/>
    <x v="0"/>
    <n v="20"/>
    <x v="1"/>
    <s v="MA"/>
    <n v="2155"/>
    <d v="1988-08-10T00:00:00"/>
    <s v="US Citizen"/>
    <x v="1"/>
    <x v="0"/>
    <d v="2013-11-11T00:00:00"/>
    <m/>
    <n v="11.32054794520548"/>
    <s v="&gt;10"/>
    <s v="StillEmployed"/>
    <s v="Active"/>
    <x v="1"/>
    <s v="Kelley Spirea"/>
    <n v="18"/>
    <s v="LinkedIn"/>
    <x v="1"/>
    <x v="1"/>
    <n v="5"/>
    <x v="2"/>
    <n v="0"/>
    <d v="2019-01-08T00:00:00"/>
    <n v="0"/>
    <n v="20"/>
  </r>
  <r>
    <s v="Cloninger, Jennifer"/>
    <n v="10275"/>
    <x v="0"/>
    <n v="1"/>
    <x v="1"/>
    <s v="Voluntarily Terminated"/>
    <x v="1"/>
    <x v="0"/>
    <n v="64066"/>
    <x v="1"/>
    <n v="20"/>
    <x v="1"/>
    <s v="MA"/>
    <n v="1752"/>
    <d v="1981-08-31T00:00:00"/>
    <s v="US Citizen"/>
    <x v="0"/>
    <x v="0"/>
    <d v="2011-05-16T00:00:00"/>
    <d v="2013-01-07T00:00:00"/>
    <n v="1.6493150684931508"/>
    <s v="0-2"/>
    <s v="unhappy"/>
    <s v="Voluntarily Terminated"/>
    <x v="1"/>
    <s v="Brannon Miller"/>
    <n v="12"/>
    <s v="Google Search"/>
    <x v="1"/>
    <x v="1"/>
    <n v="4.2"/>
    <x v="0"/>
    <n v="0"/>
    <d v="2012-05-03T00:00:00"/>
    <n v="0"/>
    <n v="9"/>
  </r>
  <r>
    <s v="Fernandes, Nilson  "/>
    <n v="10308"/>
    <x v="1"/>
    <n v="1"/>
    <x v="1"/>
    <s v="Active"/>
    <x v="1"/>
    <x v="0"/>
    <n v="64057"/>
    <x v="0"/>
    <n v="19"/>
    <x v="27"/>
    <s v="MA"/>
    <n v="2132"/>
    <d v="1989-10-18T00:00:00"/>
    <s v="US Citizen"/>
    <x v="0"/>
    <x v="0"/>
    <d v="2015-05-11T00:00:00"/>
    <m/>
    <n v="9.8246575342465761"/>
    <s v="5-10"/>
    <s v="StillEmployed"/>
    <s v="Active"/>
    <x v="1"/>
    <s v="Amy Dunn"/>
    <n v="11"/>
    <s v="Indeed"/>
    <x v="3"/>
    <x v="3"/>
    <n v="1.56"/>
    <x v="0"/>
    <n v="0"/>
    <d v="2019-01-03T00:00:00"/>
    <n v="6"/>
    <n v="15"/>
  </r>
  <r>
    <s v="Sparks, Taylor  "/>
    <n v="10302"/>
    <x v="0"/>
    <n v="1"/>
    <x v="1"/>
    <s v="Active"/>
    <x v="1"/>
    <x v="0"/>
    <n v="64021"/>
    <x v="0"/>
    <n v="19"/>
    <x v="27"/>
    <s v="MA"/>
    <n v="2093"/>
    <d v="1968-07-20T00:00:00"/>
    <s v="US Citizen"/>
    <x v="0"/>
    <x v="0"/>
    <d v="2012-02-20T00:00:00"/>
    <m/>
    <n v="13.046575342465754"/>
    <s v="&gt;10"/>
    <s v="StillEmployed"/>
    <s v="Active"/>
    <x v="1"/>
    <s v="Brannon Miller"/>
    <n v="12"/>
    <s v="Indeed"/>
    <x v="3"/>
    <x v="3"/>
    <n v="2.4"/>
    <x v="3"/>
    <n v="1"/>
    <d v="2019-02-25T00:00:00"/>
    <n v="6"/>
    <n v="20"/>
  </r>
  <r>
    <s v="Kretschmer, John"/>
    <n v="10176"/>
    <x v="1"/>
    <n v="1"/>
    <x v="1"/>
    <s v="Active"/>
    <x v="1"/>
    <x v="0"/>
    <n v="63973"/>
    <x v="0"/>
    <n v="19"/>
    <x v="27"/>
    <s v="MA"/>
    <n v="1801"/>
    <d v="1980-02-02T00:00:00"/>
    <s v="US Citizen"/>
    <x v="0"/>
    <x v="2"/>
    <d v="2011-01-10T00:00:00"/>
    <m/>
    <n v="14.158904109589042"/>
    <s v="&gt;10"/>
    <s v="StillEmployed"/>
    <s v="Active"/>
    <x v="1"/>
    <s v="Brannon Miller"/>
    <n v="12"/>
    <s v="Indeed"/>
    <x v="1"/>
    <x v="1"/>
    <n v="3.38"/>
    <x v="2"/>
    <n v="0"/>
    <d v="2019-01-21T00:00:00"/>
    <n v="0"/>
    <n v="17"/>
  </r>
  <r>
    <s v="Sloan, Constance"/>
    <n v="10095"/>
    <x v="0"/>
    <n v="0"/>
    <x v="0"/>
    <s v="Voluntarily Terminated"/>
    <x v="1"/>
    <x v="0"/>
    <n v="63878"/>
    <x v="1"/>
    <n v="20"/>
    <x v="1"/>
    <s v="MA"/>
    <n v="1851"/>
    <d v="1987-11-25T00:00:00"/>
    <s v="US Citizen"/>
    <x v="0"/>
    <x v="0"/>
    <d v="2009-10-26T00:00:00"/>
    <d v="2015-04-08T00:00:00"/>
    <n v="5.4520547945205475"/>
    <s v="5-10"/>
    <s v="maternity leave - did not return"/>
    <s v="Voluntarily Terminated"/>
    <x v="1"/>
    <s v="Michael Albert"/>
    <n v="22"/>
    <s v="CareerBuilder"/>
    <x v="1"/>
    <x v="1"/>
    <n v="4.68"/>
    <x v="1"/>
    <n v="0"/>
    <d v="2015-04-02T00:00:00"/>
    <n v="0"/>
    <n v="20"/>
  </r>
  <r>
    <s v="Gross, Paula"/>
    <n v="10059"/>
    <x v="0"/>
    <n v="0"/>
    <x v="2"/>
    <s v="Voluntarily Terminated"/>
    <x v="1"/>
    <x v="0"/>
    <n v="63813"/>
    <x v="1"/>
    <n v="19"/>
    <x v="27"/>
    <s v="MA"/>
    <n v="2176"/>
    <d v="1983-05-21T00:00:00"/>
    <s v="US Citizen"/>
    <x v="0"/>
    <x v="0"/>
    <d v="2011-02-21T00:00:00"/>
    <d v="2014-01-11T00:00:00"/>
    <n v="2.8904109589041096"/>
    <s v="2-5"/>
    <s v="more money"/>
    <s v="Voluntarily Terminated"/>
    <x v="1"/>
    <s v="Kelley Spirea"/>
    <n v="18"/>
    <s v="CareerBuilder"/>
    <x v="1"/>
    <x v="1"/>
    <n v="5"/>
    <x v="0"/>
    <n v="0"/>
    <d v="2013-06-03T00:00:00"/>
    <n v="0"/>
    <n v="17"/>
  </r>
  <r>
    <s v="Burke, Joelle"/>
    <n v="10107"/>
    <x v="0"/>
    <n v="0"/>
    <x v="0"/>
    <s v="Active"/>
    <x v="1"/>
    <x v="0"/>
    <n v="63763"/>
    <x v="0"/>
    <n v="20"/>
    <x v="1"/>
    <s v="MA"/>
    <n v="2148"/>
    <d v="1980-03-02T00:00:00"/>
    <s v="US Citizen"/>
    <x v="0"/>
    <x v="1"/>
    <d v="2012-03-05T00:00:00"/>
    <m/>
    <n v="13.008219178082191"/>
    <s v="&gt;10"/>
    <s v="StillEmployed"/>
    <s v="Active"/>
    <x v="1"/>
    <s v="Amy Dunn"/>
    <n v="11"/>
    <s v="Employee Referral"/>
    <x v="1"/>
    <x v="1"/>
    <n v="4.51"/>
    <x v="1"/>
    <n v="0"/>
    <d v="2019-02-21T00:00:00"/>
    <n v="0"/>
    <n v="3"/>
  </r>
  <r>
    <s v="Nguyen, Dheepa"/>
    <n v="10042"/>
    <x v="0"/>
    <n v="0"/>
    <x v="0"/>
    <s v="Active"/>
    <x v="3"/>
    <x v="0"/>
    <n v="63695"/>
    <x v="0"/>
    <n v="3"/>
    <x v="25"/>
    <s v="GA"/>
    <n v="30428"/>
    <d v="1989-03-31T00:00:00"/>
    <s v="US Citizen"/>
    <x v="0"/>
    <x v="4"/>
    <d v="2013-07-08T00:00:00"/>
    <m/>
    <n v="11.665753424657535"/>
    <s v="&gt;10"/>
    <s v="StillEmployed"/>
    <s v="Active"/>
    <x v="3"/>
    <s v="Lynn Daneault"/>
    <n v="21"/>
    <s v="Indeed"/>
    <x v="1"/>
    <x v="1"/>
    <n v="5"/>
    <x v="0"/>
    <n v="0"/>
    <d v="2019-01-25T00:00:00"/>
    <n v="0"/>
    <n v="2"/>
  </r>
  <r>
    <s v="Sullivan, Kissy "/>
    <n v="10158"/>
    <x v="0"/>
    <n v="1"/>
    <x v="1"/>
    <s v="Active"/>
    <x v="1"/>
    <x v="0"/>
    <n v="63682"/>
    <x v="0"/>
    <n v="18"/>
    <x v="21"/>
    <s v="MA"/>
    <n v="1776"/>
    <d v="1978-03-28T00:00:00"/>
    <s v="US Citizen"/>
    <x v="0"/>
    <x v="1"/>
    <d v="2009-01-08T00:00:00"/>
    <m/>
    <n v="16.164383561643834"/>
    <s v="&gt;10"/>
    <s v="StillEmployed"/>
    <s v="Active"/>
    <x v="1"/>
    <s v="Janet King"/>
    <n v="2"/>
    <s v="Indeed"/>
    <x v="1"/>
    <x v="1"/>
    <n v="3.73"/>
    <x v="1"/>
    <n v="0"/>
    <d v="2019-01-24T00:00:00"/>
    <n v="0"/>
    <n v="12"/>
  </r>
  <r>
    <s v="Leach, Dallas"/>
    <n v="10087"/>
    <x v="0"/>
    <n v="0"/>
    <x v="0"/>
    <s v="Voluntarily Terminated"/>
    <x v="1"/>
    <x v="0"/>
    <n v="63676"/>
    <x v="1"/>
    <n v="19"/>
    <x v="27"/>
    <s v="MA"/>
    <n v="1810"/>
    <d v="1979-01-17T00:00:00"/>
    <s v="US Citizen"/>
    <x v="0"/>
    <x v="2"/>
    <d v="2011-09-26T00:00:00"/>
    <d v="2018-08-19T00:00:00"/>
    <n v="6.9013698630136986"/>
    <s v="5-10"/>
    <s v="return to school"/>
    <s v="Voluntarily Terminated"/>
    <x v="1"/>
    <s v="Kissy Sullivan"/>
    <n v="20"/>
    <s v="CareerBuilder"/>
    <x v="1"/>
    <x v="1"/>
    <n v="4.88"/>
    <x v="2"/>
    <n v="0"/>
    <d v="2017-07-02T00:00:00"/>
    <n v="0"/>
    <n v="17"/>
  </r>
  <r>
    <s v="Panjwani, Nina"/>
    <n v="10148"/>
    <x v="0"/>
    <n v="1"/>
    <x v="1"/>
    <s v="Voluntarily Terminated"/>
    <x v="1"/>
    <x v="0"/>
    <n v="63515"/>
    <x v="1"/>
    <n v="19"/>
    <x v="27"/>
    <s v="MA"/>
    <n v="2351"/>
    <d v="1979-05-01T00:00:00"/>
    <s v="US Citizen"/>
    <x v="0"/>
    <x v="0"/>
    <d v="2011-02-07T00:00:00"/>
    <d v="2014-01-12T00:00:00"/>
    <n v="2.9315068493150687"/>
    <s v="2-5"/>
    <s v="Another position"/>
    <s v="Voluntarily Terminated"/>
    <x v="1"/>
    <s v="Elijiah Gray"/>
    <n v="16"/>
    <s v="Google Search"/>
    <x v="1"/>
    <x v="1"/>
    <n v="3.89"/>
    <x v="1"/>
    <n v="0"/>
    <d v="2013-03-04T00:00:00"/>
    <n v="0"/>
    <n v="7"/>
  </r>
  <r>
    <s v="Homberger, Adrienne  J"/>
    <n v="10195"/>
    <x v="0"/>
    <n v="1"/>
    <x v="1"/>
    <s v="Voluntarily Terminated"/>
    <x v="1"/>
    <x v="0"/>
    <n v="63478"/>
    <x v="1"/>
    <n v="20"/>
    <x v="1"/>
    <s v="MA"/>
    <n v="2445"/>
    <d v="1984-02-16T00:00:00"/>
    <s v="Non-Citizen"/>
    <x v="0"/>
    <x v="0"/>
    <d v="2011-08-15T00:00:00"/>
    <d v="2012-04-07T00:00:00"/>
    <n v="0.64657534246575343"/>
    <s v="0-2"/>
    <s v="relocation out of area"/>
    <s v="Voluntarily Terminated"/>
    <x v="1"/>
    <s v="Michael Albert"/>
    <n v="30"/>
    <s v="Indeed"/>
    <x v="1"/>
    <x v="1"/>
    <n v="3.03"/>
    <x v="0"/>
    <n v="0"/>
    <d v="2012-03-05T00:00:00"/>
    <n v="0"/>
    <n v="16"/>
  </r>
  <r>
    <s v="Linden, Mathew"/>
    <n v="10137"/>
    <x v="1"/>
    <n v="1"/>
    <x v="1"/>
    <s v="Active"/>
    <x v="1"/>
    <x v="0"/>
    <n v="63450"/>
    <x v="0"/>
    <n v="20"/>
    <x v="1"/>
    <s v="MA"/>
    <n v="1770"/>
    <d v="1979-03-19T00:00:00"/>
    <s v="US Citizen"/>
    <x v="0"/>
    <x v="0"/>
    <d v="2013-07-08T00:00:00"/>
    <m/>
    <n v="11.665753424657535"/>
    <s v="&gt;10"/>
    <s v="StillEmployed"/>
    <s v="Active"/>
    <x v="1"/>
    <s v="Kelley Spirea"/>
    <n v="18"/>
    <s v="LinkedIn"/>
    <x v="1"/>
    <x v="1"/>
    <n v="4"/>
    <x v="2"/>
    <n v="0"/>
    <d v="2019-02-18T00:00:00"/>
    <n v="0"/>
    <n v="7"/>
  </r>
  <r>
    <s v="Motlagh,  Dawn"/>
    <n v="10254"/>
    <x v="0"/>
    <n v="0"/>
    <x v="2"/>
    <s v="Active"/>
    <x v="1"/>
    <x v="0"/>
    <n v="63430"/>
    <x v="0"/>
    <n v="19"/>
    <x v="27"/>
    <s v="MA"/>
    <n v="2453"/>
    <d v="1984-07-07T00:00:00"/>
    <s v="US Citizen"/>
    <x v="0"/>
    <x v="0"/>
    <d v="2013-04-01T00:00:00"/>
    <m/>
    <n v="11.934246575342465"/>
    <s v="&gt;10"/>
    <s v="StillEmployed"/>
    <s v="Active"/>
    <x v="1"/>
    <s v="Elijiah Gray"/>
    <n v="16"/>
    <s v="LinkedIn"/>
    <x v="1"/>
    <x v="1"/>
    <n v="4.4000000000000004"/>
    <x v="1"/>
    <n v="0"/>
    <d v="2019-01-17T00:00:00"/>
    <n v="0"/>
    <n v="18"/>
  </r>
  <r>
    <s v="Cornett, Lisa "/>
    <n v="10094"/>
    <x v="0"/>
    <n v="1"/>
    <x v="1"/>
    <s v="Active"/>
    <x v="1"/>
    <x v="0"/>
    <n v="63381"/>
    <x v="0"/>
    <n v="19"/>
    <x v="27"/>
    <s v="MA"/>
    <n v="2189"/>
    <d v="1977-03-31T00:00:00"/>
    <s v="US Citizen"/>
    <x v="1"/>
    <x v="0"/>
    <d v="2015-01-05T00:00:00"/>
    <m/>
    <n v="10.169863013698631"/>
    <s v="&gt;10"/>
    <s v="StillEmployed"/>
    <s v="Active"/>
    <x v="1"/>
    <s v="Kelley Spirea"/>
    <n v="18"/>
    <s v="Indeed"/>
    <x v="1"/>
    <x v="1"/>
    <n v="4.7300000000000004"/>
    <x v="0"/>
    <n v="0"/>
    <d v="2019-02-14T00:00:00"/>
    <n v="0"/>
    <n v="6"/>
  </r>
  <r>
    <s v="Robinson, Elias"/>
    <n v="10020"/>
    <x v="1"/>
    <n v="0"/>
    <x v="3"/>
    <s v="Active"/>
    <x v="1"/>
    <x v="0"/>
    <n v="63353"/>
    <x v="0"/>
    <n v="19"/>
    <x v="27"/>
    <s v="MA"/>
    <n v="1730"/>
    <d v="1985-01-28T00:00:00"/>
    <s v="US Citizen"/>
    <x v="0"/>
    <x v="0"/>
    <d v="2013-07-08T00:00:00"/>
    <m/>
    <n v="11.665753424657535"/>
    <s v="&gt;10"/>
    <s v="StillEmployed"/>
    <s v="Active"/>
    <x v="1"/>
    <s v="Brannon Miller"/>
    <n v="12"/>
    <s v="Employee Referral"/>
    <x v="0"/>
    <x v="0"/>
    <n v="3.6"/>
    <x v="0"/>
    <n v="0"/>
    <d v="2019-02-11T00:00:00"/>
    <n v="0"/>
    <n v="4"/>
  </r>
  <r>
    <s v="Johnston, Yen"/>
    <n v="10036"/>
    <x v="0"/>
    <n v="0"/>
    <x v="0"/>
    <s v="Active"/>
    <x v="1"/>
    <x v="0"/>
    <n v="63322"/>
    <x v="0"/>
    <n v="20"/>
    <x v="1"/>
    <s v="MA"/>
    <n v="2128"/>
    <d v="1969-09-08T00:00:00"/>
    <s v="US Citizen"/>
    <x v="0"/>
    <x v="0"/>
    <d v="2014-07-07T00:00:00"/>
    <m/>
    <n v="10.668493150684931"/>
    <s v="&gt;10"/>
    <s v="StillEmployed"/>
    <s v="Active"/>
    <x v="1"/>
    <s v="Brannon Miller"/>
    <n v="12"/>
    <s v="LinkedIn"/>
    <x v="0"/>
    <x v="0"/>
    <n v="4.3"/>
    <x v="2"/>
    <n v="0"/>
    <d v="2019-01-11T00:00:00"/>
    <n v="0"/>
    <n v="1"/>
  </r>
  <r>
    <s v="McKinzie, Jac"/>
    <n v="10202"/>
    <x v="1"/>
    <n v="1"/>
    <x v="1"/>
    <s v="Active"/>
    <x v="3"/>
    <x v="0"/>
    <n v="63291"/>
    <x v="0"/>
    <n v="3"/>
    <x v="25"/>
    <s v="TX"/>
    <n v="78789"/>
    <d v="1984-07-01T00:00:00"/>
    <s v="US Citizen"/>
    <x v="0"/>
    <x v="4"/>
    <d v="2016-07-06T00:00:00"/>
    <m/>
    <n v="8.668493150684931"/>
    <s v="5-10"/>
    <s v="StillEmployed"/>
    <s v="Active"/>
    <x v="3"/>
    <s v="Lynn Daneault"/>
    <n v="21"/>
    <s v="Website"/>
    <x v="1"/>
    <x v="1"/>
    <n v="3.4"/>
    <x v="1"/>
    <n v="0"/>
    <d v="2019-01-29T00:00:00"/>
    <n v="0"/>
    <n v="7"/>
  </r>
  <r>
    <s v="Cockel, James"/>
    <n v="10261"/>
    <x v="1"/>
    <n v="0"/>
    <x v="0"/>
    <s v="Active"/>
    <x v="1"/>
    <x v="0"/>
    <n v="63108"/>
    <x v="0"/>
    <n v="19"/>
    <x v="27"/>
    <s v="MA"/>
    <n v="2452"/>
    <d v="1977-09-08T00:00:00"/>
    <s v="US Citizen"/>
    <x v="0"/>
    <x v="0"/>
    <d v="2013-07-08T00:00:00"/>
    <m/>
    <n v="11.665753424657535"/>
    <s v="&gt;10"/>
    <s v="StillEmployed"/>
    <s v="Active"/>
    <x v="1"/>
    <s v="David Stanley"/>
    <n v="14"/>
    <s v="Employee Referral"/>
    <x v="1"/>
    <x v="1"/>
    <n v="4.4000000000000004"/>
    <x v="0"/>
    <n v="0"/>
    <d v="2019-01-14T00:00:00"/>
    <n v="0"/>
    <n v="3"/>
  </r>
  <r>
    <s v="Onque, Jasmine"/>
    <n v="10121"/>
    <x v="0"/>
    <n v="0"/>
    <x v="0"/>
    <s v="Active"/>
    <x v="3"/>
    <x v="0"/>
    <n v="63051"/>
    <x v="0"/>
    <n v="3"/>
    <x v="25"/>
    <s v="FL"/>
    <n v="33174"/>
    <d v="1990-05-11T00:00:00"/>
    <s v="US Citizen"/>
    <x v="1"/>
    <x v="0"/>
    <d v="2013-09-30T00:00:00"/>
    <m/>
    <n v="11.435616438356165"/>
    <s v="&gt;10"/>
    <s v="StillEmployed"/>
    <s v="Active"/>
    <x v="3"/>
    <s v="Lynn Daneault"/>
    <n v="21"/>
    <s v="Indeed"/>
    <x v="1"/>
    <x v="1"/>
    <n v="4.28"/>
    <x v="2"/>
    <n v="0"/>
    <d v="2019-01-25T00:00:00"/>
    <n v="0"/>
    <n v="1"/>
  </r>
  <r>
    <s v="Sullivan, Timothy"/>
    <n v="10117"/>
    <x v="1"/>
    <n v="1"/>
    <x v="1"/>
    <s v="Active"/>
    <x v="1"/>
    <x v="0"/>
    <n v="63025"/>
    <x v="0"/>
    <n v="19"/>
    <x v="27"/>
    <s v="MA"/>
    <n v="2747"/>
    <d v="1982-10-07T00:00:00"/>
    <s v="US Citizen"/>
    <x v="1"/>
    <x v="0"/>
    <d v="2015-01-05T00:00:00"/>
    <m/>
    <n v="10.169863013698631"/>
    <s v="&gt;10"/>
    <s v="StillEmployed"/>
    <s v="Active"/>
    <x v="1"/>
    <s v="Michael Albert"/>
    <n v="22"/>
    <s v="Google Search"/>
    <x v="1"/>
    <x v="1"/>
    <n v="4.3600000000000003"/>
    <x v="0"/>
    <n v="0"/>
    <d v="2019-01-24T00:00:00"/>
    <n v="0"/>
    <n v="10"/>
  </r>
  <r>
    <s v="Trang, Mei"/>
    <n v="10287"/>
    <x v="0"/>
    <n v="0"/>
    <x v="0"/>
    <s v="Active"/>
    <x v="1"/>
    <x v="0"/>
    <n v="63025"/>
    <x v="0"/>
    <n v="19"/>
    <x v="27"/>
    <s v="MA"/>
    <n v="2021"/>
    <d v="1983-05-16T00:00:00"/>
    <s v="US Citizen"/>
    <x v="0"/>
    <x v="0"/>
    <d v="2014-02-17T00:00:00"/>
    <m/>
    <n v="11.052054794520547"/>
    <s v="&gt;10"/>
    <s v="StillEmployed"/>
    <s v="Active"/>
    <x v="1"/>
    <s v="David Stanley"/>
    <n v="14"/>
    <s v="LinkedIn"/>
    <x v="2"/>
    <x v="2"/>
    <n v="2.44"/>
    <x v="0"/>
    <n v="0"/>
    <d v="2019-02-11T00:00:00"/>
    <n v="4"/>
    <n v="18"/>
  </r>
  <r>
    <s v="Steans, Tyrone  "/>
    <n v="10147"/>
    <x v="1"/>
    <n v="0"/>
    <x v="0"/>
    <s v="Active"/>
    <x v="5"/>
    <x v="0"/>
    <n v="63003"/>
    <x v="0"/>
    <n v="1"/>
    <x v="28"/>
    <s v="MA"/>
    <n v="2703"/>
    <d v="1986-09-01T00:00:00"/>
    <s v="US Citizen"/>
    <x v="0"/>
    <x v="0"/>
    <d v="2014-09-29T00:00:00"/>
    <m/>
    <n v="10.438356164383562"/>
    <s v="&gt;10"/>
    <s v="StillEmployed"/>
    <s v="Active"/>
    <x v="5"/>
    <s v="Brandon R. LeBlanc"/>
    <n v="1"/>
    <s v="Indeed"/>
    <x v="1"/>
    <x v="1"/>
    <n v="3.9"/>
    <x v="0"/>
    <n v="5"/>
    <d v="2019-01-18T00:00:00"/>
    <n v="0"/>
    <n v="9"/>
  </r>
  <r>
    <s v="Brown, Mia"/>
    <n v="10238"/>
    <x v="0"/>
    <n v="1"/>
    <x v="1"/>
    <s v="Active"/>
    <x v="5"/>
    <x v="1"/>
    <n v="63000"/>
    <x v="0"/>
    <n v="1"/>
    <x v="28"/>
    <s v="MA"/>
    <n v="1450"/>
    <d v="1987-11-24T00:00:00"/>
    <s v="US Citizen"/>
    <x v="0"/>
    <x v="1"/>
    <d v="2008-10-27T00:00:00"/>
    <m/>
    <n v="16.364383561643837"/>
    <s v="&gt;10"/>
    <s v="StillEmployed"/>
    <s v="Active"/>
    <x v="5"/>
    <s v="Brandon R. LeBlanc"/>
    <n v="1"/>
    <s v="Diversity Job Fair"/>
    <x v="1"/>
    <x v="1"/>
    <n v="4.5"/>
    <x v="3"/>
    <n v="6"/>
    <d v="2019-01-15T00:00:00"/>
    <n v="0"/>
    <n v="14"/>
  </r>
  <r>
    <s v="Gray, Elijiah  "/>
    <n v="10098"/>
    <x v="1"/>
    <n v="0"/>
    <x v="2"/>
    <s v="Active"/>
    <x v="1"/>
    <x v="0"/>
    <n v="62957"/>
    <x v="0"/>
    <n v="18"/>
    <x v="21"/>
    <s v="MA"/>
    <n v="1752"/>
    <d v="1981-07-11T00:00:00"/>
    <s v="US Citizen"/>
    <x v="0"/>
    <x v="0"/>
    <d v="2015-06-02T00:00:00"/>
    <m/>
    <n v="9.7643835616438359"/>
    <s v="5-10"/>
    <s v="StillEmployed"/>
    <s v="Active"/>
    <x v="1"/>
    <s v="Janet King"/>
    <n v="2"/>
    <s v="Employee Referral"/>
    <x v="1"/>
    <x v="1"/>
    <n v="4.63"/>
    <x v="2"/>
    <n v="0"/>
    <d v="2019-01-04T00:00:00"/>
    <n v="0"/>
    <n v="2"/>
  </r>
  <r>
    <s v="Billis, Helen"/>
    <n v="10003"/>
    <x v="0"/>
    <n v="1"/>
    <x v="1"/>
    <s v="Active"/>
    <x v="1"/>
    <x v="0"/>
    <n v="62910"/>
    <x v="0"/>
    <n v="19"/>
    <x v="27"/>
    <s v="MA"/>
    <n v="2031"/>
    <d v="1989-09-01T00:00:00"/>
    <s v="US Citizen"/>
    <x v="0"/>
    <x v="0"/>
    <d v="2014-07-07T00:00:00"/>
    <m/>
    <n v="10.668493150684931"/>
    <s v="&gt;10"/>
    <s v="StillEmployed"/>
    <s v="Active"/>
    <x v="1"/>
    <s v="Brannon Miller"/>
    <n v="12"/>
    <s v="Indeed"/>
    <x v="0"/>
    <x v="0"/>
    <n v="5"/>
    <x v="2"/>
    <n v="0"/>
    <d v="2019-02-27T00:00:00"/>
    <n v="0"/>
    <n v="19"/>
  </r>
  <r>
    <s v="Mckenna, Sandy"/>
    <n v="10145"/>
    <x v="0"/>
    <n v="1"/>
    <x v="1"/>
    <s v="Active"/>
    <x v="1"/>
    <x v="0"/>
    <n v="62810"/>
    <x v="0"/>
    <n v="19"/>
    <x v="27"/>
    <s v="MA"/>
    <n v="2184"/>
    <d v="1987-01-07T00:00:00"/>
    <s v="US Citizen"/>
    <x v="0"/>
    <x v="1"/>
    <d v="2013-01-07T00:00:00"/>
    <m/>
    <n v="12.164383561643836"/>
    <s v="&gt;10"/>
    <s v="StillEmployed"/>
    <s v="Active"/>
    <x v="1"/>
    <s v="Kissy Sullivan"/>
    <n v="20"/>
    <s v="CareerBuilder"/>
    <x v="1"/>
    <x v="1"/>
    <n v="3.93"/>
    <x v="2"/>
    <n v="0"/>
    <d v="2019-01-30T00:00:00"/>
    <n v="0"/>
    <n v="20"/>
  </r>
  <r>
    <s v="Meads, Elizabeth"/>
    <n v="10128"/>
    <x v="0"/>
    <n v="0"/>
    <x v="0"/>
    <s v="Voluntarily Terminated"/>
    <x v="1"/>
    <x v="1"/>
    <n v="62659"/>
    <x v="1"/>
    <n v="19"/>
    <x v="27"/>
    <s v="MA"/>
    <n v="1760"/>
    <d v="1968-05-30T00:00:00"/>
    <s v="US Citizen"/>
    <x v="0"/>
    <x v="1"/>
    <d v="2012-04-02T00:00:00"/>
    <d v="2016-11-11T00:00:00"/>
    <n v="4.6136986301369864"/>
    <s v="2-5"/>
    <s v="Another position"/>
    <s v="Voluntarily Terminated"/>
    <x v="1"/>
    <s v="Kelley Spirea"/>
    <n v="18"/>
    <s v="Diversity Job Fair"/>
    <x v="1"/>
    <x v="1"/>
    <n v="4.18"/>
    <x v="1"/>
    <n v="0"/>
    <d v="2016-02-05T00:00:00"/>
    <n v="0"/>
    <n v="17"/>
  </r>
  <r>
    <s v="Dunne, Amy"/>
    <n v="10211"/>
    <x v="0"/>
    <n v="1"/>
    <x v="1"/>
    <s v="Active"/>
    <x v="1"/>
    <x v="0"/>
    <n v="62514"/>
    <x v="0"/>
    <n v="19"/>
    <x v="27"/>
    <s v="MA"/>
    <n v="1749"/>
    <d v="1973-09-23T00:00:00"/>
    <s v="US Citizen"/>
    <x v="0"/>
    <x v="0"/>
    <d v="2010-04-26T00:00:00"/>
    <m/>
    <n v="14.868493150684932"/>
    <s v="&gt;10"/>
    <s v="StillEmployed"/>
    <s v="Active"/>
    <x v="1"/>
    <s v="Ketsia Liebig"/>
    <n v="19"/>
    <s v="Google Search"/>
    <x v="1"/>
    <x v="1"/>
    <n v="2.9"/>
    <x v="2"/>
    <n v="0"/>
    <d v="2019-01-21T00:00:00"/>
    <n v="0"/>
    <n v="6"/>
  </r>
  <r>
    <s v="Adinolfi, Wilson  K"/>
    <n v="10026"/>
    <x v="1"/>
    <n v="0"/>
    <x v="0"/>
    <s v="Active"/>
    <x v="1"/>
    <x v="0"/>
    <n v="62506"/>
    <x v="0"/>
    <n v="19"/>
    <x v="27"/>
    <s v="MA"/>
    <n v="1960"/>
    <d v="1983-07-10T00:00:00"/>
    <s v="US Citizen"/>
    <x v="0"/>
    <x v="0"/>
    <d v="2011-07-05T00:00:00"/>
    <m/>
    <n v="13.676712328767124"/>
    <s v="&gt;10"/>
    <s v="StillEmployed"/>
    <s v="Active"/>
    <x v="1"/>
    <s v="Michael Albert"/>
    <n v="22"/>
    <s v="LinkedIn"/>
    <x v="0"/>
    <x v="0"/>
    <n v="4.5999999999999996"/>
    <x v="0"/>
    <n v="0"/>
    <d v="2019-01-17T00:00:00"/>
    <n v="0"/>
    <n v="1"/>
  </r>
  <r>
    <s v="Squatrito, Kristen"/>
    <n v="10030"/>
    <x v="0"/>
    <n v="0"/>
    <x v="2"/>
    <s v="Voluntarily Terminated"/>
    <x v="1"/>
    <x v="0"/>
    <n v="62425"/>
    <x v="1"/>
    <n v="19"/>
    <x v="27"/>
    <s v="MA"/>
    <n v="2359"/>
    <d v="1973-03-26T00:00:00"/>
    <s v="US Citizen"/>
    <x v="0"/>
    <x v="0"/>
    <d v="2013-05-13T00:00:00"/>
    <d v="2015-06-29T00:00:00"/>
    <n v="2.128767123287671"/>
    <s v="2-5"/>
    <s v="unhappy"/>
    <s v="Voluntarily Terminated"/>
    <x v="1"/>
    <s v="David Stanley"/>
    <n v="14"/>
    <s v="LinkedIn"/>
    <x v="0"/>
    <x v="0"/>
    <n v="4.0999999999999996"/>
    <x v="1"/>
    <n v="0"/>
    <d v="2015-03-02T00:00:00"/>
    <n v="0"/>
    <n v="16"/>
  </r>
  <r>
    <s v="Manchester, Robyn"/>
    <n v="10077"/>
    <x v="0"/>
    <n v="1"/>
    <x v="1"/>
    <s v="Active"/>
    <x v="1"/>
    <x v="0"/>
    <n v="62385"/>
    <x v="0"/>
    <n v="20"/>
    <x v="1"/>
    <s v="MA"/>
    <n v="2324"/>
    <d v="1976-08-25T00:00:00"/>
    <s v="US Citizen"/>
    <x v="0"/>
    <x v="0"/>
    <d v="2016-05-11T00:00:00"/>
    <m/>
    <n v="8.8219178082191778"/>
    <s v="5-10"/>
    <s v="StillEmployed"/>
    <s v="Active"/>
    <x v="1"/>
    <s v="Webster Butler"/>
    <n v="39"/>
    <s v="LinkedIn"/>
    <x v="1"/>
    <x v="1"/>
    <n v="5"/>
    <x v="2"/>
    <n v="0"/>
    <d v="2019-01-21T00:00:00"/>
    <n v="0"/>
    <n v="4"/>
  </r>
  <r>
    <s v="Burkett, Benjamin "/>
    <n v="10181"/>
    <x v="1"/>
    <n v="1"/>
    <x v="1"/>
    <s v="Active"/>
    <x v="1"/>
    <x v="0"/>
    <n v="62162"/>
    <x v="0"/>
    <n v="20"/>
    <x v="1"/>
    <s v="MA"/>
    <n v="1890"/>
    <d v="1977-08-19T00:00:00"/>
    <s v="US Citizen"/>
    <x v="0"/>
    <x v="0"/>
    <d v="2011-04-04T00:00:00"/>
    <m/>
    <n v="13.92876712328767"/>
    <s v="&gt;10"/>
    <s v="StillEmployed"/>
    <s v="Active"/>
    <x v="1"/>
    <s v="Ketsia Liebig"/>
    <n v="19"/>
    <s v="Indeed"/>
    <x v="1"/>
    <x v="1"/>
    <n v="3.25"/>
    <x v="0"/>
    <n v="0"/>
    <d v="2019-01-14T00:00:00"/>
    <n v="0"/>
    <n v="15"/>
  </r>
  <r>
    <s v="Von Massenbach, Anna"/>
    <n v="10183"/>
    <x v="0"/>
    <n v="0"/>
    <x v="0"/>
    <s v="Active"/>
    <x v="1"/>
    <x v="0"/>
    <n v="62068"/>
    <x v="0"/>
    <n v="19"/>
    <x v="27"/>
    <s v="MA"/>
    <n v="2124"/>
    <d v="1985-04-06T00:00:00"/>
    <s v="US Citizen"/>
    <x v="0"/>
    <x v="0"/>
    <d v="2015-07-05T00:00:00"/>
    <m/>
    <n v="9.6739726027397257"/>
    <s v="5-10"/>
    <s v="StillEmployed"/>
    <s v="Active"/>
    <x v="1"/>
    <s v="Michael Albert"/>
    <n v="22"/>
    <s v="LinkedIn"/>
    <x v="1"/>
    <x v="1"/>
    <n v="3.21"/>
    <x v="2"/>
    <n v="0"/>
    <d v="2019-01-29T00:00:00"/>
    <n v="0"/>
    <n v="7"/>
  </r>
  <r>
    <s v="Harrison, Kara"/>
    <n v="10007"/>
    <x v="0"/>
    <n v="1"/>
    <x v="1"/>
    <s v="Active"/>
    <x v="1"/>
    <x v="0"/>
    <n v="62065"/>
    <x v="0"/>
    <n v="19"/>
    <x v="27"/>
    <s v="MA"/>
    <n v="1886"/>
    <d v="1974-05-02T00:00:00"/>
    <s v="US Citizen"/>
    <x v="0"/>
    <x v="0"/>
    <d v="2014-05-12T00:00:00"/>
    <m/>
    <n v="10.821917808219178"/>
    <s v="&gt;10"/>
    <s v="StillEmployed"/>
    <s v="Active"/>
    <x v="1"/>
    <s v="Amy Dunn"/>
    <n v="11"/>
    <s v="CareerBuilder"/>
    <x v="0"/>
    <x v="0"/>
    <n v="4.76"/>
    <x v="1"/>
    <n v="0"/>
    <d v="2019-02-15T00:00:00"/>
    <n v="0"/>
    <n v="5"/>
  </r>
  <r>
    <s v="Nguyen, Lei-Ming"/>
    <n v="10206"/>
    <x v="0"/>
    <n v="0"/>
    <x v="0"/>
    <s v="Active"/>
    <x v="1"/>
    <x v="0"/>
    <n v="62061"/>
    <x v="0"/>
    <n v="19"/>
    <x v="27"/>
    <s v="MA"/>
    <n v="2132"/>
    <d v="1984-07-07T00:00:00"/>
    <s v="US Citizen"/>
    <x v="0"/>
    <x v="0"/>
    <d v="2013-07-08T00:00:00"/>
    <m/>
    <n v="11.665753424657535"/>
    <s v="&gt;10"/>
    <s v="StillEmployed"/>
    <s v="Active"/>
    <x v="1"/>
    <s v="David Stanley"/>
    <n v="14"/>
    <s v="LinkedIn"/>
    <x v="1"/>
    <x v="1"/>
    <n v="3.6"/>
    <x v="0"/>
    <n v="0"/>
    <d v="2019-01-02T00:00:00"/>
    <n v="0"/>
    <n v="4"/>
  </r>
  <r>
    <s v="Latif, Mohammed"/>
    <n v="10249"/>
    <x v="1"/>
    <n v="1"/>
    <x v="1"/>
    <s v="Voluntarily Terminated"/>
    <x v="1"/>
    <x v="0"/>
    <n v="61962"/>
    <x v="1"/>
    <n v="20"/>
    <x v="1"/>
    <s v="MA"/>
    <n v="2126"/>
    <d v="1984-05-09T00:00:00"/>
    <s v="US Citizen"/>
    <x v="0"/>
    <x v="0"/>
    <d v="2012-04-02T00:00:00"/>
    <d v="2013-04-15T00:00:00"/>
    <n v="1.0356164383561643"/>
    <s v="0-2"/>
    <s v="more money"/>
    <s v="Voluntarily Terminated"/>
    <x v="1"/>
    <s v="Kissy Sullivan"/>
    <n v="20"/>
    <s v="Google Search"/>
    <x v="1"/>
    <x v="1"/>
    <n v="4.9000000000000004"/>
    <x v="2"/>
    <n v="0"/>
    <d v="2013-02-20T00:00:00"/>
    <n v="0"/>
    <n v="20"/>
  </r>
  <r>
    <s v="Potts, Xana"/>
    <n v="10124"/>
    <x v="0"/>
    <n v="1"/>
    <x v="1"/>
    <s v="Active"/>
    <x v="3"/>
    <x v="0"/>
    <n v="61844"/>
    <x v="0"/>
    <n v="3"/>
    <x v="25"/>
    <s v="KY"/>
    <n v="40220"/>
    <d v="1988-08-29T00:00:00"/>
    <s v="US Citizen"/>
    <x v="0"/>
    <x v="1"/>
    <d v="2012-01-09T00:00:00"/>
    <m/>
    <n v="13.161643835616438"/>
    <s v="&gt;10"/>
    <s v="StillEmployed"/>
    <s v="Active"/>
    <x v="3"/>
    <s v="Lynn Daneault"/>
    <n v="21"/>
    <s v="Website"/>
    <x v="1"/>
    <x v="1"/>
    <n v="4.2"/>
    <x v="0"/>
    <n v="0"/>
    <d v="2019-02-01T00:00:00"/>
    <n v="0"/>
    <n v="9"/>
  </r>
  <r>
    <s v="Ren, Kylo"/>
    <n v="10140"/>
    <x v="1"/>
    <n v="1"/>
    <x v="1"/>
    <s v="Active"/>
    <x v="3"/>
    <x v="0"/>
    <n v="61809"/>
    <x v="0"/>
    <n v="3"/>
    <x v="25"/>
    <s v="ID"/>
    <n v="83706"/>
    <d v="1954-10-12T00:00:00"/>
    <s v="US Citizen"/>
    <x v="0"/>
    <x v="0"/>
    <d v="2014-05-12T00:00:00"/>
    <m/>
    <n v="10.821917808219178"/>
    <s v="&gt;10"/>
    <s v="StillEmployed"/>
    <s v="Active"/>
    <x v="3"/>
    <s v="John Smith"/>
    <n v="17"/>
    <s v="CareerBuilder"/>
    <x v="1"/>
    <x v="1"/>
    <n v="3.98"/>
    <x v="2"/>
    <n v="0"/>
    <d v="2019-01-28T00:00:00"/>
    <n v="0"/>
    <n v="4"/>
  </r>
  <r>
    <s v="Rarrick, Quinn"/>
    <n v="10152"/>
    <x v="1"/>
    <n v="0"/>
    <x v="2"/>
    <s v="Voluntarily Terminated"/>
    <x v="1"/>
    <x v="0"/>
    <n v="61729"/>
    <x v="1"/>
    <n v="19"/>
    <x v="27"/>
    <s v="MA"/>
    <n v="2478"/>
    <d v="1984-12-31T00:00:00"/>
    <s v="US Citizen"/>
    <x v="0"/>
    <x v="0"/>
    <d v="2011-09-26T00:00:00"/>
    <d v="2018-04-07T00:00:00"/>
    <n v="6.5342465753424657"/>
    <s v="5-10"/>
    <s v="more money"/>
    <s v="Voluntarily Terminated"/>
    <x v="1"/>
    <s v="Michael Albert"/>
    <n v="22"/>
    <s v="Indeed"/>
    <x v="1"/>
    <x v="1"/>
    <n v="3.8"/>
    <x v="0"/>
    <n v="0"/>
    <d v="2018-02-04T00:00:00"/>
    <n v="0"/>
    <n v="19"/>
  </r>
  <r>
    <s v="Chace, Beatrice "/>
    <n v="10067"/>
    <x v="0"/>
    <n v="0"/>
    <x v="0"/>
    <s v="Active"/>
    <x v="1"/>
    <x v="0"/>
    <n v="61656"/>
    <x v="0"/>
    <n v="19"/>
    <x v="27"/>
    <s v="MA"/>
    <n v="2763"/>
    <d v="1951-01-02T00:00:00"/>
    <s v="US Citizen"/>
    <x v="0"/>
    <x v="0"/>
    <d v="2014-09-29T00:00:00"/>
    <m/>
    <n v="10.438356164383562"/>
    <s v="&gt;10"/>
    <s v="StillEmployed"/>
    <s v="Active"/>
    <x v="1"/>
    <s v="Michael Albert"/>
    <n v="22"/>
    <s v="Google Search"/>
    <x v="1"/>
    <x v="1"/>
    <n v="5"/>
    <x v="1"/>
    <n v="0"/>
    <d v="2019-02-12T00:00:00"/>
    <n v="0"/>
    <n v="11"/>
  </r>
  <r>
    <s v="DiNocco, Lily "/>
    <n v="10284"/>
    <x v="0"/>
    <n v="1"/>
    <x v="1"/>
    <s v="Active"/>
    <x v="1"/>
    <x v="0"/>
    <n v="61584"/>
    <x v="0"/>
    <n v="19"/>
    <x v="27"/>
    <s v="MA"/>
    <n v="2351"/>
    <d v="1978-12-02T00:00:00"/>
    <s v="US Citizen"/>
    <x v="0"/>
    <x v="1"/>
    <d v="2013-01-07T00:00:00"/>
    <m/>
    <n v="12.164383561643836"/>
    <s v="&gt;10"/>
    <s v="StillEmployed"/>
    <s v="Active"/>
    <x v="1"/>
    <s v="Brannon Miller"/>
    <n v="12"/>
    <s v="Indeed"/>
    <x v="2"/>
    <x v="2"/>
    <n v="3.88"/>
    <x v="1"/>
    <n v="0"/>
    <d v="2019-01-18T00:00:00"/>
    <n v="0"/>
    <n v="6"/>
  </r>
  <r>
    <s v="Delarge, Alex"/>
    <n v="10306"/>
    <x v="1"/>
    <n v="0"/>
    <x v="0"/>
    <s v="Active"/>
    <x v="3"/>
    <x v="0"/>
    <n v="61568"/>
    <x v="0"/>
    <n v="3"/>
    <x v="25"/>
    <s v="AL"/>
    <n v="36006"/>
    <d v="1975-11-02T00:00:00"/>
    <s v="US Citizen"/>
    <x v="0"/>
    <x v="4"/>
    <d v="2014-09-29T00:00:00"/>
    <m/>
    <n v="10.438356164383562"/>
    <s v="&gt;10"/>
    <s v="StillEmployed"/>
    <s v="Active"/>
    <x v="3"/>
    <s v="John Smith"/>
    <n v="17"/>
    <s v="Indeed"/>
    <x v="3"/>
    <x v="3"/>
    <n v="1.93"/>
    <x v="2"/>
    <n v="0"/>
    <d v="2019-01-30T00:00:00"/>
    <n v="6"/>
    <n v="5"/>
  </r>
  <r>
    <s v="Givens, Myriam"/>
    <n v="10255"/>
    <x v="0"/>
    <n v="0"/>
    <x v="0"/>
    <s v="Active"/>
    <x v="3"/>
    <x v="0"/>
    <n v="61555"/>
    <x v="0"/>
    <n v="3"/>
    <x v="25"/>
    <s v="IN"/>
    <n v="46204"/>
    <d v="1989-09-22T00:00:00"/>
    <s v="US Citizen"/>
    <x v="0"/>
    <x v="0"/>
    <d v="2015-02-16T00:00:00"/>
    <m/>
    <n v="10.054794520547945"/>
    <s v="&gt;10"/>
    <s v="StillEmployed"/>
    <s v="Active"/>
    <x v="3"/>
    <s v="Lynn Daneault"/>
    <n v="21"/>
    <s v="Indeed"/>
    <x v="1"/>
    <x v="1"/>
    <n v="4.5"/>
    <x v="0"/>
    <n v="0"/>
    <d v="2019-01-25T00:00:00"/>
    <n v="0"/>
    <n v="20"/>
  </r>
  <r>
    <s v="Robinson, Cherly"/>
    <n v="10285"/>
    <x v="0"/>
    <n v="1"/>
    <x v="1"/>
    <s v="Terminated for Cause"/>
    <x v="1"/>
    <x v="0"/>
    <n v="61422"/>
    <x v="1"/>
    <n v="19"/>
    <x v="27"/>
    <s v="MA"/>
    <n v="1460"/>
    <d v="1985-01-07T00:00:00"/>
    <s v="US Citizen"/>
    <x v="0"/>
    <x v="0"/>
    <d v="2011-01-10T00:00:00"/>
    <d v="2016-05-17T00:00:00"/>
    <n v="5.353424657534247"/>
    <s v="5-10"/>
    <s v="attendance"/>
    <s v="Terminated for Cause"/>
    <x v="1"/>
    <s v="Ketsia Liebig"/>
    <n v="19"/>
    <s v="Indeed"/>
    <x v="2"/>
    <x v="2"/>
    <n v="3.6"/>
    <x v="2"/>
    <n v="0"/>
    <d v="2016-04-05T00:00:00"/>
    <n v="4"/>
    <n v="16"/>
  </r>
  <r>
    <s v="Stoica, Rick"/>
    <n v="10266"/>
    <x v="2"/>
    <n v="1"/>
    <x v="1"/>
    <s v="Active"/>
    <x v="1"/>
    <x v="0"/>
    <n v="61355"/>
    <x v="0"/>
    <n v="19"/>
    <x v="27"/>
    <s v="MA"/>
    <n v="2301"/>
    <d v="1985-03-14T00:00:00"/>
    <s v="US Citizen"/>
    <x v="0"/>
    <x v="2"/>
    <d v="2014-02-17T00:00:00"/>
    <m/>
    <n v="11.052054794520547"/>
    <s v="&gt;10"/>
    <s v="StillEmployed"/>
    <s v="Active"/>
    <x v="1"/>
    <s v="Kelley Spirea"/>
    <n v="18"/>
    <s v="LinkedIn"/>
    <x v="1"/>
    <x v="1"/>
    <n v="4.7"/>
    <x v="2"/>
    <n v="0"/>
    <d v="2019-01-11T00:00:00"/>
    <n v="0"/>
    <n v="4"/>
  </r>
  <r>
    <s v="Mangal, Debbie"/>
    <n v="10279"/>
    <x v="0"/>
    <n v="1"/>
    <x v="1"/>
    <s v="Active"/>
    <x v="1"/>
    <x v="0"/>
    <n v="61349"/>
    <x v="0"/>
    <n v="19"/>
    <x v="27"/>
    <s v="MA"/>
    <n v="2451"/>
    <d v="1974-11-07T00:00:00"/>
    <s v="US Citizen"/>
    <x v="0"/>
    <x v="0"/>
    <d v="2013-11-11T00:00:00"/>
    <m/>
    <n v="11.32054794520548"/>
    <s v="&gt;10"/>
    <s v="StillEmployed"/>
    <s v="Active"/>
    <x v="1"/>
    <s v="Brannon Miller"/>
    <n v="12"/>
    <s v="LinkedIn"/>
    <x v="1"/>
    <x v="1"/>
    <n v="4.0999999999999996"/>
    <x v="2"/>
    <n v="0"/>
    <d v="2019-01-22T00:00:00"/>
    <n v="0"/>
    <n v="11"/>
  </r>
  <r>
    <s v="Gonzalez, Maria"/>
    <n v="10101"/>
    <x v="0"/>
    <n v="0"/>
    <x v="4"/>
    <s v="Active"/>
    <x v="0"/>
    <x v="0"/>
    <n v="61242"/>
    <x v="0"/>
    <n v="14"/>
    <x v="24"/>
    <s v="MA"/>
    <n v="2472"/>
    <d v="1981-04-16T00:00:00"/>
    <s v="US Citizen"/>
    <x v="1"/>
    <x v="0"/>
    <d v="2015-01-05T00:00:00"/>
    <m/>
    <n v="10.169863013698631"/>
    <s v="&gt;10"/>
    <s v="StillEmployed"/>
    <s v="Active"/>
    <x v="0"/>
    <s v="Peter Monroe"/>
    <n v="7"/>
    <s v="Employee Referral"/>
    <x v="1"/>
    <x v="1"/>
    <n v="4.6100000000000003"/>
    <x v="1"/>
    <n v="5"/>
    <d v="2019-01-28T00:00:00"/>
    <n v="0"/>
    <n v="11"/>
  </r>
  <r>
    <s v="Jackson, Maryellen"/>
    <n v="10227"/>
    <x v="0"/>
    <n v="0"/>
    <x v="0"/>
    <s v="Active"/>
    <x v="1"/>
    <x v="0"/>
    <n v="61242"/>
    <x v="0"/>
    <n v="19"/>
    <x v="27"/>
    <s v="MA"/>
    <n v="2081"/>
    <d v="1972-09-11T00:00:00"/>
    <s v="US Citizen"/>
    <x v="0"/>
    <x v="1"/>
    <d v="2012-11-05T00:00:00"/>
    <m/>
    <n v="12.336986301369864"/>
    <s v="&gt;10"/>
    <s v="StillEmployed"/>
    <s v="Active"/>
    <x v="1"/>
    <s v="David Stanley"/>
    <n v="14"/>
    <s v="LinkedIn"/>
    <x v="1"/>
    <x v="1"/>
    <n v="4.0999999999999996"/>
    <x v="2"/>
    <n v="0"/>
    <d v="2019-01-17T00:00:00"/>
    <n v="0"/>
    <n v="7"/>
  </r>
  <r>
    <s v="Jung, Judy  "/>
    <n v="10138"/>
    <x v="0"/>
    <n v="1"/>
    <x v="1"/>
    <s v="Voluntarily Terminated"/>
    <x v="1"/>
    <x v="0"/>
    <n v="61154"/>
    <x v="1"/>
    <n v="19"/>
    <x v="27"/>
    <s v="MA"/>
    <n v="2446"/>
    <d v="1986-04-17T00:00:00"/>
    <s v="US Citizen"/>
    <x v="0"/>
    <x v="1"/>
    <d v="2011-01-10T00:00:00"/>
    <d v="2016-04-01T00:00:00"/>
    <n v="5.2273972602739729"/>
    <s v="5-10"/>
    <s v="unhappy"/>
    <s v="Voluntarily Terminated"/>
    <x v="1"/>
    <s v="Elijiah Gray"/>
    <n v="16"/>
    <s v="CareerBuilder"/>
    <x v="1"/>
    <x v="1"/>
    <n v="4"/>
    <x v="1"/>
    <n v="0"/>
    <d v="2016-02-03T00:00:00"/>
    <n v="0"/>
    <n v="4"/>
  </r>
  <r>
    <s v="Tavares, Desiree  "/>
    <n v="10221"/>
    <x v="0"/>
    <n v="1"/>
    <x v="1"/>
    <s v="Voluntarily Terminated"/>
    <x v="1"/>
    <x v="1"/>
    <n v="60754"/>
    <x v="1"/>
    <n v="19"/>
    <x v="27"/>
    <s v="MA"/>
    <n v="1801"/>
    <d v="1975-04-03T00:00:00"/>
    <s v="Non-Citizen"/>
    <x v="0"/>
    <x v="1"/>
    <d v="2009-04-27T00:00:00"/>
    <d v="2013-04-01T00:00:00"/>
    <n v="3.9315068493150687"/>
    <s v="2-5"/>
    <s v="Another position"/>
    <s v="Voluntarily Terminated"/>
    <x v="1"/>
    <s v="Webster Butler"/>
    <n v="39"/>
    <s v="Diversity Job Fair"/>
    <x v="1"/>
    <x v="1"/>
    <n v="4.5"/>
    <x v="0"/>
    <n v="0"/>
    <d v="2012-02-15T00:00:00"/>
    <n v="0"/>
    <n v="11"/>
  </r>
  <r>
    <s v="Jeannite, Tayana"/>
    <n v="10009"/>
    <x v="0"/>
    <n v="0"/>
    <x v="2"/>
    <s v="Active"/>
    <x v="1"/>
    <x v="0"/>
    <n v="60724"/>
    <x v="0"/>
    <n v="20"/>
    <x v="1"/>
    <s v="MA"/>
    <n v="1821"/>
    <d v="1986-11-06T00:00:00"/>
    <s v="US Citizen"/>
    <x v="0"/>
    <x v="5"/>
    <d v="2011-07-05T00:00:00"/>
    <m/>
    <n v="13.676712328767124"/>
    <s v="&gt;10"/>
    <s v="StillEmployed"/>
    <s v="Active"/>
    <x v="1"/>
    <s v="Ketsia Liebig"/>
    <n v="19"/>
    <s v="LinkedIn"/>
    <x v="0"/>
    <x v="0"/>
    <n v="4.5999999999999996"/>
    <x v="1"/>
    <n v="0"/>
    <d v="2019-02-25T00:00:00"/>
    <n v="0"/>
    <n v="11"/>
  </r>
  <r>
    <s v="Smith, Joe"/>
    <n v="10027"/>
    <x v="1"/>
    <n v="0"/>
    <x v="0"/>
    <s v="Active"/>
    <x v="1"/>
    <x v="0"/>
    <n v="60656"/>
    <x v="0"/>
    <n v="20"/>
    <x v="1"/>
    <s v="MA"/>
    <n v="2045"/>
    <d v="1963-10-30T00:00:00"/>
    <s v="US Citizen"/>
    <x v="0"/>
    <x v="0"/>
    <d v="2014-09-29T00:00:00"/>
    <m/>
    <n v="10.438356164383562"/>
    <s v="&gt;10"/>
    <s v="StillEmployed"/>
    <s v="Active"/>
    <x v="1"/>
    <s v="Elijiah Gray"/>
    <n v="16"/>
    <s v="Indeed"/>
    <x v="0"/>
    <x v="0"/>
    <n v="4.3"/>
    <x v="2"/>
    <n v="0"/>
    <d v="2019-01-28T00:00:00"/>
    <n v="0"/>
    <n v="4"/>
  </r>
  <r>
    <s v="Rose, Ashley  "/>
    <n v="10054"/>
    <x v="0"/>
    <n v="0"/>
    <x v="4"/>
    <s v="Active"/>
    <x v="1"/>
    <x v="0"/>
    <n v="60627"/>
    <x v="0"/>
    <n v="19"/>
    <x v="27"/>
    <s v="MA"/>
    <n v="1886"/>
    <d v="1974-12-05T00:00:00"/>
    <s v="US Citizen"/>
    <x v="0"/>
    <x v="0"/>
    <d v="2014-01-06T00:00:00"/>
    <m/>
    <n v="11.167123287671233"/>
    <s v="&gt;10"/>
    <s v="StillEmployed"/>
    <s v="Active"/>
    <x v="1"/>
    <s v="David Stanley"/>
    <n v="14"/>
    <s v="Website"/>
    <x v="1"/>
    <x v="1"/>
    <n v="5"/>
    <x v="1"/>
    <n v="0"/>
    <d v="2019-01-31T00:00:00"/>
    <n v="0"/>
    <n v="8"/>
  </r>
  <r>
    <s v="Wolk, Hang  T"/>
    <n v="10174"/>
    <x v="0"/>
    <n v="0"/>
    <x v="0"/>
    <s v="Active"/>
    <x v="1"/>
    <x v="0"/>
    <n v="60446"/>
    <x v="0"/>
    <n v="20"/>
    <x v="1"/>
    <s v="MA"/>
    <n v="2302"/>
    <d v="1985-04-20T00:00:00"/>
    <s v="US Citizen"/>
    <x v="0"/>
    <x v="0"/>
    <d v="2014-09-29T00:00:00"/>
    <m/>
    <n v="10.438356164383562"/>
    <s v="&gt;10"/>
    <s v="StillEmployed"/>
    <s v="Active"/>
    <x v="1"/>
    <s v="David Stanley"/>
    <n v="14"/>
    <s v="LinkedIn"/>
    <x v="1"/>
    <x v="1"/>
    <n v="3.4"/>
    <x v="1"/>
    <n v="0"/>
    <d v="2019-02-21T00:00:00"/>
    <n v="0"/>
    <n v="14"/>
  </r>
  <r>
    <s v="Jhaveri, Sneha  "/>
    <n v="10060"/>
    <x v="0"/>
    <n v="0"/>
    <x v="4"/>
    <s v="Active"/>
    <x v="1"/>
    <x v="0"/>
    <n v="60436"/>
    <x v="0"/>
    <n v="19"/>
    <x v="27"/>
    <s v="MA"/>
    <n v="2109"/>
    <d v="1964-04-13T00:00:00"/>
    <s v="US Citizen"/>
    <x v="0"/>
    <x v="0"/>
    <d v="2014-01-06T00:00:00"/>
    <m/>
    <n v="11.167123287671233"/>
    <s v="&gt;10"/>
    <s v="StillEmployed"/>
    <s v="Active"/>
    <x v="1"/>
    <s v="Kelley Spirea"/>
    <n v="18"/>
    <s v="LinkedIn"/>
    <x v="1"/>
    <x v="1"/>
    <n v="5"/>
    <x v="0"/>
    <n v="0"/>
    <d v="2019-01-21T00:00:00"/>
    <n v="0"/>
    <n v="9"/>
  </r>
  <r>
    <s v="Chang, Donovan  E"/>
    <n v="10154"/>
    <x v="1"/>
    <n v="0"/>
    <x v="0"/>
    <s v="Active"/>
    <x v="1"/>
    <x v="0"/>
    <n v="60380"/>
    <x v="0"/>
    <n v="19"/>
    <x v="27"/>
    <s v="MA"/>
    <n v="1845"/>
    <d v="1983-08-24T00:00:00"/>
    <s v="US Citizen"/>
    <x v="0"/>
    <x v="0"/>
    <d v="2013-07-08T00:00:00"/>
    <m/>
    <n v="11.665753424657535"/>
    <s v="&gt;10"/>
    <s v="StillEmployed"/>
    <s v="Active"/>
    <x v="1"/>
    <s v="Webster Butler"/>
    <n v="39"/>
    <s v="LinkedIn"/>
    <x v="1"/>
    <x v="1"/>
    <n v="3.8"/>
    <x v="0"/>
    <n v="0"/>
    <d v="2019-01-14T00:00:00"/>
    <n v="0"/>
    <n v="4"/>
  </r>
  <r>
    <s v="Estremera, Miguel"/>
    <n v="10280"/>
    <x v="1"/>
    <n v="0"/>
    <x v="0"/>
    <s v="Terminated for Cause"/>
    <x v="1"/>
    <x v="0"/>
    <n v="60340"/>
    <x v="1"/>
    <n v="19"/>
    <x v="27"/>
    <s v="MA"/>
    <n v="2129"/>
    <d v="1983-09-02T00:00:00"/>
    <s v="US Citizen"/>
    <x v="0"/>
    <x v="0"/>
    <d v="2012-04-02T00:00:00"/>
    <d v="2018-09-27T00:00:00"/>
    <n v="6.4904109589041097"/>
    <s v="5-10"/>
    <s v="attendance"/>
    <s v="Terminated for Cause"/>
    <x v="1"/>
    <s v="Michael Albert"/>
    <n v="22"/>
    <s v="Google Search"/>
    <x v="2"/>
    <x v="2"/>
    <n v="5"/>
    <x v="1"/>
    <n v="0"/>
    <d v="2018-04-12T00:00:00"/>
    <n v="5"/>
    <n v="16"/>
  </r>
  <r>
    <s v="Pelletier, Ermine"/>
    <n v="10297"/>
    <x v="0"/>
    <n v="1"/>
    <x v="1"/>
    <s v="Voluntarily Terminated"/>
    <x v="1"/>
    <x v="0"/>
    <n v="60270"/>
    <x v="1"/>
    <n v="20"/>
    <x v="1"/>
    <s v="MA"/>
    <n v="2472"/>
    <d v="1989-07-18T00:00:00"/>
    <s v="US Citizen"/>
    <x v="0"/>
    <x v="2"/>
    <d v="2011-07-05T00:00:00"/>
    <d v="2015-09-15T00:00:00"/>
    <n v="4.2"/>
    <s v="2-5"/>
    <s v="unhappy"/>
    <s v="Voluntarily Terminated"/>
    <x v="1"/>
    <s v="Amy Dunn"/>
    <n v="11"/>
    <s v="CareerBuilder"/>
    <x v="2"/>
    <x v="2"/>
    <n v="2.4"/>
    <x v="0"/>
    <n v="0"/>
    <d v="2015-02-06T00:00:00"/>
    <n v="5"/>
    <n v="2"/>
  </r>
  <r>
    <s v="Strong, Caitrin"/>
    <n v="10241"/>
    <x v="0"/>
    <n v="1"/>
    <x v="1"/>
    <s v="Active"/>
    <x v="3"/>
    <x v="0"/>
    <n v="60120"/>
    <x v="0"/>
    <n v="3"/>
    <x v="25"/>
    <s v="MT"/>
    <n v="59102"/>
    <d v="1989-05-12T00:00:00"/>
    <s v="US Citizen"/>
    <x v="0"/>
    <x v="1"/>
    <d v="2010-09-27T00:00:00"/>
    <m/>
    <n v="14.446575342465753"/>
    <s v="&gt;10"/>
    <s v="StillEmployed"/>
    <s v="Active"/>
    <x v="3"/>
    <s v="John Smith"/>
    <n v="17"/>
    <s v="Indeed"/>
    <x v="1"/>
    <x v="1"/>
    <n v="4.0999999999999996"/>
    <x v="1"/>
    <n v="0"/>
    <d v="2019-01-31T00:00:00"/>
    <n v="0"/>
    <n v="18"/>
  </r>
  <r>
    <s v="Eaton, Marianne"/>
    <n v="10064"/>
    <x v="0"/>
    <n v="1"/>
    <x v="1"/>
    <s v="Voluntarily Terminated"/>
    <x v="1"/>
    <x v="0"/>
    <n v="60070"/>
    <x v="1"/>
    <n v="19"/>
    <x v="27"/>
    <s v="MA"/>
    <n v="2343"/>
    <d v="1991-09-05T00:00:00"/>
    <s v="US Citizen"/>
    <x v="0"/>
    <x v="0"/>
    <d v="2011-04-04T00:00:00"/>
    <d v="2017-06-06T00:00:00"/>
    <n v="6.1780821917808222"/>
    <s v="5-10"/>
    <s v="military"/>
    <s v="Voluntarily Terminated"/>
    <x v="1"/>
    <s v="Kissy Sullivan"/>
    <n v="20"/>
    <s v="Google Search"/>
    <x v="1"/>
    <x v="1"/>
    <n v="5"/>
    <x v="2"/>
    <n v="0"/>
    <d v="2017-04-09T00:00:00"/>
    <n v="0"/>
    <n v="7"/>
  </r>
  <r>
    <s v="Gonzalez, Cayo"/>
    <n v="10031"/>
    <x v="1"/>
    <n v="0"/>
    <x v="2"/>
    <s v="Active"/>
    <x v="1"/>
    <x v="1"/>
    <n v="59892"/>
    <x v="0"/>
    <n v="19"/>
    <x v="27"/>
    <s v="MA"/>
    <n v="2108"/>
    <d v="1969-09-29T00:00:00"/>
    <s v="US Citizen"/>
    <x v="0"/>
    <x v="1"/>
    <d v="2011-07-11T00:00:00"/>
    <m/>
    <n v="13.66027397260274"/>
    <s v="&gt;10"/>
    <s v="StillEmployed"/>
    <s v="Active"/>
    <x v="1"/>
    <s v="Brannon Miller"/>
    <n v="12"/>
    <s v="Diversity Job Fair"/>
    <x v="0"/>
    <x v="0"/>
    <n v="4.5"/>
    <x v="1"/>
    <n v="0"/>
    <d v="2019-02-18T00:00:00"/>
    <n v="0"/>
    <n v="1"/>
  </r>
  <r>
    <s v="Williams, Jacquelyn  "/>
    <n v="10264"/>
    <x v="0"/>
    <n v="0"/>
    <x v="0"/>
    <s v="Voluntarily Terminated"/>
    <x v="1"/>
    <x v="1"/>
    <n v="59728"/>
    <x v="1"/>
    <n v="19"/>
    <x v="27"/>
    <s v="MA"/>
    <n v="2109"/>
    <d v="1969-10-02T00:00:00"/>
    <s v="US Citizen"/>
    <x v="1"/>
    <x v="1"/>
    <d v="2012-01-09T00:00:00"/>
    <d v="2015-06-27T00:00:00"/>
    <n v="3.4657534246575343"/>
    <s v="2-5"/>
    <s v="relocation out of area"/>
    <s v="Voluntarily Terminated"/>
    <x v="1"/>
    <s v="Ketsia Liebig"/>
    <n v="19"/>
    <s v="Diversity Job Fair"/>
    <x v="1"/>
    <x v="1"/>
    <n v="4.3"/>
    <x v="1"/>
    <n v="0"/>
    <d v="2014-06-02T00:00:00"/>
    <n v="0"/>
    <n v="16"/>
  </r>
  <r>
    <s v="Punjabhi, Louis  "/>
    <n v="10225"/>
    <x v="1"/>
    <n v="0"/>
    <x v="0"/>
    <s v="Active"/>
    <x v="1"/>
    <x v="0"/>
    <n v="59472"/>
    <x v="0"/>
    <n v="19"/>
    <x v="27"/>
    <s v="MA"/>
    <n v="2109"/>
    <d v="1961-06-19T00:00:00"/>
    <s v="US Citizen"/>
    <x v="0"/>
    <x v="0"/>
    <d v="2014-01-06T00:00:00"/>
    <m/>
    <n v="11.167123287671233"/>
    <s v="&gt;10"/>
    <s v="StillEmployed"/>
    <s v="Active"/>
    <x v="1"/>
    <s v="Kelley Spirea"/>
    <n v="18"/>
    <s v="Employee Referral"/>
    <x v="1"/>
    <x v="1"/>
    <n v="4.8"/>
    <x v="2"/>
    <n v="0"/>
    <d v="2019-01-07T00:00:00"/>
    <n v="0"/>
    <n v="14"/>
  </r>
  <r>
    <s v="Gill, Whitney  "/>
    <n v="10142"/>
    <x v="0"/>
    <n v="0"/>
    <x v="3"/>
    <s v="Terminated for Cause"/>
    <x v="3"/>
    <x v="0"/>
    <n v="59370"/>
    <x v="1"/>
    <n v="3"/>
    <x v="25"/>
    <s v="OH"/>
    <n v="43050"/>
    <d v="1971-07-10T00:00:00"/>
    <s v="US Citizen"/>
    <x v="0"/>
    <x v="1"/>
    <d v="2014-07-07T00:00:00"/>
    <d v="2015-09-05T00:00:00"/>
    <n v="1.1643835616438356"/>
    <s v="0-2"/>
    <s v="attendance"/>
    <s v="Terminated for Cause"/>
    <x v="3"/>
    <s v="John Smith"/>
    <n v="17"/>
    <s v="CareerBuilder"/>
    <x v="1"/>
    <x v="1"/>
    <n v="3.97"/>
    <x v="1"/>
    <n v="0"/>
    <d v="2014-01-15T00:00:00"/>
    <n v="0"/>
    <n v="7"/>
  </r>
  <r>
    <s v="Close, Phil"/>
    <n v="10269"/>
    <x v="1"/>
    <n v="1"/>
    <x v="1"/>
    <s v="Voluntarily Terminated"/>
    <x v="1"/>
    <x v="0"/>
    <n v="59369"/>
    <x v="1"/>
    <n v="20"/>
    <x v="1"/>
    <s v="MA"/>
    <n v="2169"/>
    <d v="1978-11-25T00:00:00"/>
    <s v="US Citizen"/>
    <x v="0"/>
    <x v="0"/>
    <d v="2010-08-30T00:00:00"/>
    <d v="2011-09-26T00:00:00"/>
    <n v="1.0739726027397261"/>
    <s v="0-2"/>
    <s v="career change"/>
    <s v="Voluntarily Terminated"/>
    <x v="1"/>
    <s v="David Stanley"/>
    <n v="14"/>
    <s v="Indeed"/>
    <x v="1"/>
    <x v="1"/>
    <n v="4.2"/>
    <x v="1"/>
    <n v="0"/>
    <d v="2011-05-04T00:00:00"/>
    <n v="0"/>
    <n v="6"/>
  </r>
  <r>
    <s v="Athwal, Sam"/>
    <n v="10062"/>
    <x v="1"/>
    <n v="0"/>
    <x v="3"/>
    <s v="Active"/>
    <x v="1"/>
    <x v="0"/>
    <n v="59365"/>
    <x v="0"/>
    <n v="19"/>
    <x v="27"/>
    <s v="MA"/>
    <n v="2199"/>
    <d v="1983-02-18T00:00:00"/>
    <s v="US Citizen"/>
    <x v="0"/>
    <x v="0"/>
    <d v="2013-09-30T00:00:00"/>
    <m/>
    <n v="11.435616438356165"/>
    <s v="&gt;10"/>
    <s v="StillEmployed"/>
    <s v="Active"/>
    <x v="1"/>
    <s v="Ketsia Liebig"/>
    <n v="19"/>
    <s v="Employee Referral"/>
    <x v="1"/>
    <x v="1"/>
    <n v="5"/>
    <x v="1"/>
    <n v="0"/>
    <d v="2019-02-25T00:00:00"/>
    <n v="0"/>
    <n v="19"/>
  </r>
  <r>
    <s v="Sutwell, Barbara"/>
    <n v="10209"/>
    <x v="0"/>
    <n v="0"/>
    <x v="0"/>
    <s v="Active"/>
    <x v="1"/>
    <x v="0"/>
    <n v="59238"/>
    <x v="0"/>
    <n v="19"/>
    <x v="27"/>
    <s v="MA"/>
    <n v="2718"/>
    <d v="1968-08-15T00:00:00"/>
    <s v="Eligible NonCitizen"/>
    <x v="0"/>
    <x v="2"/>
    <d v="2012-05-14T00:00:00"/>
    <m/>
    <n v="12.816438356164383"/>
    <s v="&gt;10"/>
    <s v="StillEmployed"/>
    <s v="Active"/>
    <x v="1"/>
    <s v="Elijiah Gray"/>
    <n v="16"/>
    <s v="Indeed"/>
    <x v="1"/>
    <x v="1"/>
    <n v="3.4"/>
    <x v="0"/>
    <n v="0"/>
    <d v="2019-01-31T00:00:00"/>
    <n v="0"/>
    <n v="13"/>
  </r>
  <r>
    <s v="Dietrich, Jenna  "/>
    <n v="10304"/>
    <x v="0"/>
    <n v="0"/>
    <x v="0"/>
    <s v="Active"/>
    <x v="3"/>
    <x v="0"/>
    <n v="59231"/>
    <x v="0"/>
    <n v="3"/>
    <x v="25"/>
    <s v="WA"/>
    <n v="98052"/>
    <d v="1987-05-14T00:00:00"/>
    <s v="US Citizen"/>
    <x v="1"/>
    <x v="0"/>
    <d v="2012-02-20T00:00:00"/>
    <m/>
    <n v="13.046575342465754"/>
    <s v="&gt;10"/>
    <s v="StillEmployed"/>
    <s v="Active"/>
    <x v="3"/>
    <s v="John Smith"/>
    <n v="17"/>
    <s v="Website"/>
    <x v="3"/>
    <x v="3"/>
    <n v="2.2999999999999998"/>
    <x v="4"/>
    <n v="0"/>
    <d v="2019-01-29T00:00:00"/>
    <n v="2"/>
    <n v="17"/>
  </r>
  <r>
    <s v="Cole, Spencer"/>
    <n v="10292"/>
    <x v="1"/>
    <n v="0"/>
    <x v="0"/>
    <s v="Terminated for Cause"/>
    <x v="1"/>
    <x v="0"/>
    <n v="59144"/>
    <x v="1"/>
    <n v="19"/>
    <x v="27"/>
    <s v="MA"/>
    <n v="1880"/>
    <d v="1979-08-12T00:00:00"/>
    <s v="US Citizen"/>
    <x v="0"/>
    <x v="1"/>
    <d v="2011-07-11T00:00:00"/>
    <d v="2016-09-23T00:00:00"/>
    <n v="5.2082191780821914"/>
    <s v="5-10"/>
    <s v="performance"/>
    <s v="Terminated for Cause"/>
    <x v="1"/>
    <s v="Kissy Sullivan"/>
    <n v="20"/>
    <s v="LinkedIn"/>
    <x v="2"/>
    <x v="2"/>
    <n v="2"/>
    <x v="2"/>
    <n v="0"/>
    <d v="2016-05-01T00:00:00"/>
    <n v="5"/>
    <n v="16"/>
  </r>
  <r>
    <s v="Evensen, April"/>
    <n v="10296"/>
    <x v="0"/>
    <n v="0"/>
    <x v="0"/>
    <s v="Terminated for Cause"/>
    <x v="1"/>
    <x v="0"/>
    <n v="59124"/>
    <x v="1"/>
    <n v="19"/>
    <x v="27"/>
    <s v="MA"/>
    <n v="2458"/>
    <d v="1989-05-06T00:00:00"/>
    <s v="US Citizen"/>
    <x v="0"/>
    <x v="0"/>
    <d v="2014-02-17T00:00:00"/>
    <d v="2018-02-25T00:00:00"/>
    <n v="4.0246575342465754"/>
    <s v="2-5"/>
    <s v="no-call, no-show"/>
    <s v="Terminated for Cause"/>
    <x v="1"/>
    <s v="Elijiah Gray"/>
    <n v="16"/>
    <s v="Google Search"/>
    <x v="2"/>
    <x v="2"/>
    <n v="2.2999999999999998"/>
    <x v="2"/>
    <n v="0"/>
    <d v="2017-01-15T00:00:00"/>
    <n v="5"/>
    <n v="19"/>
  </r>
  <r>
    <s v="Beatrice, Courtney "/>
    <n v="10055"/>
    <x v="0"/>
    <n v="0"/>
    <x v="0"/>
    <s v="Active"/>
    <x v="1"/>
    <x v="0"/>
    <n v="59026"/>
    <x v="0"/>
    <n v="19"/>
    <x v="27"/>
    <s v="MA"/>
    <n v="1915"/>
    <d v="1970-10-27T00:00:00"/>
    <s v="Eligible NonCitizen"/>
    <x v="0"/>
    <x v="0"/>
    <d v="2011-04-04T00:00:00"/>
    <m/>
    <n v="13.92876712328767"/>
    <s v="&gt;10"/>
    <s v="StillEmployed"/>
    <s v="Active"/>
    <x v="1"/>
    <s v="Elijiah Gray"/>
    <n v="16"/>
    <s v="Google Search"/>
    <x v="1"/>
    <x v="1"/>
    <n v="5"/>
    <x v="0"/>
    <n v="0"/>
    <d v="2019-01-14T00:00:00"/>
    <n v="0"/>
    <n v="12"/>
  </r>
  <r>
    <s v="Smith, Sade"/>
    <n v="10157"/>
    <x v="0"/>
    <n v="0"/>
    <x v="0"/>
    <s v="Active"/>
    <x v="1"/>
    <x v="0"/>
    <n v="58939"/>
    <x v="0"/>
    <n v="19"/>
    <x v="27"/>
    <s v="MA"/>
    <n v="2130"/>
    <d v="1965-02-02T00:00:00"/>
    <s v="US Citizen"/>
    <x v="0"/>
    <x v="0"/>
    <d v="2013-11-11T00:00:00"/>
    <m/>
    <n v="11.32054794520548"/>
    <s v="&gt;10"/>
    <s v="StillEmployed"/>
    <s v="Active"/>
    <x v="1"/>
    <s v="Ketsia Liebig"/>
    <n v="19"/>
    <s v="Employee Referral"/>
    <x v="1"/>
    <x v="1"/>
    <n v="3.73"/>
    <x v="2"/>
    <n v="0"/>
    <d v="2019-01-24T00:00:00"/>
    <n v="0"/>
    <n v="16"/>
  </r>
  <r>
    <s v="Barone, Francesco  A"/>
    <n v="10265"/>
    <x v="1"/>
    <n v="0"/>
    <x v="0"/>
    <s v="Active"/>
    <x v="1"/>
    <x v="0"/>
    <n v="58709"/>
    <x v="0"/>
    <n v="19"/>
    <x v="27"/>
    <s v="MA"/>
    <n v="1810"/>
    <d v="1983-07-20T00:00:00"/>
    <s v="US Citizen"/>
    <x v="0"/>
    <x v="4"/>
    <d v="2012-02-20T00:00:00"/>
    <m/>
    <n v="13.046575342465754"/>
    <s v="&gt;10"/>
    <s v="StillEmployed"/>
    <s v="Active"/>
    <x v="1"/>
    <s v="Kelley Spirea"/>
    <n v="18"/>
    <s v="Google Search"/>
    <x v="1"/>
    <x v="1"/>
    <n v="4.5999999999999996"/>
    <x v="1"/>
    <n v="0"/>
    <d v="2019-02-14T00:00:00"/>
    <n v="0"/>
    <n v="7"/>
  </r>
  <r>
    <s v="Fidelia,  Libby"/>
    <n v="10049"/>
    <x v="0"/>
    <n v="1"/>
    <x v="1"/>
    <s v="Active"/>
    <x v="1"/>
    <x v="0"/>
    <n v="58530"/>
    <x v="0"/>
    <n v="19"/>
    <x v="27"/>
    <s v="MA"/>
    <n v="2155"/>
    <d v="1981-03-16T00:00:00"/>
    <s v="US Citizen"/>
    <x v="0"/>
    <x v="0"/>
    <d v="2012-01-09T00:00:00"/>
    <m/>
    <n v="13.161643835616438"/>
    <s v="&gt;10"/>
    <s v="StillEmployed"/>
    <s v="Active"/>
    <x v="1"/>
    <s v="Brannon Miller"/>
    <n v="12"/>
    <s v="Google Search"/>
    <x v="1"/>
    <x v="1"/>
    <n v="5"/>
    <x v="0"/>
    <n v="0"/>
    <d v="2019-01-29T00:00:00"/>
    <n v="0"/>
    <n v="19"/>
  </r>
  <r>
    <s v="Veera, Abdellah "/>
    <n v="10014"/>
    <x v="1"/>
    <n v="0"/>
    <x v="2"/>
    <s v="Voluntarily Terminated"/>
    <x v="1"/>
    <x v="0"/>
    <n v="58523"/>
    <x v="1"/>
    <n v="19"/>
    <x v="27"/>
    <s v="MA"/>
    <n v="2171"/>
    <d v="1987-01-31T00:00:00"/>
    <s v="US Citizen"/>
    <x v="0"/>
    <x v="0"/>
    <d v="2012-08-13T00:00:00"/>
    <d v="2016-02-05T00:00:00"/>
    <n v="3.4821917808219176"/>
    <s v="2-5"/>
    <s v="maternity leave - did not return"/>
    <s v="Voluntarily Terminated"/>
    <x v="1"/>
    <s v="Kissy Sullivan"/>
    <n v="20"/>
    <s v="LinkedIn"/>
    <x v="0"/>
    <x v="0"/>
    <n v="4.5"/>
    <x v="0"/>
    <n v="0"/>
    <d v="2016-02-01T00:00:00"/>
    <n v="0"/>
    <n v="15"/>
  </r>
  <r>
    <s v="Whittier, Scott"/>
    <n v="10072"/>
    <x v="1"/>
    <n v="0"/>
    <x v="0"/>
    <s v="Voluntarily Terminated"/>
    <x v="1"/>
    <x v="0"/>
    <n v="58371"/>
    <x v="1"/>
    <n v="19"/>
    <x v="27"/>
    <s v="MA"/>
    <n v="2030"/>
    <d v="1987-05-24T00:00:00"/>
    <s v="US Citizen"/>
    <x v="1"/>
    <x v="0"/>
    <d v="2011-01-10T00:00:00"/>
    <d v="2014-05-15T00:00:00"/>
    <n v="3.3452054794520549"/>
    <s v="2-5"/>
    <s v="hours"/>
    <s v="Voluntarily Terminated"/>
    <x v="1"/>
    <s v="Webster Butler"/>
    <n v="39"/>
    <s v="LinkedIn"/>
    <x v="1"/>
    <x v="1"/>
    <n v="5"/>
    <x v="0"/>
    <n v="0"/>
    <d v="2014-05-15T00:00:00"/>
    <n v="0"/>
    <n v="11"/>
  </r>
  <r>
    <s v="Terry, Sharlene "/>
    <n v="10161"/>
    <x v="0"/>
    <n v="0"/>
    <x v="0"/>
    <s v="Active"/>
    <x v="3"/>
    <x v="0"/>
    <n v="58370"/>
    <x v="0"/>
    <n v="3"/>
    <x v="25"/>
    <s v="OR"/>
    <n v="97756"/>
    <d v="1965-05-07T00:00:00"/>
    <s v="US Citizen"/>
    <x v="0"/>
    <x v="1"/>
    <d v="2014-09-29T00:00:00"/>
    <m/>
    <n v="10.438356164383562"/>
    <s v="&gt;10"/>
    <s v="StillEmployed"/>
    <s v="Active"/>
    <x v="3"/>
    <s v="Lynn Daneault"/>
    <n v="21"/>
    <s v="Indeed"/>
    <x v="1"/>
    <x v="1"/>
    <n v="3.69"/>
    <x v="2"/>
    <n v="0"/>
    <d v="2019-01-28T00:00:00"/>
    <n v="0"/>
    <n v="18"/>
  </r>
  <r>
    <s v="Demita, Carla"/>
    <n v="10100"/>
    <x v="0"/>
    <n v="0"/>
    <x v="4"/>
    <s v="Voluntarily Terminated"/>
    <x v="1"/>
    <x v="0"/>
    <n v="58275"/>
    <x v="1"/>
    <n v="20"/>
    <x v="1"/>
    <s v="MA"/>
    <n v="2343"/>
    <d v="1951-02-25T00:00:00"/>
    <s v="US Citizen"/>
    <x v="0"/>
    <x v="1"/>
    <d v="2011-04-04T00:00:00"/>
    <d v="2015-11-04T00:00:00"/>
    <n v="4.5890410958904111"/>
    <s v="2-5"/>
    <s v="more money"/>
    <s v="Voluntarily Terminated"/>
    <x v="1"/>
    <s v="Kelley Spirea"/>
    <n v="18"/>
    <s v="Google Search"/>
    <x v="1"/>
    <x v="1"/>
    <n v="4.62"/>
    <x v="0"/>
    <n v="0"/>
    <d v="2015-05-06T00:00:00"/>
    <n v="0"/>
    <n v="1"/>
  </r>
  <r>
    <s v="Stansfield, Norman"/>
    <n v="10307"/>
    <x v="1"/>
    <n v="1"/>
    <x v="1"/>
    <s v="Active"/>
    <x v="3"/>
    <x v="0"/>
    <n v="58273"/>
    <x v="0"/>
    <n v="3"/>
    <x v="25"/>
    <s v="NV"/>
    <n v="89139"/>
    <d v="1974-05-09T00:00:00"/>
    <s v="US Citizen"/>
    <x v="0"/>
    <x v="0"/>
    <d v="2014-05-12T00:00:00"/>
    <m/>
    <n v="10.821917808219178"/>
    <s v="&gt;10"/>
    <s v="StillEmployed"/>
    <s v="Active"/>
    <x v="3"/>
    <s v="Lynn Daneault"/>
    <n v="21"/>
    <s v="Website"/>
    <x v="3"/>
    <x v="3"/>
    <n v="1.81"/>
    <x v="3"/>
    <n v="0"/>
    <d v="2019-01-17T00:00:00"/>
    <n v="3"/>
    <n v="5"/>
  </r>
  <r>
    <s v="Monkfish, Erasumus"/>
    <n v="10213"/>
    <x v="1"/>
    <n v="1"/>
    <x v="1"/>
    <s v="Active"/>
    <x v="1"/>
    <x v="0"/>
    <n v="58207"/>
    <x v="0"/>
    <n v="20"/>
    <x v="1"/>
    <s v="MA"/>
    <n v="1450"/>
    <d v="1992-08-17T00:00:00"/>
    <s v="US Citizen"/>
    <x v="0"/>
    <x v="0"/>
    <d v="2011-11-07T00:00:00"/>
    <m/>
    <n v="13.334246575342465"/>
    <s v="&gt;10"/>
    <s v="StillEmployed"/>
    <s v="Active"/>
    <x v="1"/>
    <s v="David Stanley"/>
    <n v="14"/>
    <s v="LinkedIn"/>
    <x v="1"/>
    <x v="1"/>
    <n v="3.7"/>
    <x v="2"/>
    <n v="0"/>
    <d v="2019-01-08T00:00:00"/>
    <n v="0"/>
    <n v="14"/>
  </r>
  <r>
    <s v="Wilkes, Annie"/>
    <n v="10204"/>
    <x v="0"/>
    <n v="0"/>
    <x v="2"/>
    <s v="Voluntarily Terminated"/>
    <x v="1"/>
    <x v="0"/>
    <n v="58062"/>
    <x v="1"/>
    <n v="19"/>
    <x v="27"/>
    <s v="MA"/>
    <n v="1876"/>
    <d v="1983-07-30T00:00:00"/>
    <s v="US Citizen"/>
    <x v="0"/>
    <x v="0"/>
    <d v="2011-01-10T00:00:00"/>
    <d v="2012-05-14T00:00:00"/>
    <n v="1.3424657534246576"/>
    <s v="0-2"/>
    <s v="Another position"/>
    <s v="Voluntarily Terminated"/>
    <x v="1"/>
    <s v="Ketsia Liebig"/>
    <n v="19"/>
    <s v="Google Search"/>
    <x v="1"/>
    <x v="1"/>
    <n v="3.6"/>
    <x v="0"/>
    <n v="0"/>
    <d v="2011-02-06T00:00:00"/>
    <n v="0"/>
    <n v="9"/>
  </r>
  <r>
    <s v="Sahoo, Adil"/>
    <n v="10233"/>
    <x v="1"/>
    <n v="1"/>
    <x v="1"/>
    <s v="Active"/>
    <x v="1"/>
    <x v="0"/>
    <n v="57975"/>
    <x v="0"/>
    <n v="20"/>
    <x v="1"/>
    <s v="MA"/>
    <n v="2062"/>
    <d v="1986-04-26T00:00:00"/>
    <s v="US Citizen"/>
    <x v="0"/>
    <x v="0"/>
    <d v="2010-08-30T00:00:00"/>
    <m/>
    <n v="14.523287671232877"/>
    <s v="&gt;10"/>
    <s v="StillEmployed"/>
    <s v="Active"/>
    <x v="1"/>
    <s v="Kelley Spirea"/>
    <n v="18"/>
    <s v="CareerBuilder"/>
    <x v="1"/>
    <x v="1"/>
    <n v="4.0999999999999996"/>
    <x v="2"/>
    <n v="0"/>
    <d v="2019-01-10T00:00:00"/>
    <n v="0"/>
    <n v="13"/>
  </r>
  <r>
    <s v="Peters, Lauren"/>
    <n v="10032"/>
    <x v="0"/>
    <n v="1"/>
    <x v="1"/>
    <s v="Voluntarily Terminated"/>
    <x v="1"/>
    <x v="0"/>
    <n v="57954"/>
    <x v="1"/>
    <n v="20"/>
    <x v="1"/>
    <s v="MA"/>
    <n v="1886"/>
    <d v="1986-08-17T00:00:00"/>
    <s v="US Citizen"/>
    <x v="0"/>
    <x v="0"/>
    <d v="2011-05-16T00:00:00"/>
    <d v="2013-02-04T00:00:00"/>
    <n v="1.726027397260274"/>
    <s v="0-2"/>
    <s v="more money"/>
    <s v="Voluntarily Terminated"/>
    <x v="1"/>
    <s v="Ketsia Liebig"/>
    <n v="19"/>
    <s v="Indeed"/>
    <x v="0"/>
    <x v="0"/>
    <n v="4.2"/>
    <x v="0"/>
    <n v="0"/>
    <d v="2013-01-10T00:00:00"/>
    <n v="0"/>
    <n v="12"/>
  </r>
  <r>
    <s v="Valentin,Jackie"/>
    <n v="10205"/>
    <x v="0"/>
    <n v="1"/>
    <x v="1"/>
    <s v="Active"/>
    <x v="3"/>
    <x v="0"/>
    <n v="57859"/>
    <x v="0"/>
    <n v="3"/>
    <x v="25"/>
    <s v="AZ"/>
    <n v="85006"/>
    <d v="1991-05-23T00:00:00"/>
    <s v="US Citizen"/>
    <x v="0"/>
    <x v="4"/>
    <d v="2011-07-05T00:00:00"/>
    <m/>
    <n v="13.676712328767124"/>
    <s v="&gt;10"/>
    <s v="StillEmployed"/>
    <s v="Active"/>
    <x v="3"/>
    <s v="John Smith"/>
    <n v="17"/>
    <s v="Indeed"/>
    <x v="1"/>
    <x v="1"/>
    <n v="2.81"/>
    <x v="2"/>
    <n v="0"/>
    <d v="2019-01-17T00:00:00"/>
    <n v="0"/>
    <n v="16"/>
  </r>
  <r>
    <s v="Bates, Norman"/>
    <n v="10061"/>
    <x v="1"/>
    <n v="0"/>
    <x v="0"/>
    <s v="Terminated for Cause"/>
    <x v="1"/>
    <x v="0"/>
    <n v="57834"/>
    <x v="1"/>
    <n v="19"/>
    <x v="27"/>
    <s v="MA"/>
    <n v="2050"/>
    <d v="1981-10-18T00:00:00"/>
    <s v="US Citizen"/>
    <x v="0"/>
    <x v="0"/>
    <d v="2011-02-21T00:00:00"/>
    <d v="2017-08-04T00:00:00"/>
    <n v="6.4547945205479449"/>
    <s v="5-10"/>
    <s v="attendance"/>
    <s v="Terminated for Cause"/>
    <x v="1"/>
    <s v="Kelley Spirea"/>
    <n v="18"/>
    <s v="Google Search"/>
    <x v="1"/>
    <x v="1"/>
    <n v="5"/>
    <x v="1"/>
    <n v="0"/>
    <d v="2017-04-05T00:00:00"/>
    <n v="0"/>
    <n v="20"/>
  </r>
  <r>
    <s v="Bondwell, Betsy"/>
    <n v="10267"/>
    <x v="0"/>
    <n v="0"/>
    <x v="0"/>
    <s v="Voluntarily Terminated"/>
    <x v="1"/>
    <x v="0"/>
    <n v="57815"/>
    <x v="1"/>
    <n v="20"/>
    <x v="1"/>
    <s v="MA"/>
    <n v="2210"/>
    <d v="1967-01-16T00:00:00"/>
    <s v="US Citizen"/>
    <x v="0"/>
    <x v="0"/>
    <d v="2011-01-10T00:00:00"/>
    <d v="2014-04-04T00:00:00"/>
    <n v="3.2328767123287672"/>
    <s v="2-5"/>
    <s v="career change"/>
    <s v="Voluntarily Terminated"/>
    <x v="1"/>
    <s v="Elijiah Gray"/>
    <n v="16"/>
    <s v="Google Search"/>
    <x v="1"/>
    <x v="1"/>
    <n v="4.8"/>
    <x v="0"/>
    <n v="0"/>
    <d v="2014-03-04T00:00:00"/>
    <n v="0"/>
    <n v="5"/>
  </r>
  <r>
    <s v="Girifalco, Evelyn"/>
    <n v="10018"/>
    <x v="0"/>
    <n v="0"/>
    <x v="0"/>
    <s v="Active"/>
    <x v="1"/>
    <x v="0"/>
    <n v="57815"/>
    <x v="0"/>
    <n v="19"/>
    <x v="27"/>
    <s v="MA"/>
    <n v="2451"/>
    <d v="1980-05-08T00:00:00"/>
    <s v="US Citizen"/>
    <x v="1"/>
    <x v="4"/>
    <d v="2014-09-29T00:00:00"/>
    <m/>
    <n v="10.438356164383562"/>
    <s v="&gt;10"/>
    <s v="StillEmployed"/>
    <s v="Active"/>
    <x v="1"/>
    <s v="Amy Dunn"/>
    <n v="11"/>
    <s v="Indeed"/>
    <x v="0"/>
    <x v="0"/>
    <n v="3.9"/>
    <x v="1"/>
    <n v="0"/>
    <d v="2019-02-07T00:00:00"/>
    <n v="0"/>
    <n v="3"/>
  </r>
  <r>
    <s v="Ferguson, Susan"/>
    <n v="10189"/>
    <x v="0"/>
    <n v="1"/>
    <x v="1"/>
    <s v="Voluntarily Terminated"/>
    <x v="1"/>
    <x v="0"/>
    <n v="57748"/>
    <x v="1"/>
    <n v="19"/>
    <x v="27"/>
    <s v="MA"/>
    <n v="2176"/>
    <d v="1955-04-14T00:00:00"/>
    <s v="US Citizen"/>
    <x v="0"/>
    <x v="0"/>
    <d v="2011-11-07T00:00:00"/>
    <d v="2016-05-17T00:00:00"/>
    <n v="4.5287671232876709"/>
    <s v="2-5"/>
    <s v="military"/>
    <s v="Voluntarily Terminated"/>
    <x v="1"/>
    <s v="Webster Butler"/>
    <n v="39"/>
    <s v="Google Search"/>
    <x v="1"/>
    <x v="1"/>
    <n v="3.13"/>
    <x v="2"/>
    <n v="0"/>
    <d v="2016-02-04T00:00:00"/>
    <n v="0"/>
    <n v="16"/>
  </r>
  <r>
    <s v="Darson, Jene'ya "/>
    <n v="10056"/>
    <x v="0"/>
    <n v="1"/>
    <x v="1"/>
    <s v="Active"/>
    <x v="1"/>
    <x v="0"/>
    <n v="57583"/>
    <x v="0"/>
    <n v="19"/>
    <x v="27"/>
    <s v="MA"/>
    <n v="2110"/>
    <d v="1978-11-05T00:00:00"/>
    <s v="US Citizen"/>
    <x v="0"/>
    <x v="0"/>
    <d v="2012-07-02T00:00:00"/>
    <m/>
    <n v="12.682191780821919"/>
    <s v="&gt;10"/>
    <s v="StillEmployed"/>
    <s v="Active"/>
    <x v="1"/>
    <s v="Elijiah Gray"/>
    <n v="16"/>
    <s v="Indeed"/>
    <x v="1"/>
    <x v="1"/>
    <n v="5"/>
    <x v="2"/>
    <n v="0"/>
    <d v="2019-02-25T00:00:00"/>
    <n v="0"/>
    <n v="1"/>
  </r>
  <r>
    <s v="Myers, Michael"/>
    <n v="10216"/>
    <x v="1"/>
    <n v="0"/>
    <x v="0"/>
    <s v="Active"/>
    <x v="1"/>
    <x v="0"/>
    <n v="57575"/>
    <x v="0"/>
    <n v="19"/>
    <x v="27"/>
    <s v="MA"/>
    <n v="1550"/>
    <d v="1980-04-18T00:00:00"/>
    <s v="US Citizen"/>
    <x v="0"/>
    <x v="2"/>
    <d v="2013-07-08T00:00:00"/>
    <m/>
    <n v="11.665753424657535"/>
    <s v="&gt;10"/>
    <s v="StillEmployed"/>
    <s v="Active"/>
    <x v="1"/>
    <s v="Kissy Sullivan"/>
    <n v="20"/>
    <s v="LinkedIn"/>
    <x v="1"/>
    <x v="1"/>
    <n v="4.0999999999999996"/>
    <x v="1"/>
    <n v="0"/>
    <d v="2019-01-22T00:00:00"/>
    <n v="0"/>
    <n v="13"/>
  </r>
  <r>
    <s v="Anderson, Linda  "/>
    <n v="10002"/>
    <x v="0"/>
    <n v="0"/>
    <x v="0"/>
    <s v="Active"/>
    <x v="1"/>
    <x v="0"/>
    <n v="57568"/>
    <x v="0"/>
    <n v="19"/>
    <x v="27"/>
    <s v="MA"/>
    <n v="1844"/>
    <d v="1977-05-22T00:00:00"/>
    <s v="US Citizen"/>
    <x v="0"/>
    <x v="0"/>
    <d v="2012-01-09T00:00:00"/>
    <m/>
    <n v="13.161643835616438"/>
    <s v="&gt;10"/>
    <s v="StillEmployed"/>
    <s v="Active"/>
    <x v="1"/>
    <s v="Amy Dunn"/>
    <n v="11"/>
    <s v="LinkedIn"/>
    <x v="0"/>
    <x v="0"/>
    <n v="5"/>
    <x v="0"/>
    <n v="0"/>
    <d v="2019-01-07T00:00:00"/>
    <n v="0"/>
    <n v="15"/>
  </r>
  <r>
    <s v="Dee, Randy"/>
    <n v="10311"/>
    <x v="1"/>
    <n v="1"/>
    <x v="1"/>
    <s v="Active"/>
    <x v="3"/>
    <x v="0"/>
    <n v="56991"/>
    <x v="0"/>
    <n v="19"/>
    <x v="27"/>
    <s v="MA"/>
    <n v="2138"/>
    <d v="1988-04-15T00:00:00"/>
    <s v="US Citizen"/>
    <x v="0"/>
    <x v="0"/>
    <d v="2018-07-09T00:00:00"/>
    <m/>
    <n v="6.6602739726027398"/>
    <s v="5-10"/>
    <s v="StillEmployed"/>
    <s v="Active"/>
    <x v="1"/>
    <s v="Brannon Miller"/>
    <n v="12"/>
    <s v="Indeed"/>
    <x v="1"/>
    <x v="1"/>
    <n v="4.3"/>
    <x v="1"/>
    <n v="3"/>
    <d v="2019-01-31T00:00:00"/>
    <n v="2"/>
    <n v="2"/>
  </r>
  <r>
    <s v="Erilus, Angela"/>
    <n v="10299"/>
    <x v="0"/>
    <n v="0"/>
    <x v="4"/>
    <s v="Active"/>
    <x v="1"/>
    <x v="0"/>
    <n v="56847"/>
    <x v="0"/>
    <n v="20"/>
    <x v="1"/>
    <s v="MA"/>
    <n v="2133"/>
    <d v="1989-08-25T00:00:00"/>
    <s v="US Citizen"/>
    <x v="0"/>
    <x v="0"/>
    <d v="2014-07-07T00:00:00"/>
    <m/>
    <n v="10.668493150684931"/>
    <s v="&gt;10"/>
    <s v="StillEmployed"/>
    <s v="Active"/>
    <x v="1"/>
    <s v="Michael Albert"/>
    <n v="22"/>
    <s v="Indeed"/>
    <x v="3"/>
    <x v="3"/>
    <n v="3"/>
    <x v="4"/>
    <n v="0"/>
    <d v="2019-02-25T00:00:00"/>
    <n v="2"/>
    <n v="5"/>
  </r>
  <r>
    <s v="Tippett, Jeanette"/>
    <n v="10123"/>
    <x v="0"/>
    <n v="0"/>
    <x v="2"/>
    <s v="Active"/>
    <x v="1"/>
    <x v="0"/>
    <n v="56339"/>
    <x v="0"/>
    <n v="19"/>
    <x v="27"/>
    <s v="MA"/>
    <n v="2093"/>
    <d v="1967-06-05T00:00:00"/>
    <s v="US Citizen"/>
    <x v="0"/>
    <x v="1"/>
    <d v="2013-02-18T00:00:00"/>
    <m/>
    <n v="12.049315068493151"/>
    <s v="&gt;10"/>
    <s v="StillEmployed"/>
    <s v="Active"/>
    <x v="1"/>
    <s v="Brannon Miller"/>
    <n v="12"/>
    <s v="Indeed"/>
    <x v="1"/>
    <x v="1"/>
    <n v="4.21"/>
    <x v="0"/>
    <n v="0"/>
    <d v="2019-01-14T00:00:00"/>
    <n v="0"/>
    <n v="4"/>
  </r>
  <r>
    <s v="Davis, Daniel"/>
    <n v="10143"/>
    <x v="1"/>
    <n v="0"/>
    <x v="0"/>
    <s v="Active"/>
    <x v="1"/>
    <x v="0"/>
    <n v="56294"/>
    <x v="0"/>
    <n v="20"/>
    <x v="1"/>
    <s v="MA"/>
    <n v="2458"/>
    <d v="1979-09-14T00:00:00"/>
    <s v="Eligible NonCitizen"/>
    <x v="0"/>
    <x v="4"/>
    <d v="2011-11-07T00:00:00"/>
    <m/>
    <n v="13.334246575342465"/>
    <s v="&gt;10"/>
    <s v="StillEmployed"/>
    <s v="Active"/>
    <x v="1"/>
    <s v="Kissy Sullivan"/>
    <n v="20"/>
    <s v="LinkedIn"/>
    <x v="1"/>
    <x v="1"/>
    <n v="3.96"/>
    <x v="1"/>
    <n v="0"/>
    <d v="2019-02-27T00:00:00"/>
    <n v="0"/>
    <n v="6"/>
  </r>
  <r>
    <s v="Crimmings,   Jean"/>
    <n v="10132"/>
    <x v="0"/>
    <n v="0"/>
    <x v="0"/>
    <s v="Active"/>
    <x v="1"/>
    <x v="0"/>
    <n v="56149"/>
    <x v="0"/>
    <n v="19"/>
    <x v="27"/>
    <s v="MA"/>
    <n v="1821"/>
    <d v="1987-04-10T00:00:00"/>
    <s v="US Citizen"/>
    <x v="0"/>
    <x v="0"/>
    <d v="2016-07-06T00:00:00"/>
    <m/>
    <n v="8.668493150684931"/>
    <s v="5-10"/>
    <s v="StillEmployed"/>
    <s v="Active"/>
    <x v="1"/>
    <s v="Michael Albert"/>
    <n v="22"/>
    <s v="LinkedIn"/>
    <x v="1"/>
    <x v="1"/>
    <n v="4.12"/>
    <x v="0"/>
    <n v="0"/>
    <d v="2019-01-28T00:00:00"/>
    <n v="0"/>
    <n v="15"/>
  </r>
  <r>
    <s v="Sander, Kamrin"/>
    <n v="10169"/>
    <x v="0"/>
    <n v="1"/>
    <x v="1"/>
    <s v="Active"/>
    <x v="1"/>
    <x v="0"/>
    <n v="56147"/>
    <x v="0"/>
    <n v="19"/>
    <x v="27"/>
    <s v="MA"/>
    <n v="2154"/>
    <d v="1988-07-10T00:00:00"/>
    <s v="US Citizen"/>
    <x v="0"/>
    <x v="1"/>
    <d v="2014-09-29T00:00:00"/>
    <m/>
    <n v="10.438356164383562"/>
    <s v="&gt;10"/>
    <s v="StillEmployed"/>
    <s v="Active"/>
    <x v="1"/>
    <s v="Elijiah Gray"/>
    <n v="16"/>
    <s v="LinkedIn"/>
    <x v="1"/>
    <x v="1"/>
    <n v="3.51"/>
    <x v="2"/>
    <n v="0"/>
    <d v="2019-02-18T00:00:00"/>
    <n v="0"/>
    <n v="2"/>
  </r>
  <r>
    <s v="Foreman, Tanya"/>
    <n v="10163"/>
    <x v="0"/>
    <n v="1"/>
    <x v="1"/>
    <s v="Voluntarily Terminated"/>
    <x v="1"/>
    <x v="0"/>
    <n v="55965"/>
    <x v="1"/>
    <n v="20"/>
    <x v="1"/>
    <s v="MA"/>
    <n v="2170"/>
    <d v="1983-11-08T00:00:00"/>
    <s v="US Citizen"/>
    <x v="0"/>
    <x v="0"/>
    <d v="2011-04-04T00:00:00"/>
    <d v="2013-01-09T00:00:00"/>
    <n v="1.7698630136986302"/>
    <s v="0-2"/>
    <s v="career change"/>
    <s v="Voluntarily Terminated"/>
    <x v="1"/>
    <s v="Ketsia Liebig"/>
    <n v="19"/>
    <s v="Google Search"/>
    <x v="1"/>
    <x v="1"/>
    <n v="3.66"/>
    <x v="2"/>
    <n v="0"/>
    <d v="2012-01-07T00:00:00"/>
    <n v="0"/>
    <n v="6"/>
  </r>
  <r>
    <s v="Villanueva, Noah"/>
    <n v="10253"/>
    <x v="1"/>
    <n v="0"/>
    <x v="0"/>
    <s v="Active"/>
    <x v="3"/>
    <x v="0"/>
    <n v="55875"/>
    <x v="0"/>
    <n v="3"/>
    <x v="25"/>
    <s v="ME"/>
    <n v="4063"/>
    <d v="1989-07-11T00:00:00"/>
    <s v="US Citizen"/>
    <x v="0"/>
    <x v="2"/>
    <d v="2012-03-05T00:00:00"/>
    <m/>
    <n v="13.008219178082191"/>
    <s v="&gt;10"/>
    <s v="StillEmployed"/>
    <s v="Active"/>
    <x v="3"/>
    <s v="John Smith"/>
    <n v="17"/>
    <s v="Website"/>
    <x v="1"/>
    <x v="1"/>
    <n v="4.5"/>
    <x v="1"/>
    <n v="0"/>
    <d v="2019-01-18T00:00:00"/>
    <n v="0"/>
    <n v="11"/>
  </r>
  <r>
    <s v="Miller, Ned"/>
    <n v="10298"/>
    <x v="1"/>
    <n v="0"/>
    <x v="0"/>
    <s v="Voluntarily Terminated"/>
    <x v="1"/>
    <x v="0"/>
    <n v="55800"/>
    <x v="1"/>
    <n v="20"/>
    <x v="1"/>
    <s v="MA"/>
    <n v="2472"/>
    <d v="1985-06-29T00:00:00"/>
    <s v="US Citizen"/>
    <x v="0"/>
    <x v="0"/>
    <d v="2011-08-15T00:00:00"/>
    <d v="2014-09-04T00:00:00"/>
    <n v="3.0575342465753423"/>
    <s v="2-5"/>
    <s v="unhappy"/>
    <s v="Voluntarily Terminated"/>
    <x v="1"/>
    <s v="Brannon Miller"/>
    <n v="12"/>
    <s v="LinkedIn"/>
    <x v="3"/>
    <x v="3"/>
    <n v="3"/>
    <x v="3"/>
    <n v="0"/>
    <d v="2013-01-14T00:00:00"/>
    <n v="6"/>
    <n v="6"/>
  </r>
  <r>
    <s v="DeGweck,  James"/>
    <n v="10070"/>
    <x v="1"/>
    <n v="1"/>
    <x v="1"/>
    <s v="Voluntarily Terminated"/>
    <x v="1"/>
    <x v="0"/>
    <n v="55722"/>
    <x v="1"/>
    <n v="19"/>
    <x v="27"/>
    <s v="MA"/>
    <n v="1810"/>
    <d v="1977-10-31T00:00:00"/>
    <s v="US Citizen"/>
    <x v="0"/>
    <x v="0"/>
    <d v="2011-05-16T00:00:00"/>
    <d v="2016-06-08T00:00:00"/>
    <n v="5.0684931506849313"/>
    <s v="5-10"/>
    <s v="unhappy"/>
    <s v="Voluntarily Terminated"/>
    <x v="1"/>
    <s v="Webster Butler"/>
    <n v="39"/>
    <s v="Indeed"/>
    <x v="1"/>
    <x v="1"/>
    <n v="5"/>
    <x v="1"/>
    <n v="0"/>
    <d v="2016-04-02T00:00:00"/>
    <n v="0"/>
    <n v="14"/>
  </r>
  <r>
    <s v="Medeiros, Jennifer"/>
    <n v="10068"/>
    <x v="0"/>
    <n v="0"/>
    <x v="0"/>
    <s v="Active"/>
    <x v="1"/>
    <x v="0"/>
    <n v="55688"/>
    <x v="0"/>
    <n v="19"/>
    <x v="27"/>
    <s v="MA"/>
    <n v="2346"/>
    <d v="1976-09-22T00:00:00"/>
    <s v="US Citizen"/>
    <x v="0"/>
    <x v="0"/>
    <d v="2015-03-30T00:00:00"/>
    <m/>
    <n v="9.9397260273972599"/>
    <s v="5-10"/>
    <s v="StillEmployed"/>
    <s v="Active"/>
    <x v="1"/>
    <s v="Michael Albert"/>
    <n v="22"/>
    <s v="CareerBuilder"/>
    <x v="1"/>
    <x v="1"/>
    <n v="5"/>
    <x v="1"/>
    <n v="0"/>
    <d v="2019-01-21T00:00:00"/>
    <n v="0"/>
    <n v="10"/>
  </r>
  <r>
    <s v="Robertson, Peter"/>
    <n v="10224"/>
    <x v="1"/>
    <n v="1"/>
    <x v="1"/>
    <s v="Voluntarily Terminated"/>
    <x v="1"/>
    <x v="0"/>
    <n v="55578"/>
    <x v="1"/>
    <n v="20"/>
    <x v="1"/>
    <s v="MA"/>
    <n v="2138"/>
    <d v="1972-07-03T00:00:00"/>
    <s v="US Citizen"/>
    <x v="0"/>
    <x v="0"/>
    <d v="2011-07-05T00:00:00"/>
    <d v="2012-02-08T00:00:00"/>
    <n v="0.59726027397260273"/>
    <s v="0-2"/>
    <s v="Another position"/>
    <s v="Voluntarily Terminated"/>
    <x v="1"/>
    <s v="Kissy Sullivan"/>
    <n v="20"/>
    <s v="Indeed"/>
    <x v="1"/>
    <x v="1"/>
    <n v="4.2"/>
    <x v="0"/>
    <n v="0"/>
    <d v="2012-01-06T00:00:00"/>
    <n v="0"/>
    <n v="13"/>
  </r>
  <r>
    <s v="Hudson, Jane"/>
    <n v="10248"/>
    <x v="0"/>
    <n v="0"/>
    <x v="0"/>
    <s v="Active"/>
    <x v="1"/>
    <x v="0"/>
    <n v="55425"/>
    <x v="0"/>
    <n v="19"/>
    <x v="27"/>
    <s v="MA"/>
    <n v="2176"/>
    <d v="1986-06-10T00:00:00"/>
    <s v="US Citizen"/>
    <x v="0"/>
    <x v="0"/>
    <d v="2012-02-20T00:00:00"/>
    <m/>
    <n v="13.046575342465754"/>
    <s v="&gt;10"/>
    <s v="StillEmployed"/>
    <s v="Active"/>
    <x v="1"/>
    <s v="Ketsia Liebig"/>
    <n v="19"/>
    <s v="LinkedIn"/>
    <x v="1"/>
    <x v="1"/>
    <n v="4.8"/>
    <x v="1"/>
    <n v="0"/>
    <d v="2019-01-07T00:00:00"/>
    <n v="0"/>
    <n v="4"/>
  </r>
  <r>
    <s v="Carthy, B'rigit"/>
    <n v="10076"/>
    <x v="0"/>
    <n v="0"/>
    <x v="0"/>
    <s v="Active"/>
    <x v="1"/>
    <x v="0"/>
    <n v="55315"/>
    <x v="0"/>
    <n v="20"/>
    <x v="1"/>
    <s v="MA"/>
    <n v="2149"/>
    <d v="1987-05-21T00:00:00"/>
    <s v="US Citizen"/>
    <x v="0"/>
    <x v="1"/>
    <d v="2015-03-30T00:00:00"/>
    <m/>
    <n v="9.9397260273972599"/>
    <s v="5-10"/>
    <s v="StillEmployed"/>
    <s v="Active"/>
    <x v="1"/>
    <s v="Ketsia Liebig"/>
    <n v="19"/>
    <s v="LinkedIn"/>
    <x v="1"/>
    <x v="1"/>
    <n v="5"/>
    <x v="0"/>
    <n v="0"/>
    <d v="2019-02-07T00:00:00"/>
    <n v="0"/>
    <n v="16"/>
  </r>
  <r>
    <s v="Wilber, Barry"/>
    <n v="10048"/>
    <x v="1"/>
    <n v="1"/>
    <x v="1"/>
    <s v="Voluntarily Terminated"/>
    <x v="1"/>
    <x v="0"/>
    <n v="55140"/>
    <x v="1"/>
    <n v="19"/>
    <x v="27"/>
    <s v="MA"/>
    <n v="2324"/>
    <d v="1965-09-09T00:00:00"/>
    <s v="Eligible NonCitizen"/>
    <x v="0"/>
    <x v="0"/>
    <d v="2011-05-16T00:00:00"/>
    <d v="2015-09-07T00:00:00"/>
    <n v="4.3150684931506849"/>
    <s v="2-5"/>
    <s v="unhappy"/>
    <s v="Voluntarily Terminated"/>
    <x v="1"/>
    <s v="Amy Dunn"/>
    <n v="11"/>
    <s v="Website"/>
    <x v="1"/>
    <x v="1"/>
    <n v="5"/>
    <x v="2"/>
    <n v="0"/>
    <d v="2015-02-15T00:00:00"/>
    <n v="0"/>
    <n v="7"/>
  </r>
  <r>
    <s v="Smith, Leigh Ann"/>
    <n v="10153"/>
    <x v="0"/>
    <n v="1"/>
    <x v="1"/>
    <s v="Voluntarily Terminated"/>
    <x v="5"/>
    <x v="1"/>
    <n v="55000"/>
    <x v="1"/>
    <n v="2"/>
    <x v="29"/>
    <s v="MA"/>
    <n v="1844"/>
    <d v="1987-06-14T00:00:00"/>
    <s v="US Citizen"/>
    <x v="0"/>
    <x v="1"/>
    <d v="2011-09-26T00:00:00"/>
    <d v="2013-09-25T00:00:00"/>
    <n v="2"/>
    <s v="2-5"/>
    <s v="career change"/>
    <s v="Voluntarily Terminated"/>
    <x v="5"/>
    <s v="Brandon R. LeBlanc"/>
    <n v="1"/>
    <s v="Diversity Job Fair"/>
    <x v="1"/>
    <x v="1"/>
    <n v="3.8"/>
    <x v="1"/>
    <n v="4"/>
    <d v="2013-08-15T00:00:00"/>
    <n v="0"/>
    <n v="17"/>
  </r>
  <r>
    <s v="Gilles, Alex"/>
    <n v="10283"/>
    <x v="1"/>
    <n v="1"/>
    <x v="1"/>
    <s v="Voluntarily Terminated"/>
    <x v="1"/>
    <x v="1"/>
    <n v="54933"/>
    <x v="1"/>
    <n v="19"/>
    <x v="27"/>
    <s v="MA"/>
    <n v="2062"/>
    <d v="1974-08-09T00:00:00"/>
    <s v="US Citizen"/>
    <x v="0"/>
    <x v="1"/>
    <d v="2012-04-02T00:00:00"/>
    <d v="2015-06-25T00:00:00"/>
    <n v="3.2301369863013698"/>
    <s v="2-5"/>
    <s v="military"/>
    <s v="Voluntarily Terminated"/>
    <x v="1"/>
    <s v="Webster Butler"/>
    <n v="39"/>
    <s v="Diversity Job Fair"/>
    <x v="2"/>
    <x v="2"/>
    <n v="3.97"/>
    <x v="1"/>
    <n v="0"/>
    <d v="2015-01-20T00:00:00"/>
    <n v="3"/>
    <n v="15"/>
  </r>
  <r>
    <s v="Handschiegl, Joanne"/>
    <n v="10125"/>
    <x v="0"/>
    <n v="1"/>
    <x v="1"/>
    <s v="Active"/>
    <x v="1"/>
    <x v="0"/>
    <n v="54828"/>
    <x v="0"/>
    <n v="19"/>
    <x v="27"/>
    <s v="MA"/>
    <n v="2127"/>
    <d v="1977-03-23T00:00:00"/>
    <s v="US Citizen"/>
    <x v="0"/>
    <x v="0"/>
    <d v="2011-11-28T00:00:00"/>
    <m/>
    <n v="13.276712328767124"/>
    <s v="&gt;10"/>
    <s v="StillEmployed"/>
    <s v="Active"/>
    <x v="1"/>
    <s v="Michael Albert"/>
    <n v="22"/>
    <s v="Google Search"/>
    <x v="1"/>
    <x v="1"/>
    <n v="4.2"/>
    <x v="1"/>
    <n v="0"/>
    <d v="2019-02-22T00:00:00"/>
    <n v="0"/>
    <n v="13"/>
  </r>
  <r>
    <s v="Baczenski, Rachael  "/>
    <n v="10252"/>
    <x v="2"/>
    <n v="1"/>
    <x v="1"/>
    <s v="Voluntarily Terminated"/>
    <x v="1"/>
    <x v="1"/>
    <n v="54670"/>
    <x v="1"/>
    <n v="19"/>
    <x v="27"/>
    <s v="MA"/>
    <n v="1902"/>
    <d v="1974-01-12T00:00:00"/>
    <s v="US Citizen"/>
    <x v="1"/>
    <x v="1"/>
    <d v="2011-01-10T00:00:00"/>
    <d v="2017-01-12T00:00:00"/>
    <n v="6.0109589041095894"/>
    <s v="5-10"/>
    <s v="Another position"/>
    <s v="Voluntarily Terminated"/>
    <x v="1"/>
    <s v="David Stanley"/>
    <n v="14"/>
    <s v="Diversity Job Fair"/>
    <x v="1"/>
    <x v="1"/>
    <n v="4.2"/>
    <x v="1"/>
    <n v="0"/>
    <d v="2016-01-30T00:00:00"/>
    <n v="0"/>
    <n v="12"/>
  </r>
  <r>
    <s v="England, Rex"/>
    <n v="10235"/>
    <x v="1"/>
    <n v="1"/>
    <x v="1"/>
    <s v="Active"/>
    <x v="1"/>
    <x v="0"/>
    <n v="54285"/>
    <x v="0"/>
    <n v="19"/>
    <x v="27"/>
    <s v="MA"/>
    <n v="2045"/>
    <d v="1978-08-25T00:00:00"/>
    <s v="US Citizen"/>
    <x v="0"/>
    <x v="0"/>
    <d v="2014-03-31T00:00:00"/>
    <m/>
    <n v="10.936986301369863"/>
    <s v="&gt;10"/>
    <s v="StillEmployed"/>
    <s v="Active"/>
    <x v="1"/>
    <s v="Kelley Spirea"/>
    <n v="18"/>
    <s v="Employee Referral"/>
    <x v="1"/>
    <x v="1"/>
    <n v="4.2"/>
    <x v="2"/>
    <n v="0"/>
    <d v="2019-01-11T00:00:00"/>
    <n v="0"/>
    <n v="3"/>
  </r>
  <r>
    <s v="Chan, Lin"/>
    <n v="10210"/>
    <x v="0"/>
    <n v="0"/>
    <x v="0"/>
    <s v="Active"/>
    <x v="1"/>
    <x v="0"/>
    <n v="54237"/>
    <x v="0"/>
    <n v="19"/>
    <x v="27"/>
    <s v="MA"/>
    <n v="2170"/>
    <d v="1979-02-12T00:00:00"/>
    <s v="US Citizen"/>
    <x v="0"/>
    <x v="0"/>
    <d v="2014-05-12T00:00:00"/>
    <m/>
    <n v="10.821917808219178"/>
    <s v="&gt;10"/>
    <s v="StillEmployed"/>
    <s v="Active"/>
    <x v="1"/>
    <s v="Elijiah Gray"/>
    <n v="16"/>
    <s v="Indeed"/>
    <x v="1"/>
    <x v="1"/>
    <n v="3.3"/>
    <x v="1"/>
    <n v="0"/>
    <d v="2019-02-19T00:00:00"/>
    <n v="0"/>
    <n v="11"/>
  </r>
  <r>
    <s v="Maurice, Shana"/>
    <n v="10053"/>
    <x v="0"/>
    <n v="1"/>
    <x v="1"/>
    <s v="Active"/>
    <x v="1"/>
    <x v="0"/>
    <n v="54132"/>
    <x v="0"/>
    <n v="19"/>
    <x v="27"/>
    <s v="MA"/>
    <n v="2330"/>
    <d v="1977-11-22T00:00:00"/>
    <s v="US Citizen"/>
    <x v="0"/>
    <x v="0"/>
    <d v="2011-05-31T00:00:00"/>
    <m/>
    <n v="13.772602739726027"/>
    <s v="&gt;10"/>
    <s v="StillEmployed"/>
    <s v="Active"/>
    <x v="1"/>
    <s v="David Stanley"/>
    <n v="14"/>
    <s v="Indeed"/>
    <x v="1"/>
    <x v="1"/>
    <n v="5"/>
    <x v="1"/>
    <n v="0"/>
    <d v="2019-01-10T00:00:00"/>
    <n v="0"/>
    <n v="8"/>
  </r>
  <r>
    <s v="Kinsella, Kathleen  "/>
    <n v="10166"/>
    <x v="0"/>
    <n v="1"/>
    <x v="1"/>
    <s v="Voluntarily Terminated"/>
    <x v="1"/>
    <x v="0"/>
    <n v="54005"/>
    <x v="1"/>
    <n v="19"/>
    <x v="27"/>
    <s v="MA"/>
    <n v="2170"/>
    <d v="1973-12-08T00:00:00"/>
    <s v="US Citizen"/>
    <x v="0"/>
    <x v="0"/>
    <d v="2011-09-26T00:00:00"/>
    <d v="2015-06-04T00:00:00"/>
    <n v="3.6904109589041094"/>
    <s v="2-5"/>
    <s v="more money"/>
    <s v="Voluntarily Terminated"/>
    <x v="1"/>
    <s v="Webster Butler"/>
    <n v="39"/>
    <s v="Google Search"/>
    <x v="1"/>
    <x v="1"/>
    <n v="3.6"/>
    <x v="0"/>
    <n v="0"/>
    <d v="2015-03-01T00:00:00"/>
    <n v="0"/>
    <n v="16"/>
  </r>
  <r>
    <s v="Smith, Martin"/>
    <n v="10286"/>
    <x v="1"/>
    <n v="0"/>
    <x v="0"/>
    <s v="Voluntarily Terminated"/>
    <x v="1"/>
    <x v="0"/>
    <n v="53564"/>
    <x v="1"/>
    <n v="19"/>
    <x v="27"/>
    <s v="MA"/>
    <n v="2458"/>
    <d v="1988-03-17T00:00:00"/>
    <s v="US Citizen"/>
    <x v="0"/>
    <x v="1"/>
    <d v="2011-01-10T00:00:00"/>
    <d v="2017-12-28T00:00:00"/>
    <n v="6.9698630136986299"/>
    <s v="5-10"/>
    <s v="career change"/>
    <s v="Voluntarily Terminated"/>
    <x v="1"/>
    <s v="Webster Butler"/>
    <n v="39"/>
    <s v="Google Search"/>
    <x v="2"/>
    <x v="2"/>
    <n v="3.54"/>
    <x v="0"/>
    <n v="0"/>
    <d v="2017-04-06T00:00:00"/>
    <n v="4"/>
    <n v="15"/>
  </r>
  <r>
    <s v="Brill, Donna"/>
    <n v="10177"/>
    <x v="0"/>
    <n v="1"/>
    <x v="1"/>
    <s v="Voluntarily Terminated"/>
    <x v="1"/>
    <x v="0"/>
    <n v="53492"/>
    <x v="1"/>
    <n v="19"/>
    <x v="27"/>
    <s v="MA"/>
    <n v="1701"/>
    <d v="1990-08-24T00:00:00"/>
    <s v="US Citizen"/>
    <x v="0"/>
    <x v="0"/>
    <d v="2012-04-02T00:00:00"/>
    <d v="2013-06-15T00:00:00"/>
    <n v="1.2027397260273973"/>
    <s v="0-2"/>
    <s v="Another position"/>
    <s v="Voluntarily Terminated"/>
    <x v="1"/>
    <s v="David Stanley"/>
    <n v="14"/>
    <s v="Google Search"/>
    <x v="1"/>
    <x v="1"/>
    <n v="3.35"/>
    <x v="1"/>
    <n v="0"/>
    <d v="2013-03-04T00:00:00"/>
    <n v="0"/>
    <n v="6"/>
  </r>
  <r>
    <s v="Fett, Boba"/>
    <n v="10309"/>
    <x v="1"/>
    <n v="0"/>
    <x v="0"/>
    <s v="Active"/>
    <x v="0"/>
    <x v="0"/>
    <n v="53366"/>
    <x v="0"/>
    <n v="15"/>
    <x v="23"/>
    <s v="MA"/>
    <n v="2138"/>
    <d v="1987-06-18T00:00:00"/>
    <s v="US Citizen"/>
    <x v="0"/>
    <x v="0"/>
    <d v="2015-03-30T00:00:00"/>
    <m/>
    <n v="9.9397260273972599"/>
    <s v="5-10"/>
    <s v="StillEmployed"/>
    <s v="Active"/>
    <x v="0"/>
    <s v="Peter Monroe"/>
    <n v="7"/>
    <s v="LinkedIn"/>
    <x v="3"/>
    <x v="3"/>
    <n v="1.2"/>
    <x v="2"/>
    <n v="6"/>
    <d v="2019-02-04T00:00:00"/>
    <n v="3"/>
    <n v="2"/>
  </r>
  <r>
    <s v="Becker, Scott"/>
    <n v="10277"/>
    <x v="1"/>
    <n v="0"/>
    <x v="0"/>
    <s v="Active"/>
    <x v="1"/>
    <x v="0"/>
    <n v="53250"/>
    <x v="0"/>
    <n v="19"/>
    <x v="27"/>
    <s v="MA"/>
    <n v="2452"/>
    <d v="1979-04-06T00:00:00"/>
    <s v="US Citizen"/>
    <x v="0"/>
    <x v="2"/>
    <d v="2013-07-08T00:00:00"/>
    <m/>
    <n v="11.665753424657535"/>
    <s v="&gt;10"/>
    <s v="StillEmployed"/>
    <s v="Active"/>
    <x v="1"/>
    <s v="Webster Butler"/>
    <n v="39"/>
    <s v="LinkedIn"/>
    <x v="1"/>
    <x v="1"/>
    <n v="4.2"/>
    <x v="1"/>
    <n v="0"/>
    <d v="2019-01-11T00:00:00"/>
    <n v="0"/>
    <n v="13"/>
  </r>
  <r>
    <s v="Desimone, Carl "/>
    <n v="10310"/>
    <x v="1"/>
    <n v="1"/>
    <x v="1"/>
    <s v="Active"/>
    <x v="1"/>
    <x v="0"/>
    <n v="53189"/>
    <x v="0"/>
    <n v="19"/>
    <x v="27"/>
    <s v="MA"/>
    <n v="2061"/>
    <d v="1967-04-19T00:00:00"/>
    <s v="US Citizen"/>
    <x v="0"/>
    <x v="0"/>
    <d v="2014-07-07T00:00:00"/>
    <m/>
    <n v="10.668493150684931"/>
    <s v="&gt;10"/>
    <s v="StillEmployed"/>
    <s v="Active"/>
    <x v="1"/>
    <s v="Amy Dunn"/>
    <n v="11"/>
    <s v="Indeed"/>
    <x v="3"/>
    <x v="3"/>
    <n v="1.1200000000000001"/>
    <x v="3"/>
    <n v="0"/>
    <d v="2019-01-31T00:00:00"/>
    <n v="4"/>
    <n v="9"/>
  </r>
  <r>
    <s v="Rossetti, Bruno"/>
    <n v="10065"/>
    <x v="1"/>
    <n v="0"/>
    <x v="0"/>
    <s v="Voluntarily Terminated"/>
    <x v="1"/>
    <x v="0"/>
    <n v="53180"/>
    <x v="1"/>
    <n v="19"/>
    <x v="27"/>
    <s v="MA"/>
    <n v="2155"/>
    <d v="1987-03-18T00:00:00"/>
    <s v="US Citizen"/>
    <x v="0"/>
    <x v="0"/>
    <d v="2011-04-04T00:00:00"/>
    <d v="2018-08-13T00:00:00"/>
    <n v="7.3643835616438356"/>
    <s v="5-10"/>
    <s v="Another position"/>
    <s v="Voluntarily Terminated"/>
    <x v="1"/>
    <s v="Kissy Sullivan"/>
    <n v="20"/>
    <s v="Google Search"/>
    <x v="1"/>
    <x v="1"/>
    <n v="5"/>
    <x v="0"/>
    <n v="0"/>
    <d v="2018-07-02T00:00:00"/>
    <n v="0"/>
    <n v="4"/>
  </r>
  <r>
    <s v="Gaul, Barbara"/>
    <n v="10257"/>
    <x v="0"/>
    <n v="0"/>
    <x v="0"/>
    <s v="Active"/>
    <x v="1"/>
    <x v="0"/>
    <n v="53171"/>
    <x v="0"/>
    <n v="19"/>
    <x v="27"/>
    <s v="MA"/>
    <n v="2121"/>
    <d v="1983-12-02T00:00:00"/>
    <s v="US Citizen"/>
    <x v="1"/>
    <x v="1"/>
    <d v="2011-05-16T00:00:00"/>
    <m/>
    <n v="13.813698630136987"/>
    <s v="&gt;10"/>
    <s v="StillEmployed"/>
    <s v="Active"/>
    <x v="1"/>
    <s v="Kelley Spirea"/>
    <n v="18"/>
    <s v="LinkedIn"/>
    <x v="1"/>
    <x v="1"/>
    <n v="4.2"/>
    <x v="1"/>
    <n v="0"/>
    <d v="2019-02-26T00:00:00"/>
    <n v="0"/>
    <n v="12"/>
  </r>
  <r>
    <s v="Owad, Clinton"/>
    <n v="10281"/>
    <x v="1"/>
    <n v="0"/>
    <x v="0"/>
    <s v="Active"/>
    <x v="1"/>
    <x v="0"/>
    <n v="53060"/>
    <x v="0"/>
    <n v="19"/>
    <x v="27"/>
    <s v="MA"/>
    <n v="1760"/>
    <d v="1979-11-24T00:00:00"/>
    <s v="US Citizen"/>
    <x v="0"/>
    <x v="1"/>
    <d v="2014-02-17T00:00:00"/>
    <m/>
    <n v="11.052054794520547"/>
    <s v="&gt;10"/>
    <s v="StillEmployed"/>
    <s v="Active"/>
    <x v="1"/>
    <s v="Michael Albert"/>
    <n v="22"/>
    <s v="LinkedIn"/>
    <x v="2"/>
    <x v="2"/>
    <n v="4.25"/>
    <x v="2"/>
    <n v="0"/>
    <d v="2019-02-04T00:00:00"/>
    <n v="4"/>
    <n v="6"/>
  </r>
  <r>
    <s v="Gold, Shenice  "/>
    <n v="10243"/>
    <x v="0"/>
    <n v="0"/>
    <x v="0"/>
    <s v="Active"/>
    <x v="1"/>
    <x v="0"/>
    <n v="53018"/>
    <x v="0"/>
    <n v="19"/>
    <x v="27"/>
    <s v="MA"/>
    <n v="2451"/>
    <d v="1992-06-18T00:00:00"/>
    <s v="US Citizen"/>
    <x v="1"/>
    <x v="0"/>
    <d v="2013-11-11T00:00:00"/>
    <m/>
    <n v="11.32054794520548"/>
    <s v="&gt;10"/>
    <s v="StillEmployed"/>
    <s v="Active"/>
    <x v="1"/>
    <s v="Ketsia Liebig"/>
    <n v="19"/>
    <s v="Indeed"/>
    <x v="1"/>
    <x v="1"/>
    <n v="4.3"/>
    <x v="0"/>
    <n v="0"/>
    <d v="2019-02-18T00:00:00"/>
    <n v="0"/>
    <n v="7"/>
  </r>
  <r>
    <s v="Ngodup, Shari "/>
    <n v="10037"/>
    <x v="2"/>
    <n v="0"/>
    <x v="4"/>
    <s v="Active"/>
    <x v="1"/>
    <x v="1"/>
    <n v="52984"/>
    <x v="0"/>
    <n v="19"/>
    <x v="27"/>
    <s v="MA"/>
    <n v="1810"/>
    <d v="1967-06-03T00:00:00"/>
    <s v="US Citizen"/>
    <x v="0"/>
    <x v="1"/>
    <d v="2013-04-01T00:00:00"/>
    <m/>
    <n v="11.934246575342465"/>
    <s v="&gt;10"/>
    <s v="StillEmployed"/>
    <s v="Active"/>
    <x v="1"/>
    <s v="Brannon Miller"/>
    <n v="12"/>
    <s v="Diversity Job Fair"/>
    <x v="0"/>
    <x v="0"/>
    <n v="4"/>
    <x v="2"/>
    <n v="0"/>
    <d v="2019-02-13T00:00:00"/>
    <n v="0"/>
    <n v="12"/>
  </r>
  <r>
    <s v="Carey, Michael  "/>
    <n v="10115"/>
    <x v="1"/>
    <n v="0"/>
    <x v="0"/>
    <s v="Active"/>
    <x v="1"/>
    <x v="0"/>
    <n v="52846"/>
    <x v="0"/>
    <n v="19"/>
    <x v="27"/>
    <s v="MA"/>
    <n v="1701"/>
    <d v="1983-02-02T00:00:00"/>
    <s v="US Citizen"/>
    <x v="0"/>
    <x v="1"/>
    <d v="2014-03-31T00:00:00"/>
    <m/>
    <n v="10.936986301369863"/>
    <s v="&gt;10"/>
    <s v="StillEmployed"/>
    <s v="Active"/>
    <x v="1"/>
    <s v="Kelley Spirea"/>
    <n v="18"/>
    <s v="LinkedIn"/>
    <x v="1"/>
    <x v="1"/>
    <n v="4.43"/>
    <x v="2"/>
    <n v="0"/>
    <d v="2019-02-01T00:00:00"/>
    <n v="0"/>
    <n v="14"/>
  </r>
  <r>
    <s v="MacLennan, Samuel"/>
    <n v="10191"/>
    <x v="1"/>
    <n v="0"/>
    <x v="3"/>
    <s v="Voluntarily Terminated"/>
    <x v="1"/>
    <x v="0"/>
    <n v="52788"/>
    <x v="1"/>
    <n v="19"/>
    <x v="27"/>
    <s v="MA"/>
    <n v="1938"/>
    <d v="1972-11-09T00:00:00"/>
    <s v="US Citizen"/>
    <x v="0"/>
    <x v="0"/>
    <d v="2012-09-24T00:00:00"/>
    <d v="2017-09-26T00:00:00"/>
    <n v="5.0082191780821921"/>
    <s v="5-10"/>
    <s v="hours"/>
    <s v="Voluntarily Terminated"/>
    <x v="1"/>
    <s v="Amy Dunn"/>
    <n v="11"/>
    <s v="Indeed"/>
    <x v="1"/>
    <x v="1"/>
    <n v="3.08"/>
    <x v="1"/>
    <n v="0"/>
    <d v="2017-04-01T00:00:00"/>
    <n v="0"/>
    <n v="18"/>
  </r>
  <r>
    <s v="O'hare, Lynn"/>
    <n v="10303"/>
    <x v="0"/>
    <n v="0"/>
    <x v="0"/>
    <s v="Terminated for Cause"/>
    <x v="1"/>
    <x v="0"/>
    <n v="52674"/>
    <x v="1"/>
    <n v="19"/>
    <x v="27"/>
    <s v="MA"/>
    <n v="2152"/>
    <d v="1980-09-30T00:00:00"/>
    <s v="US Citizen"/>
    <x v="0"/>
    <x v="4"/>
    <d v="2014-03-31T00:00:00"/>
    <d v="2018-05-01T00:00:00"/>
    <n v="4.087671232876712"/>
    <s v="2-5"/>
    <s v="performance"/>
    <s v="Terminated for Cause"/>
    <x v="1"/>
    <s v="Kissy Sullivan"/>
    <n v="20"/>
    <s v="LinkedIn"/>
    <x v="3"/>
    <x v="3"/>
    <n v="2.33"/>
    <x v="3"/>
    <n v="0"/>
    <d v="2018-03-09T00:00:00"/>
    <n v="6"/>
    <n v="3"/>
  </r>
  <r>
    <s v="Linares, Marilyn "/>
    <n v="10186"/>
    <x v="0"/>
    <n v="1"/>
    <x v="1"/>
    <s v="Voluntarily Terminated"/>
    <x v="1"/>
    <x v="0"/>
    <n v="52624"/>
    <x v="1"/>
    <n v="19"/>
    <x v="27"/>
    <s v="MA"/>
    <n v="1886"/>
    <d v="1981-03-26T00:00:00"/>
    <s v="US Citizen"/>
    <x v="0"/>
    <x v="0"/>
    <d v="2011-07-05T00:00:00"/>
    <d v="2018-09-26T00:00:00"/>
    <n v="7.2328767123287667"/>
    <s v="5-10"/>
    <s v="unhappy"/>
    <s v="Voluntarily Terminated"/>
    <x v="1"/>
    <s v="Michael Albert"/>
    <n v="22"/>
    <s v="Indeed"/>
    <x v="1"/>
    <x v="1"/>
    <n v="3.18"/>
    <x v="1"/>
    <n v="0"/>
    <d v="2018-03-02T00:00:00"/>
    <n v="0"/>
    <n v="16"/>
  </r>
  <r>
    <s v="Morway, Tanya"/>
    <n v="10151"/>
    <x v="0"/>
    <n v="1"/>
    <x v="1"/>
    <s v="Active"/>
    <x v="0"/>
    <x v="0"/>
    <n v="52599"/>
    <x v="0"/>
    <n v="15"/>
    <x v="23"/>
    <s v="MA"/>
    <n v="2048"/>
    <d v="1979-04-04T00:00:00"/>
    <s v="US Citizen"/>
    <x v="0"/>
    <x v="0"/>
    <d v="2015-02-16T00:00:00"/>
    <m/>
    <n v="10.054794520547945"/>
    <s v="&gt;10"/>
    <s v="StillEmployed"/>
    <s v="Active"/>
    <x v="0"/>
    <s v="Peter Monroe"/>
    <n v="7"/>
    <s v="CareerBuilder"/>
    <x v="1"/>
    <x v="1"/>
    <n v="3.81"/>
    <x v="2"/>
    <n v="6"/>
    <d v="2019-02-11T00:00:00"/>
    <n v="0"/>
    <n v="6"/>
  </r>
  <r>
    <s v="Barton, Nader"/>
    <n v="10066"/>
    <x v="1"/>
    <n v="0"/>
    <x v="2"/>
    <s v="Voluntarily Terminated"/>
    <x v="1"/>
    <x v="0"/>
    <n v="52505"/>
    <x v="1"/>
    <n v="19"/>
    <x v="27"/>
    <s v="MA"/>
    <n v="2747"/>
    <d v="1977-07-15T00:00:00"/>
    <s v="US Citizen"/>
    <x v="0"/>
    <x v="0"/>
    <d v="2012-09-24T00:00:00"/>
    <d v="2017-04-06T00:00:00"/>
    <n v="4.5342465753424657"/>
    <s v="2-5"/>
    <s v="Another position"/>
    <s v="Voluntarily Terminated"/>
    <x v="1"/>
    <s v="Michael Albert"/>
    <n v="22"/>
    <s v="On-line Web application"/>
    <x v="1"/>
    <x v="1"/>
    <n v="5"/>
    <x v="0"/>
    <n v="0"/>
    <d v="2017-03-02T00:00:00"/>
    <n v="0"/>
    <n v="1"/>
  </r>
  <r>
    <s v="Garcia, Raul"/>
    <n v="10111"/>
    <x v="1"/>
    <n v="0"/>
    <x v="0"/>
    <s v="Active"/>
    <x v="1"/>
    <x v="0"/>
    <n v="52249"/>
    <x v="0"/>
    <n v="19"/>
    <x v="27"/>
    <s v="MA"/>
    <n v="1905"/>
    <d v="1985-09-15T00:00:00"/>
    <s v="US Citizen"/>
    <x v="1"/>
    <x v="0"/>
    <d v="2015-03-30T00:00:00"/>
    <m/>
    <n v="9.9397260273972599"/>
    <s v="5-10"/>
    <s v="StillEmployed"/>
    <s v="Active"/>
    <x v="1"/>
    <s v="David Stanley"/>
    <n v="14"/>
    <s v="Employee Referral"/>
    <x v="1"/>
    <x v="1"/>
    <n v="4.5"/>
    <x v="2"/>
    <n v="0"/>
    <d v="2019-02-18T00:00:00"/>
    <n v="0"/>
    <n v="5"/>
  </r>
  <r>
    <s v="Harrington, Christie "/>
    <n v="10097"/>
    <x v="0"/>
    <n v="0"/>
    <x v="0"/>
    <s v="Voluntarily Terminated"/>
    <x v="1"/>
    <x v="0"/>
    <n v="52177"/>
    <x v="1"/>
    <n v="19"/>
    <x v="27"/>
    <s v="MA"/>
    <n v="2324"/>
    <d v="1952-08-18T00:00:00"/>
    <s v="US Citizen"/>
    <x v="0"/>
    <x v="0"/>
    <d v="2012-01-09T00:00:00"/>
    <d v="2015-12-15T00:00:00"/>
    <n v="3.9342465753424656"/>
    <s v="2-5"/>
    <s v="retiring"/>
    <s v="Voluntarily Terminated"/>
    <x v="1"/>
    <s v="Webster Butler"/>
    <n v="39"/>
    <s v="CareerBuilder"/>
    <x v="1"/>
    <x v="1"/>
    <n v="4.6399999999999997"/>
    <x v="1"/>
    <n v="0"/>
    <d v="2015-05-02T00:00:00"/>
    <n v="0"/>
    <n v="8"/>
  </r>
  <r>
    <s v="Shields, Seffi"/>
    <n v="10091"/>
    <x v="0"/>
    <n v="1"/>
    <x v="1"/>
    <s v="Active"/>
    <x v="1"/>
    <x v="0"/>
    <n v="52087"/>
    <x v="0"/>
    <n v="19"/>
    <x v="27"/>
    <s v="MA"/>
    <n v="2149"/>
    <d v="1985-08-24T00:00:00"/>
    <s v="US Citizen"/>
    <x v="0"/>
    <x v="0"/>
    <d v="2013-08-19T00:00:00"/>
    <m/>
    <n v="11.550684931506849"/>
    <s v="&gt;10"/>
    <s v="StillEmployed"/>
    <s v="Active"/>
    <x v="1"/>
    <s v="Amy Dunn"/>
    <n v="11"/>
    <s v="LinkedIn"/>
    <x v="1"/>
    <x v="1"/>
    <n v="4.8099999999999996"/>
    <x v="1"/>
    <n v="0"/>
    <d v="2019-02-15T00:00:00"/>
    <n v="0"/>
    <n v="15"/>
  </r>
  <r>
    <s v="Lydon, Allison"/>
    <n v="10057"/>
    <x v="0"/>
    <n v="1"/>
    <x v="1"/>
    <s v="Active"/>
    <x v="1"/>
    <x v="0"/>
    <n v="52057"/>
    <x v="0"/>
    <n v="19"/>
    <x v="27"/>
    <s v="MA"/>
    <n v="2122"/>
    <d v="1975-10-22T00:00:00"/>
    <s v="US Citizen"/>
    <x v="0"/>
    <x v="1"/>
    <d v="2015-02-16T00:00:00"/>
    <m/>
    <n v="10.054794520547945"/>
    <s v="&gt;10"/>
    <s v="StillEmployed"/>
    <s v="Active"/>
    <x v="1"/>
    <s v="Elijiah Gray"/>
    <n v="16"/>
    <s v="Website"/>
    <x v="1"/>
    <x v="1"/>
    <n v="5"/>
    <x v="2"/>
    <n v="0"/>
    <d v="2019-01-23T00:00:00"/>
    <n v="0"/>
    <n v="6"/>
  </r>
  <r>
    <s v="Singh, Nan "/>
    <n v="10039"/>
    <x v="0"/>
    <n v="0"/>
    <x v="0"/>
    <s v="Active"/>
    <x v="5"/>
    <x v="0"/>
    <n v="51920"/>
    <x v="0"/>
    <n v="2"/>
    <x v="29"/>
    <s v="MA"/>
    <n v="2330"/>
    <d v="1988-05-19T00:00:00"/>
    <s v="US Citizen"/>
    <x v="0"/>
    <x v="0"/>
    <d v="2015-05-01T00:00:00"/>
    <m/>
    <n v="9.8520547945205479"/>
    <s v="5-10"/>
    <s v="StillEmployed"/>
    <s v="Active"/>
    <x v="5"/>
    <s v="Brandon R. LeBlanc"/>
    <n v="1"/>
    <s v="Website"/>
    <x v="1"/>
    <x v="1"/>
    <n v="5"/>
    <x v="2"/>
    <n v="5"/>
    <d v="2019-01-15T00:00:00"/>
    <n v="0"/>
    <n v="2"/>
  </r>
  <r>
    <s v="Ivey, Rose "/>
    <n v="10139"/>
    <x v="0"/>
    <n v="0"/>
    <x v="0"/>
    <s v="Active"/>
    <x v="1"/>
    <x v="0"/>
    <n v="51908"/>
    <x v="0"/>
    <n v="19"/>
    <x v="27"/>
    <s v="MA"/>
    <n v="1775"/>
    <d v="1991-01-28T00:00:00"/>
    <s v="US Citizen"/>
    <x v="0"/>
    <x v="0"/>
    <d v="2013-08-19T00:00:00"/>
    <m/>
    <n v="11.550684931506849"/>
    <s v="&gt;10"/>
    <s v="StillEmployed"/>
    <s v="Active"/>
    <x v="1"/>
    <s v="Brannon Miller"/>
    <n v="12"/>
    <s v="Indeed"/>
    <x v="1"/>
    <x v="1"/>
    <n v="3.99"/>
    <x v="2"/>
    <n v="0"/>
    <d v="2019-01-14T00:00:00"/>
    <n v="0"/>
    <n v="14"/>
  </r>
  <r>
    <s v="Lindsay, Leonara "/>
    <n v="10008"/>
    <x v="0"/>
    <n v="0"/>
    <x v="0"/>
    <s v="Active"/>
    <x v="0"/>
    <x v="1"/>
    <n v="51777"/>
    <x v="0"/>
    <n v="14"/>
    <x v="24"/>
    <s v="CT"/>
    <n v="6070"/>
    <d v="1988-10-05T00:00:00"/>
    <s v="US Citizen"/>
    <x v="1"/>
    <x v="1"/>
    <d v="2011-01-21T00:00:00"/>
    <m/>
    <n v="14.128767123287671"/>
    <s v="&gt;10"/>
    <s v="StillEmployed"/>
    <s v="Active"/>
    <x v="0"/>
    <s v="Eric Dougall"/>
    <n v="6"/>
    <s v="Diversity Job Fair"/>
    <x v="0"/>
    <x v="0"/>
    <n v="4.6399999999999997"/>
    <x v="1"/>
    <n v="5"/>
    <d v="2019-01-25T00:00:00"/>
    <n v="0"/>
    <n v="14"/>
  </r>
  <r>
    <s v="Gerke, Melisa"/>
    <n v="10122"/>
    <x v="0"/>
    <n v="0"/>
    <x v="2"/>
    <s v="Voluntarily Terminated"/>
    <x v="1"/>
    <x v="1"/>
    <n v="51505"/>
    <x v="1"/>
    <n v="19"/>
    <x v="27"/>
    <s v="MA"/>
    <n v="2330"/>
    <d v="1970-05-15T00:00:00"/>
    <s v="US Citizen"/>
    <x v="0"/>
    <x v="1"/>
    <d v="2011-11-07T00:00:00"/>
    <d v="2016-11-15T00:00:00"/>
    <n v="5.0273972602739727"/>
    <s v="5-10"/>
    <s v="hours"/>
    <s v="Voluntarily Terminated"/>
    <x v="1"/>
    <s v="Elijiah Gray"/>
    <n v="16"/>
    <s v="Diversity Job Fair"/>
    <x v="1"/>
    <x v="1"/>
    <n v="4.24"/>
    <x v="1"/>
    <n v="0"/>
    <d v="2016-04-29T00:00:00"/>
    <n v="0"/>
    <n v="2"/>
  </r>
  <r>
    <s v="Gentry, Mildred"/>
    <n v="10159"/>
    <x v="0"/>
    <n v="1"/>
    <x v="1"/>
    <s v="Active"/>
    <x v="1"/>
    <x v="0"/>
    <n v="51337"/>
    <x v="0"/>
    <n v="19"/>
    <x v="27"/>
    <s v="MA"/>
    <n v="2145"/>
    <d v="1990-10-01T00:00:00"/>
    <s v="US Citizen"/>
    <x v="0"/>
    <x v="1"/>
    <d v="2015-03-30T00:00:00"/>
    <m/>
    <n v="9.9397260273972599"/>
    <s v="5-10"/>
    <s v="StillEmployed"/>
    <s v="Active"/>
    <x v="1"/>
    <s v="Michael Albert"/>
    <n v="22"/>
    <s v="LinkedIn"/>
    <x v="1"/>
    <x v="1"/>
    <n v="3.73"/>
    <x v="2"/>
    <n v="0"/>
    <d v="2019-01-16T00:00:00"/>
    <n v="0"/>
    <n v="19"/>
  </r>
  <r>
    <s v="Dickinson, Geoff "/>
    <n v="10276"/>
    <x v="1"/>
    <n v="0"/>
    <x v="0"/>
    <s v="Active"/>
    <x v="1"/>
    <x v="0"/>
    <n v="51259"/>
    <x v="0"/>
    <n v="19"/>
    <x v="27"/>
    <s v="MA"/>
    <n v="2180"/>
    <d v="1982-11-15T00:00:00"/>
    <s v="US Citizen"/>
    <x v="0"/>
    <x v="0"/>
    <d v="2014-05-12T00:00:00"/>
    <m/>
    <n v="10.821917808219178"/>
    <s v="&gt;10"/>
    <s v="StillEmployed"/>
    <s v="Active"/>
    <x v="1"/>
    <s v="Ketsia Liebig"/>
    <n v="19"/>
    <s v="Indeed"/>
    <x v="1"/>
    <x v="1"/>
    <n v="4.3"/>
    <x v="1"/>
    <n v="0"/>
    <d v="2019-02-19T00:00:00"/>
    <n v="0"/>
    <n v="1"/>
  </r>
  <r>
    <s v="Bernstein, Sean"/>
    <n v="10046"/>
    <x v="1"/>
    <n v="0"/>
    <x v="0"/>
    <s v="Active"/>
    <x v="1"/>
    <x v="0"/>
    <n v="51044"/>
    <x v="0"/>
    <n v="19"/>
    <x v="27"/>
    <s v="MA"/>
    <n v="2072"/>
    <d v="1970-12-22T00:00:00"/>
    <s v="US Citizen"/>
    <x v="1"/>
    <x v="0"/>
    <d v="2012-04-02T00:00:00"/>
    <m/>
    <n v="12.931506849315069"/>
    <s v="&gt;10"/>
    <s v="StillEmployed"/>
    <s v="Active"/>
    <x v="1"/>
    <s v="Amy Dunn"/>
    <n v="11"/>
    <s v="Google Search"/>
    <x v="1"/>
    <x v="1"/>
    <n v="5"/>
    <x v="2"/>
    <n v="0"/>
    <d v="2019-01-14T00:00:00"/>
    <n v="0"/>
    <n v="13"/>
  </r>
  <r>
    <s v="Sewkumar, Nori"/>
    <n v="10071"/>
    <x v="0"/>
    <n v="0"/>
    <x v="0"/>
    <s v="Active"/>
    <x v="1"/>
    <x v="0"/>
    <n v="50923"/>
    <x v="0"/>
    <n v="19"/>
    <x v="27"/>
    <s v="MA"/>
    <n v="2191"/>
    <d v="1975-03-10T00:00:00"/>
    <s v="US Citizen"/>
    <x v="0"/>
    <x v="2"/>
    <d v="2013-09-30T00:00:00"/>
    <m/>
    <n v="11.435616438356165"/>
    <s v="&gt;10"/>
    <s v="StillEmployed"/>
    <s v="Active"/>
    <x v="1"/>
    <s v="Webster Butler"/>
    <n v="39"/>
    <s v="Google Search"/>
    <x v="1"/>
    <x v="1"/>
    <n v="5"/>
    <x v="0"/>
    <n v="0"/>
    <d v="2019-02-06T00:00:00"/>
    <n v="0"/>
    <n v="14"/>
  </r>
  <r>
    <s v="Anderson, Carol "/>
    <n v="10069"/>
    <x v="0"/>
    <n v="0"/>
    <x v="2"/>
    <s v="Voluntarily Terminated"/>
    <x v="1"/>
    <x v="0"/>
    <n v="50825"/>
    <x v="1"/>
    <n v="19"/>
    <x v="27"/>
    <s v="MA"/>
    <n v="2169"/>
    <d v="1989-09-08T00:00:00"/>
    <s v="US Citizen"/>
    <x v="0"/>
    <x v="0"/>
    <d v="2011-07-11T00:00:00"/>
    <d v="2016-09-06T00:00:00"/>
    <n v="5.161643835616438"/>
    <s v="5-10"/>
    <s v="return to school"/>
    <s v="Voluntarily Terminated"/>
    <x v="1"/>
    <s v="Webster Butler"/>
    <n v="39"/>
    <s v="Google Search"/>
    <x v="1"/>
    <x v="1"/>
    <n v="5"/>
    <x v="1"/>
    <n v="0"/>
    <d v="2016-02-01T00:00:00"/>
    <n v="0"/>
    <n v="2"/>
  </r>
  <r>
    <s v="Shepard, Anita "/>
    <n v="10179"/>
    <x v="0"/>
    <n v="1"/>
    <x v="1"/>
    <s v="Active"/>
    <x v="0"/>
    <x v="0"/>
    <n v="50750"/>
    <x v="0"/>
    <n v="15"/>
    <x v="23"/>
    <s v="MA"/>
    <n v="1773"/>
    <d v="1981-04-14T00:00:00"/>
    <s v="US Citizen"/>
    <x v="0"/>
    <x v="0"/>
    <d v="2014-09-30T00:00:00"/>
    <m/>
    <n v="10.435616438356165"/>
    <s v="&gt;10"/>
    <s v="StillEmployed"/>
    <s v="Active"/>
    <x v="0"/>
    <s v="Peter Monroe"/>
    <n v="7"/>
    <s v="LinkedIn"/>
    <x v="1"/>
    <x v="1"/>
    <n v="3.31"/>
    <x v="2"/>
    <n v="6"/>
    <d v="2019-01-07T00:00:00"/>
    <n v="0"/>
    <n v="7"/>
  </r>
  <r>
    <s v="Keatts, Kramer "/>
    <n v="10192"/>
    <x v="1"/>
    <n v="0"/>
    <x v="0"/>
    <s v="Active"/>
    <x v="1"/>
    <x v="0"/>
    <n v="50482"/>
    <x v="0"/>
    <n v="19"/>
    <x v="27"/>
    <s v="MA"/>
    <n v="1887"/>
    <d v="1976-01-19T00:00:00"/>
    <s v="US Citizen"/>
    <x v="0"/>
    <x v="0"/>
    <d v="2013-09-30T00:00:00"/>
    <m/>
    <n v="11.435616438356165"/>
    <s v="&gt;10"/>
    <s v="StillEmployed"/>
    <s v="Active"/>
    <x v="1"/>
    <s v="Michael Albert"/>
    <n v="22"/>
    <s v="Indeed"/>
    <x v="1"/>
    <x v="1"/>
    <n v="3.07"/>
    <x v="1"/>
    <n v="0"/>
    <d v="2019-01-23T00:00:00"/>
    <n v="0"/>
    <n v="10"/>
  </r>
  <r>
    <s v="Ndzi, Colombui"/>
    <n v="10215"/>
    <x v="1"/>
    <n v="0"/>
    <x v="0"/>
    <s v="Voluntarily Terminated"/>
    <x v="1"/>
    <x v="1"/>
    <n v="50470"/>
    <x v="1"/>
    <n v="19"/>
    <x v="27"/>
    <s v="MA"/>
    <n v="2110"/>
    <d v="1989-05-02T00:00:00"/>
    <s v="US Citizen"/>
    <x v="0"/>
    <x v="1"/>
    <d v="2011-09-26T00:00:00"/>
    <d v="2014-04-04T00:00:00"/>
    <n v="2.5232876712328767"/>
    <s v="2-5"/>
    <s v="return to school"/>
    <s v="Voluntarily Terminated"/>
    <x v="1"/>
    <s v="Webster Butler"/>
    <n v="39"/>
    <s v="Diversity Job Fair"/>
    <x v="1"/>
    <x v="1"/>
    <n v="4.3"/>
    <x v="2"/>
    <n v="0"/>
    <d v="2013-03-02T00:00:00"/>
    <n v="0"/>
    <n v="19"/>
  </r>
  <r>
    <s v="Robinson, Alain  "/>
    <n v="10047"/>
    <x v="1"/>
    <n v="1"/>
    <x v="1"/>
    <s v="Voluntarily Terminated"/>
    <x v="1"/>
    <x v="0"/>
    <n v="50428"/>
    <x v="1"/>
    <n v="19"/>
    <x v="27"/>
    <s v="MA"/>
    <n v="1420"/>
    <d v="1974-01-07T00:00:00"/>
    <s v="US Citizen"/>
    <x v="0"/>
    <x v="1"/>
    <d v="2011-01-10T00:00:00"/>
    <d v="2016-01-26T00:00:00"/>
    <n v="5.0465753424657533"/>
    <s v="5-10"/>
    <s v="attendance"/>
    <s v="Voluntarily Terminated"/>
    <x v="1"/>
    <s v="Amy Dunn"/>
    <n v="11"/>
    <s v="Indeed"/>
    <x v="1"/>
    <x v="1"/>
    <n v="5"/>
    <x v="2"/>
    <n v="0"/>
    <d v="2015-01-10T00:00:00"/>
    <n v="0"/>
    <n v="11"/>
  </r>
  <r>
    <s v="Clukey, Elijian"/>
    <n v="10029"/>
    <x v="1"/>
    <n v="1"/>
    <x v="1"/>
    <s v="Active"/>
    <x v="1"/>
    <x v="0"/>
    <n v="50373"/>
    <x v="0"/>
    <n v="19"/>
    <x v="27"/>
    <s v="MA"/>
    <n v="2134"/>
    <d v="1980-08-26T00:00:00"/>
    <s v="US Citizen"/>
    <x v="0"/>
    <x v="0"/>
    <d v="2016-07-06T00:00:00"/>
    <m/>
    <n v="8.668493150684931"/>
    <s v="5-10"/>
    <s v="StillEmployed"/>
    <s v="Active"/>
    <x v="1"/>
    <s v="Brannon Miller"/>
    <n v="12"/>
    <s v="Employee Referral"/>
    <x v="0"/>
    <x v="0"/>
    <n v="4.0999999999999996"/>
    <x v="1"/>
    <n v="0"/>
    <d v="2019-02-28T00:00:00"/>
    <n v="0"/>
    <n v="5"/>
  </r>
  <r>
    <s v="Wallace, Theresa"/>
    <n v="10293"/>
    <x v="0"/>
    <n v="0"/>
    <x v="0"/>
    <s v="Voluntarily Terminated"/>
    <x v="1"/>
    <x v="0"/>
    <n v="50274"/>
    <x v="1"/>
    <n v="19"/>
    <x v="27"/>
    <s v="MA"/>
    <n v="1887"/>
    <d v="1980-08-02T00:00:00"/>
    <s v="US Citizen"/>
    <x v="0"/>
    <x v="0"/>
    <d v="2012-08-13T00:00:00"/>
    <d v="2015-09-01T00:00:00"/>
    <n v="3.0520547945205481"/>
    <s v="2-5"/>
    <s v="career change"/>
    <s v="Voluntarily Terminated"/>
    <x v="1"/>
    <s v="Elijiah Gray"/>
    <n v="16"/>
    <s v="CareerBuilder"/>
    <x v="2"/>
    <x v="2"/>
    <n v="2.5"/>
    <x v="2"/>
    <n v="0"/>
    <d v="2014-09-05T00:00:00"/>
    <n v="6"/>
    <n v="13"/>
  </r>
  <r>
    <s v="Bacong, Alejandro "/>
    <n v="10250"/>
    <x v="1"/>
    <n v="0"/>
    <x v="2"/>
    <s v="Active"/>
    <x v="0"/>
    <x v="0"/>
    <n v="50178"/>
    <x v="0"/>
    <n v="14"/>
    <x v="24"/>
    <s v="MA"/>
    <n v="1886"/>
    <d v="1988-01-07T00:00:00"/>
    <s v="US Citizen"/>
    <x v="0"/>
    <x v="0"/>
    <d v="2015-01-05T00:00:00"/>
    <m/>
    <n v="10.169863013698631"/>
    <s v="&gt;10"/>
    <s v="StillEmployed"/>
    <s v="Active"/>
    <x v="0"/>
    <s v="Peter Monroe"/>
    <n v="7"/>
    <s v="Indeed"/>
    <x v="1"/>
    <x v="1"/>
    <n v="5"/>
    <x v="0"/>
    <n v="6"/>
    <d v="2019-02-18T00:00:00"/>
    <n v="0"/>
    <n v="16"/>
  </r>
  <r>
    <s v="Howard, Estelle"/>
    <n v="10182"/>
    <x v="0"/>
    <n v="1"/>
    <x v="1"/>
    <s v="Active"/>
    <x v="5"/>
    <x v="0"/>
    <n v="49920"/>
    <x v="1"/>
    <n v="2"/>
    <x v="29"/>
    <s v="MA"/>
    <n v="2170"/>
    <d v="1985-09-16T00:00:00"/>
    <s v="US Citizen"/>
    <x v="0"/>
    <x v="1"/>
    <d v="2015-02-16T00:00:00"/>
    <d v="2015-04-15T00:00:00"/>
    <n v="0.15890410958904111"/>
    <s v="0-2"/>
    <s v="no-call, no-show"/>
    <s v="Terminated for Cause"/>
    <x v="5"/>
    <s v="Brandon R. LeBlanc"/>
    <n v="1"/>
    <s v="Indeed"/>
    <x v="1"/>
    <x v="1"/>
    <n v="3.24"/>
    <x v="2"/>
    <n v="4"/>
    <d v="2015-04-15T00:00:00"/>
    <n v="0"/>
    <n v="6"/>
  </r>
  <r>
    <s v="Volk, Colleen"/>
    <n v="10022"/>
    <x v="0"/>
    <n v="1"/>
    <x v="1"/>
    <s v="Terminated for Cause"/>
    <x v="1"/>
    <x v="0"/>
    <n v="49773"/>
    <x v="1"/>
    <n v="19"/>
    <x v="27"/>
    <s v="MA"/>
    <n v="2747"/>
    <d v="1986-06-03T00:00:00"/>
    <s v="US Citizen"/>
    <x v="0"/>
    <x v="0"/>
    <d v="2011-09-26T00:00:00"/>
    <d v="2016-02-08T00:00:00"/>
    <n v="4.3726027397260276"/>
    <s v="2-5"/>
    <s v="gross misconduct"/>
    <s v="Terminated for Cause"/>
    <x v="1"/>
    <s v="Kelley Spirea"/>
    <n v="18"/>
    <s v="Google Search"/>
    <x v="0"/>
    <x v="0"/>
    <n v="4.3"/>
    <x v="0"/>
    <n v="0"/>
    <d v="2015-02-01T00:00:00"/>
    <n v="0"/>
    <n v="18"/>
  </r>
  <r>
    <s v="Goyal, Roxana"/>
    <n v="10256"/>
    <x v="0"/>
    <n v="1"/>
    <x v="1"/>
    <s v="Active"/>
    <x v="1"/>
    <x v="0"/>
    <n v="49256"/>
    <x v="0"/>
    <n v="19"/>
    <x v="27"/>
    <s v="MA"/>
    <n v="1864"/>
    <d v="1974-10-09T00:00:00"/>
    <s v="US Citizen"/>
    <x v="0"/>
    <x v="2"/>
    <d v="2013-08-19T00:00:00"/>
    <m/>
    <n v="11.550684931506849"/>
    <s v="&gt;10"/>
    <s v="StillEmployed"/>
    <s v="Active"/>
    <x v="1"/>
    <s v="Kissy Sullivan"/>
    <n v="20"/>
    <s v="LinkedIn"/>
    <x v="1"/>
    <x v="1"/>
    <n v="4.0999999999999996"/>
    <x v="0"/>
    <n v="0"/>
    <d v="2019-02-15T00:00:00"/>
    <n v="0"/>
    <n v="3"/>
  </r>
  <r>
    <s v="Engdahl, Jean"/>
    <n v="10247"/>
    <x v="1"/>
    <n v="0"/>
    <x v="0"/>
    <s v="Active"/>
    <x v="1"/>
    <x v="0"/>
    <n v="48888"/>
    <x v="0"/>
    <n v="19"/>
    <x v="27"/>
    <s v="MA"/>
    <n v="2026"/>
    <d v="1974-05-31T00:00:00"/>
    <s v="US Citizen"/>
    <x v="0"/>
    <x v="0"/>
    <d v="2014-11-10T00:00:00"/>
    <m/>
    <n v="10.323287671232876"/>
    <s v="&gt;10"/>
    <s v="StillEmployed"/>
    <s v="Active"/>
    <x v="1"/>
    <s v="Kelley Spirea"/>
    <n v="18"/>
    <s v="LinkedIn"/>
    <x v="1"/>
    <x v="1"/>
    <n v="4.7"/>
    <x v="0"/>
    <n v="0"/>
    <d v="2019-02-13T00:00:00"/>
    <n v="0"/>
    <n v="8"/>
  </r>
  <r>
    <s v="Ybarra, Catherine "/>
    <n v="10301"/>
    <x v="0"/>
    <n v="0"/>
    <x v="0"/>
    <s v="Voluntarily Terminated"/>
    <x v="1"/>
    <x v="0"/>
    <n v="48513"/>
    <x v="1"/>
    <n v="19"/>
    <x v="27"/>
    <s v="MA"/>
    <n v="2458"/>
    <d v="1982-05-04T00:00:00"/>
    <s v="US Citizen"/>
    <x v="0"/>
    <x v="2"/>
    <d v="2008-09-02T00:00:00"/>
    <d v="2015-09-29T00:00:00"/>
    <n v="7.0767123287671234"/>
    <s v="5-10"/>
    <s v="Another position"/>
    <s v="Voluntarily Terminated"/>
    <x v="1"/>
    <s v="Brannon Miller"/>
    <n v="12"/>
    <s v="Google Search"/>
    <x v="3"/>
    <x v="3"/>
    <n v="3.2"/>
    <x v="3"/>
    <n v="0"/>
    <d v="2015-09-02T00:00:00"/>
    <n v="5"/>
    <n v="4"/>
  </r>
  <r>
    <s v="Newman, Richard "/>
    <n v="10063"/>
    <x v="1"/>
    <n v="1"/>
    <x v="1"/>
    <s v="Active"/>
    <x v="1"/>
    <x v="0"/>
    <n v="48495"/>
    <x v="0"/>
    <n v="19"/>
    <x v="27"/>
    <s v="MA"/>
    <n v="2136"/>
    <d v="1977-04-08T00:00:00"/>
    <s v="US Citizen"/>
    <x v="0"/>
    <x v="0"/>
    <d v="2014-05-12T00:00:00"/>
    <m/>
    <n v="10.821917808219178"/>
    <s v="&gt;10"/>
    <s v="StillEmployed"/>
    <s v="Active"/>
    <x v="1"/>
    <s v="Ketsia Liebig"/>
    <n v="19"/>
    <s v="LinkedIn"/>
    <x v="1"/>
    <x v="1"/>
    <n v="5"/>
    <x v="0"/>
    <n v="0"/>
    <d v="2019-02-18T00:00:00"/>
    <n v="0"/>
    <n v="11"/>
  </r>
  <r>
    <s v="Theamstern, Sophia"/>
    <n v="10141"/>
    <x v="0"/>
    <n v="0"/>
    <x v="0"/>
    <s v="Voluntarily Terminated"/>
    <x v="1"/>
    <x v="0"/>
    <n v="48413"/>
    <x v="1"/>
    <n v="19"/>
    <x v="27"/>
    <s v="MA"/>
    <n v="2066"/>
    <d v="1965-05-09T00:00:00"/>
    <s v="US Citizen"/>
    <x v="0"/>
    <x v="0"/>
    <d v="2011-07-05T00:00:00"/>
    <d v="2016-09-05T00:00:00"/>
    <n v="5.1753424657534248"/>
    <s v="5-10"/>
    <s v="return to school"/>
    <s v="Voluntarily Terminated"/>
    <x v="1"/>
    <s v="Amy Dunn"/>
    <n v="11"/>
    <s v="Indeed"/>
    <x v="1"/>
    <x v="1"/>
    <n v="3.98"/>
    <x v="1"/>
    <n v="0"/>
    <d v="2016-03-02T00:00:00"/>
    <n v="0"/>
    <n v="1"/>
  </r>
  <r>
    <s v="Gordon, David"/>
    <n v="10051"/>
    <x v="1"/>
    <n v="1"/>
    <x v="1"/>
    <s v="Active"/>
    <x v="1"/>
    <x v="0"/>
    <n v="48285"/>
    <x v="0"/>
    <n v="19"/>
    <x v="27"/>
    <s v="MA"/>
    <n v="2169"/>
    <d v="1979-05-21T00:00:00"/>
    <s v="US Citizen"/>
    <x v="0"/>
    <x v="0"/>
    <d v="2012-07-02T00:00:00"/>
    <m/>
    <n v="12.682191780821919"/>
    <s v="&gt;10"/>
    <s v="StillEmployed"/>
    <s v="Active"/>
    <x v="1"/>
    <s v="David Stanley"/>
    <n v="14"/>
    <s v="LinkedIn"/>
    <x v="1"/>
    <x v="1"/>
    <n v="5"/>
    <x v="2"/>
    <n v="0"/>
    <d v="2019-01-14T00:00:00"/>
    <n v="0"/>
    <n v="2"/>
  </r>
  <r>
    <s v="Stanford,Barbara  M"/>
    <n v="10278"/>
    <x v="0"/>
    <n v="0"/>
    <x v="2"/>
    <s v="Active"/>
    <x v="1"/>
    <x v="0"/>
    <n v="47961"/>
    <x v="0"/>
    <n v="19"/>
    <x v="27"/>
    <s v="MA"/>
    <n v="2050"/>
    <d v="1982-08-25T00:00:00"/>
    <s v="US Citizen"/>
    <x v="0"/>
    <x v="4"/>
    <d v="2011-01-10T00:00:00"/>
    <m/>
    <n v="14.158904109589042"/>
    <s v="&gt;10"/>
    <s v="StillEmployed"/>
    <s v="Active"/>
    <x v="1"/>
    <s v="Kissy Sullivan"/>
    <n v="20"/>
    <s v="Google Search"/>
    <x v="1"/>
    <x v="1"/>
    <n v="4.0999999999999996"/>
    <x v="1"/>
    <n v="0"/>
    <d v="2019-02-07T00:00:00"/>
    <n v="0"/>
    <n v="9"/>
  </r>
  <r>
    <s v="Bachiochi, Linda"/>
    <n v="10114"/>
    <x v="0"/>
    <n v="0"/>
    <x v="0"/>
    <s v="Active"/>
    <x v="1"/>
    <x v="1"/>
    <n v="47837"/>
    <x v="0"/>
    <n v="19"/>
    <x v="27"/>
    <s v="MA"/>
    <n v="1902"/>
    <d v="1970-02-11T00:00:00"/>
    <s v="US Citizen"/>
    <x v="0"/>
    <x v="1"/>
    <d v="2009-07-06T00:00:00"/>
    <m/>
    <n v="15.673972602739726"/>
    <s v="&gt;10"/>
    <s v="StillEmployed"/>
    <s v="Active"/>
    <x v="1"/>
    <s v="Brannon Miller"/>
    <n v="12"/>
    <s v="Diversity Job Fair"/>
    <x v="1"/>
    <x v="1"/>
    <n v="4.46"/>
    <x v="2"/>
    <n v="0"/>
    <d v="2019-01-25T00:00:00"/>
    <n v="0"/>
    <n v="4"/>
  </r>
  <r>
    <s v="Saar-Beckles, Melinda"/>
    <n v="10295"/>
    <x v="0"/>
    <n v="0"/>
    <x v="0"/>
    <s v="Active"/>
    <x v="1"/>
    <x v="1"/>
    <n v="47750"/>
    <x v="0"/>
    <n v="19"/>
    <x v="27"/>
    <s v="MA"/>
    <n v="1801"/>
    <d v="1968-06-06T00:00:00"/>
    <s v="US Citizen"/>
    <x v="0"/>
    <x v="1"/>
    <d v="2016-07-04T00:00:00"/>
    <m/>
    <n v="8.6739726027397257"/>
    <s v="5-10"/>
    <s v="StillEmployed"/>
    <s v="Active"/>
    <x v="1"/>
    <s v="Kelley Spirea"/>
    <n v="18"/>
    <s v="Diversity Job Fair"/>
    <x v="2"/>
    <x v="2"/>
    <n v="2.6"/>
    <x v="1"/>
    <n v="0"/>
    <d v="2019-02-18T00:00:00"/>
    <n v="5"/>
    <n v="4"/>
  </r>
  <r>
    <s v="Lynch, Lindsay"/>
    <n v="10004"/>
    <x v="0"/>
    <n v="0"/>
    <x v="0"/>
    <s v="Voluntarily Terminated"/>
    <x v="1"/>
    <x v="1"/>
    <n v="47434"/>
    <x v="1"/>
    <n v="19"/>
    <x v="27"/>
    <s v="MA"/>
    <n v="1844"/>
    <d v="1973-02-14T00:00:00"/>
    <s v="US Citizen"/>
    <x v="1"/>
    <x v="1"/>
    <d v="2011-11-07T00:00:00"/>
    <d v="2015-11-14T00:00:00"/>
    <n v="4.021917808219178"/>
    <s v="2-5"/>
    <s v="Another position"/>
    <s v="Voluntarily Terminated"/>
    <x v="1"/>
    <s v="Webster Butler"/>
    <n v="39"/>
    <s v="Diversity Job Fair"/>
    <x v="0"/>
    <x v="0"/>
    <n v="5"/>
    <x v="1"/>
    <n v="0"/>
    <d v="2015-02-02T00:00:00"/>
    <n v="0"/>
    <n v="17"/>
  </r>
  <r>
    <s v="Osturnka, Adeel"/>
    <n v="10021"/>
    <x v="1"/>
    <n v="1"/>
    <x v="1"/>
    <s v="Active"/>
    <x v="1"/>
    <x v="0"/>
    <n v="47414"/>
    <x v="0"/>
    <n v="19"/>
    <x v="27"/>
    <s v="MA"/>
    <n v="2478"/>
    <d v="1976-12-11T00:00:00"/>
    <s v="US Citizen"/>
    <x v="0"/>
    <x v="0"/>
    <d v="2013-09-30T00:00:00"/>
    <m/>
    <n v="11.435616438356165"/>
    <s v="&gt;10"/>
    <s v="StillEmployed"/>
    <s v="Active"/>
    <x v="1"/>
    <s v="Kelley Spirea"/>
    <n v="18"/>
    <s v="LinkedIn"/>
    <x v="0"/>
    <x v="0"/>
    <n v="5"/>
    <x v="2"/>
    <n v="0"/>
    <d v="2019-02-07T00:00:00"/>
    <n v="0"/>
    <n v="13"/>
  </r>
  <r>
    <s v="Barbara, Thomas"/>
    <n v="10242"/>
    <x v="1"/>
    <n v="1"/>
    <x v="1"/>
    <s v="Voluntarily Terminated"/>
    <x v="1"/>
    <x v="1"/>
    <n v="47211"/>
    <x v="1"/>
    <n v="19"/>
    <x v="27"/>
    <s v="MA"/>
    <n v="2062"/>
    <d v="1974-02-21T00:00:00"/>
    <s v="US Citizen"/>
    <x v="1"/>
    <x v="1"/>
    <d v="2012-04-02T00:00:00"/>
    <d v="2016-09-19T00:00:00"/>
    <n v="4.4684931506849317"/>
    <s v="2-5"/>
    <s v="unhappy"/>
    <s v="Voluntarily Terminated"/>
    <x v="1"/>
    <s v="Kissy Sullivan"/>
    <n v="20"/>
    <s v="Diversity Job Fair"/>
    <x v="1"/>
    <x v="1"/>
    <n v="4.2"/>
    <x v="2"/>
    <n v="0"/>
    <d v="2016-05-06T00:00:00"/>
    <n v="0"/>
    <n v="15"/>
  </r>
  <r>
    <s v="Pitt, Brad "/>
    <n v="10164"/>
    <x v="1"/>
    <n v="0"/>
    <x v="0"/>
    <s v="Active"/>
    <x v="1"/>
    <x v="0"/>
    <n v="47001"/>
    <x v="0"/>
    <n v="19"/>
    <x v="27"/>
    <s v="MA"/>
    <n v="2451"/>
    <d v="1981-11-23T00:00:00"/>
    <s v="US Citizen"/>
    <x v="0"/>
    <x v="0"/>
    <d v="2007-11-05T00:00:00"/>
    <m/>
    <n v="17.342465753424658"/>
    <s v="&gt;10"/>
    <s v="StillEmployed"/>
    <s v="Active"/>
    <x v="1"/>
    <s v="David Stanley"/>
    <n v="14"/>
    <s v="Google Search"/>
    <x v="1"/>
    <x v="1"/>
    <n v="3.66"/>
    <x v="2"/>
    <n v="0"/>
    <d v="2019-02-25T00:00:00"/>
    <n v="0"/>
    <n v="15"/>
  </r>
  <r>
    <s v="Heitzman, Anthony"/>
    <n v="10129"/>
    <x v="1"/>
    <n v="0"/>
    <x v="0"/>
    <s v="Active"/>
    <x v="1"/>
    <x v="0"/>
    <n v="46998"/>
    <x v="0"/>
    <n v="19"/>
    <x v="27"/>
    <s v="MA"/>
    <n v="2149"/>
    <d v="1984-01-04T00:00:00"/>
    <s v="US Citizen"/>
    <x v="0"/>
    <x v="0"/>
    <d v="2012-08-13T00:00:00"/>
    <m/>
    <n v="12.567123287671233"/>
    <s v="&gt;10"/>
    <s v="StillEmployed"/>
    <s v="Active"/>
    <x v="1"/>
    <s v="Ketsia Liebig"/>
    <n v="19"/>
    <s v="Google Search"/>
    <x v="1"/>
    <x v="1"/>
    <n v="4.17"/>
    <x v="1"/>
    <n v="0"/>
    <d v="2019-02-11T00:00:00"/>
    <n v="0"/>
    <n v="1"/>
  </r>
  <r>
    <s v="Johnson, George"/>
    <n v="10034"/>
    <x v="1"/>
    <n v="1"/>
    <x v="1"/>
    <s v="Voluntarily Terminated"/>
    <x v="1"/>
    <x v="0"/>
    <n v="46837"/>
    <x v="1"/>
    <n v="19"/>
    <x v="27"/>
    <s v="MA"/>
    <n v="2445"/>
    <d v="1959-08-19T00:00:00"/>
    <s v="US Citizen"/>
    <x v="0"/>
    <x v="0"/>
    <d v="2011-11-07T00:00:00"/>
    <d v="2018-04-29T00:00:00"/>
    <n v="6.4794520547945202"/>
    <s v="5-10"/>
    <s v="more money"/>
    <s v="Voluntarily Terminated"/>
    <x v="1"/>
    <s v="Michael Albert"/>
    <n v="22"/>
    <s v="CareerBuilder"/>
    <x v="0"/>
    <x v="0"/>
    <n v="4.7"/>
    <x v="1"/>
    <n v="0"/>
    <d v="2018-02-14T00:00:00"/>
    <n v="0"/>
    <n v="9"/>
  </r>
  <r>
    <s v="Power, Morissa"/>
    <n v="10187"/>
    <x v="0"/>
    <n v="0"/>
    <x v="2"/>
    <s v="Voluntarily Terminated"/>
    <x v="1"/>
    <x v="0"/>
    <n v="46799"/>
    <x v="1"/>
    <n v="19"/>
    <x v="27"/>
    <s v="MA"/>
    <n v="1742"/>
    <d v="1984-10-15T00:00:00"/>
    <s v="Eligible NonCitizen"/>
    <x v="0"/>
    <x v="2"/>
    <d v="2011-05-16T00:00:00"/>
    <d v="2018-06-04T00:00:00"/>
    <n v="7.0575342465753428"/>
    <s v="5-10"/>
    <s v="Another position"/>
    <s v="Voluntarily Terminated"/>
    <x v="1"/>
    <s v="Kissy Sullivan"/>
    <n v="20"/>
    <s v="Google Search"/>
    <x v="1"/>
    <x v="1"/>
    <n v="3.17"/>
    <x v="1"/>
    <n v="0"/>
    <d v="2018-04-02T00:00:00"/>
    <n v="0"/>
    <n v="14"/>
  </r>
  <r>
    <s v="Rivera, Haley  "/>
    <n v="10011"/>
    <x v="0"/>
    <n v="1"/>
    <x v="1"/>
    <s v="Active"/>
    <x v="1"/>
    <x v="0"/>
    <n v="46738"/>
    <x v="0"/>
    <n v="19"/>
    <x v="27"/>
    <s v="MA"/>
    <n v="2171"/>
    <d v="1973-01-12T00:00:00"/>
    <s v="US Citizen"/>
    <x v="0"/>
    <x v="2"/>
    <d v="2011-11-28T00:00:00"/>
    <m/>
    <n v="13.276712328767124"/>
    <s v="&gt;10"/>
    <s v="StillEmployed"/>
    <s v="Active"/>
    <x v="1"/>
    <s v="Webster Butler"/>
    <n v="39"/>
    <s v="Google Search"/>
    <x v="0"/>
    <x v="0"/>
    <n v="4.3600000000000003"/>
    <x v="0"/>
    <n v="0"/>
    <d v="2019-02-11T00:00:00"/>
    <n v="0"/>
    <n v="16"/>
  </r>
  <r>
    <s v="Ndzi, Horia"/>
    <n v="10185"/>
    <x v="1"/>
    <n v="1"/>
    <x v="1"/>
    <s v="Voluntarily Terminated"/>
    <x v="1"/>
    <x v="0"/>
    <n v="46664"/>
    <x v="1"/>
    <n v="19"/>
    <x v="27"/>
    <s v="MA"/>
    <n v="2421"/>
    <d v="1983-03-28T00:00:00"/>
    <s v="US Citizen"/>
    <x v="0"/>
    <x v="0"/>
    <d v="2013-04-01T00:00:00"/>
    <d v="2016-05-25T00:00:00"/>
    <n v="3.1506849315068495"/>
    <s v="2-5"/>
    <s v="more money"/>
    <s v="Voluntarily Terminated"/>
    <x v="1"/>
    <s v="Amy Dunn"/>
    <n v="11"/>
    <s v="Employee Referral"/>
    <x v="1"/>
    <x v="1"/>
    <n v="3.18"/>
    <x v="2"/>
    <n v="0"/>
    <d v="2016-03-06T00:00:00"/>
    <n v="0"/>
    <n v="10"/>
  </r>
  <r>
    <s v="Knapp, Bradley  J"/>
    <n v="10208"/>
    <x v="1"/>
    <n v="0"/>
    <x v="0"/>
    <s v="Active"/>
    <x v="1"/>
    <x v="0"/>
    <n v="46654"/>
    <x v="0"/>
    <n v="19"/>
    <x v="27"/>
    <s v="MA"/>
    <n v="1721"/>
    <d v="1977-11-10T00:00:00"/>
    <s v="US Citizen"/>
    <x v="0"/>
    <x v="1"/>
    <d v="2014-02-17T00:00:00"/>
    <m/>
    <n v="11.052054794520547"/>
    <s v="&gt;10"/>
    <s v="StillEmployed"/>
    <s v="Active"/>
    <x v="1"/>
    <s v="Ketsia Liebig"/>
    <n v="19"/>
    <s v="LinkedIn"/>
    <x v="1"/>
    <x v="1"/>
    <n v="3.1"/>
    <x v="2"/>
    <n v="0"/>
    <d v="2019-02-06T00:00:00"/>
    <n v="0"/>
    <n v="3"/>
  </r>
  <r>
    <s v="Purinton, Janine"/>
    <n v="10262"/>
    <x v="0"/>
    <n v="0"/>
    <x v="2"/>
    <s v="Voluntarily Terminated"/>
    <x v="1"/>
    <x v="0"/>
    <n v="46430"/>
    <x v="1"/>
    <n v="19"/>
    <x v="27"/>
    <s v="MA"/>
    <n v="2474"/>
    <d v="1970-09-22T00:00:00"/>
    <s v="US Citizen"/>
    <x v="0"/>
    <x v="0"/>
    <d v="2012-09-24T00:00:00"/>
    <d v="2013-06-18T00:00:00"/>
    <n v="0.73150684931506849"/>
    <s v="0-2"/>
    <s v="unhappy"/>
    <s v="Voluntarily Terminated"/>
    <x v="1"/>
    <s v="Kissy Sullivan"/>
    <n v="20"/>
    <s v="Indeed"/>
    <x v="1"/>
    <x v="1"/>
    <n v="4.5"/>
    <x v="0"/>
    <n v="0"/>
    <d v="2013-04-02T00:00:00"/>
    <n v="0"/>
    <n v="16"/>
  </r>
  <r>
    <s v="Sadki, Nore  "/>
    <n v="10260"/>
    <x v="1"/>
    <n v="0"/>
    <x v="0"/>
    <s v="Voluntarily Terminated"/>
    <x v="1"/>
    <x v="0"/>
    <n v="46428"/>
    <x v="1"/>
    <n v="19"/>
    <x v="27"/>
    <s v="MA"/>
    <n v="2148"/>
    <d v="1974-12-21T00:00:00"/>
    <s v="US Citizen"/>
    <x v="0"/>
    <x v="0"/>
    <d v="2009-01-05T00:00:00"/>
    <d v="2018-07-30T00:00:00"/>
    <n v="9.5698630136986296"/>
    <s v="5-10"/>
    <s v="relocation out of area"/>
    <s v="Voluntarily Terminated"/>
    <x v="1"/>
    <s v="Michael Albert"/>
    <n v="22"/>
    <s v="Google Search"/>
    <x v="1"/>
    <x v="1"/>
    <n v="4.5999999999999996"/>
    <x v="0"/>
    <n v="0"/>
    <d v="2018-02-05T00:00:00"/>
    <n v="0"/>
    <n v="7"/>
  </r>
  <r>
    <s v="Dobrin, Denisa  S"/>
    <n v="10207"/>
    <x v="0"/>
    <n v="0"/>
    <x v="0"/>
    <s v="Active"/>
    <x v="1"/>
    <x v="0"/>
    <n v="46335"/>
    <x v="0"/>
    <n v="19"/>
    <x v="27"/>
    <s v="MA"/>
    <n v="2125"/>
    <d v="1986-10-07T00:00:00"/>
    <s v="US Citizen"/>
    <x v="1"/>
    <x v="0"/>
    <d v="2012-04-02T00:00:00"/>
    <m/>
    <n v="12.931506849315069"/>
    <s v="&gt;10"/>
    <s v="StillEmployed"/>
    <s v="Active"/>
    <x v="1"/>
    <s v="David Stanley"/>
    <n v="14"/>
    <s v="CareerBuilder"/>
    <x v="1"/>
    <x v="1"/>
    <n v="3.4"/>
    <x v="0"/>
    <n v="0"/>
    <d v="2019-02-19T00:00:00"/>
    <n v="0"/>
    <n v="15"/>
  </r>
  <r>
    <s v="Langton, Enrico"/>
    <n v="10052"/>
    <x v="1"/>
    <n v="1"/>
    <x v="1"/>
    <s v="Active"/>
    <x v="1"/>
    <x v="0"/>
    <n v="46120"/>
    <x v="0"/>
    <n v="19"/>
    <x v="27"/>
    <s v="MA"/>
    <n v="2048"/>
    <d v="1986-12-09T00:00:00"/>
    <s v="US Citizen"/>
    <x v="0"/>
    <x v="0"/>
    <d v="2012-07-09T00:00:00"/>
    <m/>
    <n v="12.663013698630136"/>
    <s v="&gt;10"/>
    <s v="StillEmployed"/>
    <s v="Active"/>
    <x v="1"/>
    <s v="David Stanley"/>
    <n v="14"/>
    <s v="LinkedIn"/>
    <x v="1"/>
    <x v="1"/>
    <n v="5"/>
    <x v="0"/>
    <n v="0"/>
    <d v="2019-02-04T00:00:00"/>
    <n v="0"/>
    <n v="13"/>
  </r>
  <r>
    <s v="Perry, Shakira"/>
    <n v="10171"/>
    <x v="0"/>
    <n v="0"/>
    <x v="0"/>
    <s v="Voluntarily Terminated"/>
    <x v="1"/>
    <x v="0"/>
    <n v="45998"/>
    <x v="1"/>
    <n v="19"/>
    <x v="27"/>
    <s v="MA"/>
    <n v="2176"/>
    <d v="1986-07-20T00:00:00"/>
    <s v="US Citizen"/>
    <x v="0"/>
    <x v="0"/>
    <d v="2011-05-16T00:00:00"/>
    <d v="2015-10-25T00:00:00"/>
    <n v="4.4465753424657537"/>
    <s v="2-5"/>
    <s v="medical issues"/>
    <s v="Voluntarily Terminated"/>
    <x v="1"/>
    <s v="Amy Dunn"/>
    <n v="11"/>
    <s v="LinkedIn"/>
    <x v="1"/>
    <x v="1"/>
    <n v="3.45"/>
    <x v="1"/>
    <n v="0"/>
    <d v="2014-05-13T00:00:00"/>
    <n v="0"/>
    <n v="5"/>
  </r>
  <r>
    <s v="Kirill, Alexandra  "/>
    <n v="10170"/>
    <x v="0"/>
    <n v="1"/>
    <x v="1"/>
    <s v="Voluntarily Terminated"/>
    <x v="1"/>
    <x v="0"/>
    <n v="45433"/>
    <x v="1"/>
    <n v="19"/>
    <x v="27"/>
    <s v="MA"/>
    <n v="2127"/>
    <d v="1970-10-08T00:00:00"/>
    <s v="US Citizen"/>
    <x v="0"/>
    <x v="0"/>
    <d v="2011-09-26T00:00:00"/>
    <d v="2014-01-09T00:00:00"/>
    <n v="2.2904109589041095"/>
    <s v="2-5"/>
    <s v="more money"/>
    <s v="Voluntarily Terminated"/>
    <x v="1"/>
    <s v="Amy Dunn"/>
    <n v="11"/>
    <s v="Google Search"/>
    <x v="1"/>
    <x v="1"/>
    <n v="3.49"/>
    <x v="1"/>
    <n v="0"/>
    <d v="2013-01-30T00:00:00"/>
    <n v="0"/>
    <n v="6"/>
  </r>
  <r>
    <s v="Mahoney, Lauren  "/>
    <n v="10219"/>
    <x v="0"/>
    <n v="0"/>
    <x v="0"/>
    <s v="Active"/>
    <x v="1"/>
    <x v="0"/>
    <n v="45395"/>
    <x v="0"/>
    <n v="19"/>
    <x v="27"/>
    <s v="MA"/>
    <n v="2189"/>
    <d v="1986-07-07T00:00:00"/>
    <s v="US Citizen"/>
    <x v="0"/>
    <x v="0"/>
    <d v="2014-01-06T00:00:00"/>
    <m/>
    <n v="11.167123287671233"/>
    <s v="&gt;10"/>
    <s v="StillEmployed"/>
    <s v="Active"/>
    <x v="1"/>
    <s v="Ketsia Liebig"/>
    <n v="19"/>
    <s v="LinkedIn"/>
    <x v="1"/>
    <x v="1"/>
    <n v="4.5999999999999996"/>
    <x v="1"/>
    <n v="0"/>
    <d v="2019-02-26T00:00:00"/>
    <n v="0"/>
    <n v="14"/>
  </r>
  <r>
    <s v="Rhoads, Thomas"/>
    <n v="10058"/>
    <x v="1"/>
    <n v="0"/>
    <x v="2"/>
    <s v="Voluntarily Terminated"/>
    <x v="1"/>
    <x v="0"/>
    <n v="45115"/>
    <x v="1"/>
    <n v="19"/>
    <x v="27"/>
    <s v="MA"/>
    <n v="2176"/>
    <d v="1982-07-22T00:00:00"/>
    <s v="US Citizen"/>
    <x v="1"/>
    <x v="0"/>
    <d v="2011-05-16T00:00:00"/>
    <d v="2016-01-15T00:00:00"/>
    <n v="4.6712328767123283"/>
    <s v="2-5"/>
    <s v="retiring"/>
    <s v="Voluntarily Terminated"/>
    <x v="1"/>
    <s v="Elijiah Gray"/>
    <n v="16"/>
    <s v="LinkedIn"/>
    <x v="1"/>
    <x v="1"/>
    <n v="5"/>
    <x v="1"/>
    <n v="0"/>
    <d v="2015-03-30T00:00:00"/>
    <n v="0"/>
    <n v="11"/>
  </r>
  <r>
    <s v="Jacobi, Hannah  "/>
    <n v="10236"/>
    <x v="0"/>
    <n v="0"/>
    <x v="2"/>
    <s v="Active"/>
    <x v="1"/>
    <x v="0"/>
    <n v="45069"/>
    <x v="0"/>
    <n v="19"/>
    <x v="27"/>
    <s v="MA"/>
    <n v="1778"/>
    <d v="1966-03-22T00:00:00"/>
    <s v="US Citizen"/>
    <x v="0"/>
    <x v="0"/>
    <d v="2013-09-30T00:00:00"/>
    <m/>
    <n v="11.435616438356165"/>
    <s v="&gt;10"/>
    <s v="StillEmployed"/>
    <s v="Active"/>
    <x v="1"/>
    <s v="Kissy Sullivan"/>
    <n v="20"/>
    <s v="Employee Referral"/>
    <x v="1"/>
    <x v="1"/>
    <n v="4.3"/>
    <x v="0"/>
    <n v="0"/>
    <d v="2019-02-22T00:00:00"/>
    <n v="0"/>
    <n v="7"/>
  </r>
  <r>
    <s v="Zima, Colleen"/>
    <n v="10271"/>
    <x v="0"/>
    <n v="0"/>
    <x v="3"/>
    <s v="Active"/>
    <x v="1"/>
    <x v="0"/>
    <n v="45046"/>
    <x v="0"/>
    <n v="19"/>
    <x v="27"/>
    <s v="MA"/>
    <n v="1730"/>
    <d v="1978-08-17T00:00:00"/>
    <s v="US Citizen"/>
    <x v="0"/>
    <x v="2"/>
    <d v="2014-09-29T00:00:00"/>
    <m/>
    <n v="10.438356164383562"/>
    <s v="&gt;10"/>
    <s v="StillEmployed"/>
    <s v="Active"/>
    <x v="1"/>
    <s v="David Stanley"/>
    <n v="14"/>
    <s v="LinkedIn"/>
    <x v="1"/>
    <x v="1"/>
    <n v="4.5"/>
    <x v="0"/>
    <n v="0"/>
    <d v="2019-01-30T00:00:00"/>
    <n v="0"/>
    <n v="2"/>
  </r>
  <r>
    <s v="Barbossa, Hector"/>
    <n v="10012"/>
    <x v="1"/>
    <n v="0"/>
    <x v="2"/>
    <s v="Active"/>
    <x v="0"/>
    <x v="1"/>
    <n v="89875"/>
    <x v="0"/>
    <n v="9"/>
    <x v="19"/>
    <s v="TX"/>
    <n v="78230"/>
    <d v="1988-07-04T00:00:00"/>
    <s v="US Citizen"/>
    <x v="0"/>
    <x v="1"/>
    <d v="2014-11-10T00:00:00"/>
    <m/>
    <n v="10.323287671232876"/>
    <s v="&gt;10"/>
    <s v="StillEmployed"/>
    <s v="Active"/>
    <x v="0"/>
    <s v="Simon Roup"/>
    <n v="4"/>
    <s v="Diversity Job Fair"/>
    <x v="0"/>
    <x v="0"/>
    <n v="4.28"/>
    <x v="1"/>
    <n v="5"/>
    <d v="2019-02-25T00:00:00"/>
    <n v="0"/>
    <n v="9"/>
  </r>
  <r>
    <s v="Cady, Max "/>
    <n v="10150"/>
    <x v="1"/>
    <n v="0"/>
    <x v="0"/>
    <s v="Active"/>
    <x v="4"/>
    <x v="0"/>
    <n v="68343"/>
    <x v="0"/>
    <n v="25"/>
    <x v="30"/>
    <s v="MA"/>
    <n v="2184"/>
    <d v="1966-11-22T00:00:00"/>
    <s v="US Citizen"/>
    <x v="0"/>
    <x v="0"/>
    <d v="2011-08-15T00:00:00"/>
    <m/>
    <n v="13.564383561643835"/>
    <s v="&gt;10"/>
    <s v="StillEmployed"/>
    <s v="Active"/>
    <x v="4"/>
    <s v="Jennifer Zamora"/>
    <n v="5"/>
    <s v="Google Search"/>
    <x v="1"/>
    <x v="1"/>
    <n v="3.84"/>
    <x v="2"/>
    <n v="5"/>
    <d v="2019-01-21T00:00:00"/>
    <n v="0"/>
    <n v="4"/>
  </r>
  <r>
    <s v="Simard, Kramer"/>
    <n v="10178"/>
    <x v="1"/>
    <n v="1"/>
    <x v="1"/>
    <s v="Active"/>
    <x v="0"/>
    <x v="0"/>
    <n v="89875"/>
    <x v="0"/>
    <n v="9"/>
    <x v="19"/>
    <s v="MA"/>
    <n v="2110"/>
    <d v="1970-02-08T00:00:00"/>
    <s v="US Citizen"/>
    <x v="1"/>
    <x v="0"/>
    <d v="2015-01-05T00:00:00"/>
    <m/>
    <n v="10.169863013698631"/>
    <s v="&gt;10"/>
    <s v="StillEmployed"/>
    <s v="Active"/>
    <x v="0"/>
    <s v="Simon Roup"/>
    <n v="4"/>
    <s v="Employee Referral"/>
    <x v="1"/>
    <x v="1"/>
    <n v="3.32"/>
    <x v="2"/>
    <n v="7"/>
    <d v="2019-01-14T00:00:00"/>
    <n v="0"/>
    <n v="16"/>
  </r>
  <r>
    <m/>
    <m/>
    <x v="3"/>
    <m/>
    <x v="5"/>
    <m/>
    <x v="6"/>
    <x v="2"/>
    <m/>
    <x v="2"/>
    <m/>
    <x v="31"/>
    <m/>
    <m/>
    <m/>
    <m/>
    <x v="2"/>
    <x v="6"/>
    <m/>
    <m/>
    <m/>
    <m/>
    <m/>
    <m/>
    <x v="6"/>
    <m/>
    <m/>
    <m/>
    <x v="4"/>
    <x v="4"/>
    <m/>
    <x v="5"/>
    <m/>
    <m/>
    <m/>
    <m/>
  </r>
  <r>
    <m/>
    <m/>
    <x v="3"/>
    <m/>
    <x v="5"/>
    <m/>
    <x v="6"/>
    <x v="2"/>
    <m/>
    <x v="2"/>
    <m/>
    <x v="31"/>
    <m/>
    <m/>
    <m/>
    <m/>
    <x v="2"/>
    <x v="6"/>
    <m/>
    <m/>
    <m/>
    <m/>
    <m/>
    <m/>
    <x v="6"/>
    <m/>
    <m/>
    <m/>
    <x v="4"/>
    <x v="4"/>
    <m/>
    <x v="5"/>
    <m/>
    <m/>
    <m/>
    <m/>
  </r>
  <r>
    <m/>
    <m/>
    <x v="3"/>
    <m/>
    <x v="5"/>
    <m/>
    <x v="6"/>
    <x v="2"/>
    <m/>
    <x v="2"/>
    <m/>
    <x v="31"/>
    <m/>
    <m/>
    <m/>
    <m/>
    <x v="2"/>
    <x v="6"/>
    <m/>
    <m/>
    <m/>
    <m/>
    <m/>
    <m/>
    <x v="6"/>
    <m/>
    <m/>
    <m/>
    <x v="4"/>
    <x v="4"/>
    <m/>
    <x v="5"/>
    <m/>
    <m/>
    <m/>
    <m/>
  </r>
  <r>
    <m/>
    <m/>
    <x v="3"/>
    <m/>
    <x v="5"/>
    <m/>
    <x v="6"/>
    <x v="2"/>
    <m/>
    <x v="2"/>
    <m/>
    <x v="31"/>
    <m/>
    <m/>
    <m/>
    <m/>
    <x v="2"/>
    <x v="6"/>
    <m/>
    <m/>
    <m/>
    <m/>
    <m/>
    <m/>
    <x v="6"/>
    <m/>
    <m/>
    <m/>
    <x v="4"/>
    <x v="4"/>
    <m/>
    <x v="5"/>
    <m/>
    <m/>
    <m/>
    <m/>
  </r>
  <r>
    <m/>
    <m/>
    <x v="3"/>
    <m/>
    <x v="5"/>
    <m/>
    <x v="6"/>
    <x v="2"/>
    <m/>
    <x v="2"/>
    <m/>
    <x v="31"/>
    <m/>
    <m/>
    <m/>
    <m/>
    <x v="2"/>
    <x v="6"/>
    <m/>
    <m/>
    <m/>
    <m/>
    <m/>
    <m/>
    <x v="6"/>
    <m/>
    <m/>
    <m/>
    <x v="4"/>
    <x v="4"/>
    <m/>
    <x v="5"/>
    <m/>
    <m/>
    <m/>
    <m/>
  </r>
  <r>
    <m/>
    <m/>
    <x v="3"/>
    <m/>
    <x v="5"/>
    <m/>
    <x v="6"/>
    <x v="2"/>
    <m/>
    <x v="2"/>
    <m/>
    <x v="31"/>
    <m/>
    <m/>
    <m/>
    <m/>
    <x v="2"/>
    <x v="6"/>
    <m/>
    <m/>
    <m/>
    <m/>
    <m/>
    <m/>
    <x v="6"/>
    <m/>
    <m/>
    <m/>
    <x v="4"/>
    <x v="4"/>
    <m/>
    <x v="5"/>
    <m/>
    <m/>
    <m/>
    <m/>
  </r>
  <r>
    <m/>
    <m/>
    <x v="3"/>
    <m/>
    <x v="5"/>
    <m/>
    <x v="6"/>
    <x v="2"/>
    <m/>
    <x v="2"/>
    <m/>
    <x v="31"/>
    <m/>
    <m/>
    <m/>
    <m/>
    <x v="2"/>
    <x v="6"/>
    <m/>
    <m/>
    <m/>
    <m/>
    <m/>
    <m/>
    <x v="6"/>
    <m/>
    <m/>
    <m/>
    <x v="4"/>
    <x v="4"/>
    <m/>
    <x v="5"/>
    <m/>
    <m/>
    <m/>
    <m/>
  </r>
  <r>
    <m/>
    <m/>
    <x v="3"/>
    <m/>
    <x v="5"/>
    <m/>
    <x v="6"/>
    <x v="2"/>
    <m/>
    <x v="2"/>
    <m/>
    <x v="31"/>
    <m/>
    <m/>
    <m/>
    <m/>
    <x v="2"/>
    <x v="6"/>
    <m/>
    <m/>
    <m/>
    <m/>
    <m/>
    <m/>
    <x v="6"/>
    <m/>
    <m/>
    <m/>
    <x v="4"/>
    <x v="4"/>
    <m/>
    <x v="5"/>
    <m/>
    <m/>
    <m/>
    <m/>
  </r>
  <r>
    <m/>
    <m/>
    <x v="3"/>
    <m/>
    <x v="5"/>
    <m/>
    <x v="6"/>
    <x v="2"/>
    <m/>
    <x v="2"/>
    <m/>
    <x v="31"/>
    <m/>
    <m/>
    <m/>
    <m/>
    <x v="2"/>
    <x v="6"/>
    <m/>
    <m/>
    <m/>
    <m/>
    <m/>
    <m/>
    <x v="6"/>
    <m/>
    <m/>
    <m/>
    <x v="4"/>
    <x v="4"/>
    <m/>
    <x v="5"/>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9CA95AD-1B09-804D-86B1-A5F23C35D874}" name="数据透视表6" cacheId="1" applyNumberFormats="0" applyBorderFormats="0" applyFontFormats="0" applyPatternFormats="0" applyAlignmentFormats="0" applyWidthHeightFormats="1" dataCaption="值" updatedVersion="8" minRefreshableVersion="3" useAutoFormatting="1" itemPrintTitles="1" createdVersion="8" indent="0" outline="1" outlineData="1" multipleFieldFilters="0" chartFormat="12">
  <location ref="K4:N12" firstHeaderRow="1" firstDataRow="2" firstDataCol="1"/>
  <pivotFields count="36">
    <pivotField showAll="0"/>
    <pivotField dataField="1" showAll="0"/>
    <pivotField axis="axisCol" showAll="0">
      <items count="6">
        <item x="0"/>
        <item m="1" x="4"/>
        <item h="1" x="2"/>
        <item h="1" x="3"/>
        <item x="1"/>
        <item t="default"/>
      </items>
    </pivotField>
    <pivotField showAll="0"/>
    <pivotField showAll="0"/>
    <pivotField showAll="0"/>
    <pivotField axis="axisRow" showAll="0">
      <items count="8">
        <item x="5"/>
        <item x="2"/>
        <item x="0"/>
        <item x="4"/>
        <item x="1"/>
        <item x="3"/>
        <item h="1"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7">
    <i>
      <x/>
    </i>
    <i>
      <x v="1"/>
    </i>
    <i>
      <x v="2"/>
    </i>
    <i>
      <x v="3"/>
    </i>
    <i>
      <x v="4"/>
    </i>
    <i>
      <x v="5"/>
    </i>
    <i t="grand">
      <x/>
    </i>
  </rowItems>
  <colFields count="1">
    <field x="2"/>
  </colFields>
  <colItems count="3">
    <i>
      <x/>
    </i>
    <i>
      <x v="4"/>
    </i>
    <i t="grand">
      <x/>
    </i>
  </colItems>
  <dataFields count="1">
    <dataField name="计数项:EmpID" fld="1" subtotal="count" baseField="0" baseItem="0"/>
  </dataFields>
  <formats count="3">
    <format dxfId="77">
      <pivotArea collapsedLevelsAreSubtotals="1" fieldPosition="0">
        <references count="1">
          <reference field="6" count="0"/>
        </references>
      </pivotArea>
    </format>
    <format dxfId="76">
      <pivotArea outline="0" collapsedLevelsAreSubtotals="1" fieldPosition="0"/>
    </format>
    <format dxfId="75">
      <pivotArea outline="0" fieldPosition="0">
        <references count="1">
          <reference field="4294967294" count="1">
            <x v="0"/>
          </reference>
        </references>
      </pivotArea>
    </format>
  </formats>
  <chartFormats count="5">
    <chartFormat chart="5" format="6" series="1">
      <pivotArea type="data" outline="0" fieldPosition="0">
        <references count="2">
          <reference field="4294967294" count="1" selected="0">
            <x v="0"/>
          </reference>
          <reference field="2" count="1" selected="0">
            <x v="0"/>
          </reference>
        </references>
      </pivotArea>
    </chartFormat>
    <chartFormat chart="5" format="7" series="1">
      <pivotArea type="data" outline="0" fieldPosition="0">
        <references count="2">
          <reference field="4294967294" count="1" selected="0">
            <x v="0"/>
          </reference>
          <reference field="2" count="1" selected="0">
            <x v="1"/>
          </reference>
        </references>
      </pivotArea>
    </chartFormat>
    <chartFormat chart="5" format="8" series="1">
      <pivotArea type="data" outline="0" fieldPosition="0">
        <references count="2">
          <reference field="4294967294" count="1" selected="0">
            <x v="0"/>
          </reference>
          <reference field="2" count="1" selected="0">
            <x v="2"/>
          </reference>
        </references>
      </pivotArea>
    </chartFormat>
    <chartFormat chart="5" format="9">
      <pivotArea type="data" outline="0" fieldPosition="0">
        <references count="3">
          <reference field="4294967294" count="1" selected="0">
            <x v="0"/>
          </reference>
          <reference field="2" count="1" selected="0">
            <x v="1"/>
          </reference>
          <reference field="6" count="1" selected="0">
            <x v="1"/>
          </reference>
        </references>
      </pivotArea>
    </chartFormat>
    <chartFormat chart="5" format="10" series="1">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3706B0F-76C6-5141-A0CE-174B4C88182E}" name="PivotTable6" cacheId="1"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19">
  <location ref="B25:E33" firstHeaderRow="1" firstDataRow="2" firstDataCol="1"/>
  <pivotFields count="36">
    <pivotField showAll="0"/>
    <pivotField dataField="1" showAll="0"/>
    <pivotField showAll="0">
      <items count="6">
        <item x="0"/>
        <item x="1"/>
        <item m="1" x="4"/>
        <item x="2"/>
        <item x="3"/>
        <item t="default"/>
      </items>
    </pivotField>
    <pivotField showAll="0"/>
    <pivotField showAll="0"/>
    <pivotField showAll="0"/>
    <pivotField showAll="0"/>
    <pivotField showAll="0"/>
    <pivotField showAll="0"/>
    <pivotField showAll="0"/>
    <pivotField showAll="0"/>
    <pivotField showAll="0">
      <items count="34">
        <item x="28"/>
        <item x="29"/>
        <item x="25"/>
        <item x="18"/>
        <item x="12"/>
        <item x="0"/>
        <item x="19"/>
        <item m="1" x="32"/>
        <item x="7"/>
        <item x="11"/>
        <item x="5"/>
        <item x="3"/>
        <item x="17"/>
        <item x="4"/>
        <item x="8"/>
        <item x="6"/>
        <item x="9"/>
        <item x="24"/>
        <item x="23"/>
        <item x="2"/>
        <item x="10"/>
        <item x="21"/>
        <item x="27"/>
        <item x="1"/>
        <item x="26"/>
        <item x="22"/>
        <item x="20"/>
        <item x="13"/>
        <item x="30"/>
        <item x="15"/>
        <item x="16"/>
        <item x="14"/>
        <item x="31"/>
        <item t="default"/>
      </items>
    </pivotField>
    <pivotField showAll="0"/>
    <pivotField showAll="0"/>
    <pivotField showAll="0"/>
    <pivotField showAll="0"/>
    <pivotField axis="axisCol" showAll="0">
      <items count="4">
        <item x="0"/>
        <item x="1"/>
        <item x="2"/>
        <item t="default"/>
      </items>
    </pivotField>
    <pivotField axis="axisRow" showAll="0">
      <items count="8">
        <item x="5"/>
        <item x="2"/>
        <item x="1"/>
        <item x="3"/>
        <item x="4"/>
        <item x="0"/>
        <item h="1" x="6"/>
        <item t="default"/>
      </items>
    </pivotField>
    <pivotField showAll="0"/>
    <pivotField showAll="0"/>
    <pivotField showAll="0"/>
    <pivotField showAll="0"/>
    <pivotField showAll="0"/>
    <pivotField showAll="0"/>
    <pivotField showAll="0">
      <items count="8">
        <item x="5"/>
        <item x="2"/>
        <item x="0"/>
        <item x="1"/>
        <item x="3"/>
        <item x="4"/>
        <item x="6"/>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17"/>
  </rowFields>
  <rowItems count="7">
    <i>
      <x/>
    </i>
    <i>
      <x v="1"/>
    </i>
    <i>
      <x v="2"/>
    </i>
    <i>
      <x v="3"/>
    </i>
    <i>
      <x v="4"/>
    </i>
    <i>
      <x v="5"/>
    </i>
    <i t="grand">
      <x/>
    </i>
  </rowItems>
  <colFields count="1">
    <field x="16"/>
  </colFields>
  <colItems count="3">
    <i>
      <x/>
    </i>
    <i>
      <x v="1"/>
    </i>
    <i t="grand">
      <x/>
    </i>
  </colItems>
  <dataFields count="1">
    <dataField name="Count of EmpID" fld="1" subtotal="count" showDataAs="percentOfTotal" baseField="0" baseItem="0" numFmtId="167"/>
  </dataFields>
  <formats count="1">
    <format dxfId="78">
      <pivotArea outline="0" collapsedLevelsAreSubtotals="1" fieldPosition="0"/>
    </format>
  </formats>
  <chartFormats count="29">
    <chartFormat chart="13" format="44" series="1">
      <pivotArea type="data" outline="0" fieldPosition="0">
        <references count="2">
          <reference field="4294967294" count="1" selected="0">
            <x v="0"/>
          </reference>
          <reference field="16" count="1" selected="0">
            <x v="0"/>
          </reference>
        </references>
      </pivotArea>
    </chartFormat>
    <chartFormat chart="13" format="45">
      <pivotArea type="data" outline="0" fieldPosition="0">
        <references count="3">
          <reference field="4294967294" count="1" selected="0">
            <x v="0"/>
          </reference>
          <reference field="16" count="1" selected="0">
            <x v="0"/>
          </reference>
          <reference field="17" count="1" selected="0">
            <x v="0"/>
          </reference>
        </references>
      </pivotArea>
    </chartFormat>
    <chartFormat chart="13" format="46">
      <pivotArea type="data" outline="0" fieldPosition="0">
        <references count="3">
          <reference field="4294967294" count="1" selected="0">
            <x v="0"/>
          </reference>
          <reference field="16" count="1" selected="0">
            <x v="0"/>
          </reference>
          <reference field="17" count="1" selected="0">
            <x v="1"/>
          </reference>
        </references>
      </pivotArea>
    </chartFormat>
    <chartFormat chart="13" format="47">
      <pivotArea type="data" outline="0" fieldPosition="0">
        <references count="3">
          <reference field="4294967294" count="1" selected="0">
            <x v="0"/>
          </reference>
          <reference field="16" count="1" selected="0">
            <x v="0"/>
          </reference>
          <reference field="17" count="1" selected="0">
            <x v="2"/>
          </reference>
        </references>
      </pivotArea>
    </chartFormat>
    <chartFormat chart="13" format="48">
      <pivotArea type="data" outline="0" fieldPosition="0">
        <references count="3">
          <reference field="4294967294" count="1" selected="0">
            <x v="0"/>
          </reference>
          <reference field="16" count="1" selected="0">
            <x v="0"/>
          </reference>
          <reference field="17" count="1" selected="0">
            <x v="3"/>
          </reference>
        </references>
      </pivotArea>
    </chartFormat>
    <chartFormat chart="13" format="49">
      <pivotArea type="data" outline="0" fieldPosition="0">
        <references count="3">
          <reference field="4294967294" count="1" selected="0">
            <x v="0"/>
          </reference>
          <reference field="16" count="1" selected="0">
            <x v="0"/>
          </reference>
          <reference field="17" count="1" selected="0">
            <x v="4"/>
          </reference>
        </references>
      </pivotArea>
    </chartFormat>
    <chartFormat chart="13" format="50">
      <pivotArea type="data" outline="0" fieldPosition="0">
        <references count="3">
          <reference field="4294967294" count="1" selected="0">
            <x v="0"/>
          </reference>
          <reference field="16" count="1" selected="0">
            <x v="0"/>
          </reference>
          <reference field="17" count="1" selected="0">
            <x v="5"/>
          </reference>
        </references>
      </pivotArea>
    </chartFormat>
    <chartFormat chart="13" format="51" series="1">
      <pivotArea type="data" outline="0" fieldPosition="0">
        <references count="2">
          <reference field="4294967294" count="1" selected="0">
            <x v="0"/>
          </reference>
          <reference field="16" count="1" selected="0">
            <x v="1"/>
          </reference>
        </references>
      </pivotArea>
    </chartFormat>
    <chartFormat chart="13" format="52">
      <pivotArea type="data" outline="0" fieldPosition="0">
        <references count="3">
          <reference field="4294967294" count="1" selected="0">
            <x v="0"/>
          </reference>
          <reference field="16" count="1" selected="0">
            <x v="1"/>
          </reference>
          <reference field="17" count="1" selected="0">
            <x v="0"/>
          </reference>
        </references>
      </pivotArea>
    </chartFormat>
    <chartFormat chart="13" format="53">
      <pivotArea type="data" outline="0" fieldPosition="0">
        <references count="3">
          <reference field="4294967294" count="1" selected="0">
            <x v="0"/>
          </reference>
          <reference field="16" count="1" selected="0">
            <x v="1"/>
          </reference>
          <reference field="17" count="1" selected="0">
            <x v="1"/>
          </reference>
        </references>
      </pivotArea>
    </chartFormat>
    <chartFormat chart="13" format="54">
      <pivotArea type="data" outline="0" fieldPosition="0">
        <references count="3">
          <reference field="4294967294" count="1" selected="0">
            <x v="0"/>
          </reference>
          <reference field="16" count="1" selected="0">
            <x v="1"/>
          </reference>
          <reference field="17" count="1" selected="0">
            <x v="2"/>
          </reference>
        </references>
      </pivotArea>
    </chartFormat>
    <chartFormat chart="13" format="55">
      <pivotArea type="data" outline="0" fieldPosition="0">
        <references count="3">
          <reference field="4294967294" count="1" selected="0">
            <x v="0"/>
          </reference>
          <reference field="16" count="1" selected="0">
            <x v="1"/>
          </reference>
          <reference field="17" count="1" selected="0">
            <x v="3"/>
          </reference>
        </references>
      </pivotArea>
    </chartFormat>
    <chartFormat chart="13" format="56">
      <pivotArea type="data" outline="0" fieldPosition="0">
        <references count="3">
          <reference field="4294967294" count="1" selected="0">
            <x v="0"/>
          </reference>
          <reference field="16" count="1" selected="0">
            <x v="1"/>
          </reference>
          <reference field="17" count="1" selected="0">
            <x v="4"/>
          </reference>
        </references>
      </pivotArea>
    </chartFormat>
    <chartFormat chart="13" format="57">
      <pivotArea type="data" outline="0" fieldPosition="0">
        <references count="3">
          <reference field="4294967294" count="1" selected="0">
            <x v="0"/>
          </reference>
          <reference field="16" count="1" selected="0">
            <x v="1"/>
          </reference>
          <reference field="17" count="1" selected="0">
            <x v="5"/>
          </reference>
        </references>
      </pivotArea>
    </chartFormat>
    <chartFormat chart="18" format="16" series="1">
      <pivotArea type="data" outline="0" fieldPosition="0">
        <references count="2">
          <reference field="4294967294" count="1" selected="0">
            <x v="0"/>
          </reference>
          <reference field="16" count="1" selected="0">
            <x v="0"/>
          </reference>
        </references>
      </pivotArea>
    </chartFormat>
    <chartFormat chart="18" format="17">
      <pivotArea type="data" outline="0" fieldPosition="0">
        <references count="3">
          <reference field="4294967294" count="1" selected="0">
            <x v="0"/>
          </reference>
          <reference field="16" count="1" selected="0">
            <x v="0"/>
          </reference>
          <reference field="17" count="1" selected="0">
            <x v="0"/>
          </reference>
        </references>
      </pivotArea>
    </chartFormat>
    <chartFormat chart="18" format="18">
      <pivotArea type="data" outline="0" fieldPosition="0">
        <references count="3">
          <reference field="4294967294" count="1" selected="0">
            <x v="0"/>
          </reference>
          <reference field="16" count="1" selected="0">
            <x v="0"/>
          </reference>
          <reference field="17" count="1" selected="0">
            <x v="1"/>
          </reference>
        </references>
      </pivotArea>
    </chartFormat>
    <chartFormat chart="18" format="19">
      <pivotArea type="data" outline="0" fieldPosition="0">
        <references count="3">
          <reference field="4294967294" count="1" selected="0">
            <x v="0"/>
          </reference>
          <reference field="16" count="1" selected="0">
            <x v="0"/>
          </reference>
          <reference field="17" count="1" selected="0">
            <x v="2"/>
          </reference>
        </references>
      </pivotArea>
    </chartFormat>
    <chartFormat chart="18" format="20">
      <pivotArea type="data" outline="0" fieldPosition="0">
        <references count="3">
          <reference field="4294967294" count="1" selected="0">
            <x v="0"/>
          </reference>
          <reference field="16" count="1" selected="0">
            <x v="0"/>
          </reference>
          <reference field="17" count="1" selected="0">
            <x v="3"/>
          </reference>
        </references>
      </pivotArea>
    </chartFormat>
    <chartFormat chart="18" format="21">
      <pivotArea type="data" outline="0" fieldPosition="0">
        <references count="3">
          <reference field="4294967294" count="1" selected="0">
            <x v="0"/>
          </reference>
          <reference field="16" count="1" selected="0">
            <x v="0"/>
          </reference>
          <reference field="17" count="1" selected="0">
            <x v="4"/>
          </reference>
        </references>
      </pivotArea>
    </chartFormat>
    <chartFormat chart="18" format="22">
      <pivotArea type="data" outline="0" fieldPosition="0">
        <references count="3">
          <reference field="4294967294" count="1" selected="0">
            <x v="0"/>
          </reference>
          <reference field="16" count="1" selected="0">
            <x v="0"/>
          </reference>
          <reference field="17" count="1" selected="0">
            <x v="5"/>
          </reference>
        </references>
      </pivotArea>
    </chartFormat>
    <chartFormat chart="18" format="23" series="1">
      <pivotArea type="data" outline="0" fieldPosition="0">
        <references count="2">
          <reference field="4294967294" count="1" selected="0">
            <x v="0"/>
          </reference>
          <reference field="16" count="1" selected="0">
            <x v="1"/>
          </reference>
        </references>
      </pivotArea>
    </chartFormat>
    <chartFormat chart="18" format="24">
      <pivotArea type="data" outline="0" fieldPosition="0">
        <references count="3">
          <reference field="4294967294" count="1" selected="0">
            <x v="0"/>
          </reference>
          <reference field="16" count="1" selected="0">
            <x v="1"/>
          </reference>
          <reference field="17" count="1" selected="0">
            <x v="0"/>
          </reference>
        </references>
      </pivotArea>
    </chartFormat>
    <chartFormat chart="18" format="25">
      <pivotArea type="data" outline="0" fieldPosition="0">
        <references count="3">
          <reference field="4294967294" count="1" selected="0">
            <x v="0"/>
          </reference>
          <reference field="16" count="1" selected="0">
            <x v="1"/>
          </reference>
          <reference field="17" count="1" selected="0">
            <x v="1"/>
          </reference>
        </references>
      </pivotArea>
    </chartFormat>
    <chartFormat chart="18" format="26">
      <pivotArea type="data" outline="0" fieldPosition="0">
        <references count="3">
          <reference field="4294967294" count="1" selected="0">
            <x v="0"/>
          </reference>
          <reference field="16" count="1" selected="0">
            <x v="1"/>
          </reference>
          <reference field="17" count="1" selected="0">
            <x v="2"/>
          </reference>
        </references>
      </pivotArea>
    </chartFormat>
    <chartFormat chart="18" format="27">
      <pivotArea type="data" outline="0" fieldPosition="0">
        <references count="3">
          <reference field="4294967294" count="1" selected="0">
            <x v="0"/>
          </reference>
          <reference field="16" count="1" selected="0">
            <x v="1"/>
          </reference>
          <reference field="17" count="1" selected="0">
            <x v="3"/>
          </reference>
        </references>
      </pivotArea>
    </chartFormat>
    <chartFormat chart="18" format="28">
      <pivotArea type="data" outline="0" fieldPosition="0">
        <references count="3">
          <reference field="4294967294" count="1" selected="0">
            <x v="0"/>
          </reference>
          <reference field="16" count="1" selected="0">
            <x v="1"/>
          </reference>
          <reference field="17" count="1" selected="0">
            <x v="4"/>
          </reference>
        </references>
      </pivotArea>
    </chartFormat>
    <chartFormat chart="18" format="29">
      <pivotArea type="data" outline="0" fieldPosition="0">
        <references count="3">
          <reference field="4294967294" count="1" selected="0">
            <x v="0"/>
          </reference>
          <reference field="16" count="1" selected="0">
            <x v="1"/>
          </reference>
          <reference field="17" count="1" selected="0">
            <x v="5"/>
          </reference>
        </references>
      </pivotArea>
    </chartFormat>
    <chartFormat chart="18" format="3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BFD01D3-2ACE-C748-A296-A59A665998C8}" name="数据透视表2" cacheId="1" applyNumberFormats="0" applyBorderFormats="0" applyFontFormats="0" applyPatternFormats="0" applyAlignmentFormats="0" applyWidthHeightFormats="1" dataCaption="值" updatedVersion="8" minRefreshableVersion="3" useAutoFormatting="1" itemPrintTitles="1" createdVersion="8" indent="0" outline="1" outlineData="1" multipleFieldFilters="0" chartFormat="13">
  <location ref="B4:C7" firstHeaderRow="1" firstDataRow="1" firstDataCol="1"/>
  <pivotFields count="36">
    <pivotField showAll="0"/>
    <pivotField dataField="1" showAll="0"/>
    <pivotField axis="axisRow" showAll="0">
      <items count="6">
        <item x="0"/>
        <item h="1" m="1" x="4"/>
        <item h="1" x="2"/>
        <item h="1" x="3"/>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3">
    <i>
      <x/>
    </i>
    <i>
      <x v="4"/>
    </i>
    <i t="grand">
      <x/>
    </i>
  </rowItems>
  <colItems count="1">
    <i/>
  </colItems>
  <dataFields count="1">
    <dataField name="计数项:EmpID" fld="1" subtotal="count" showDataAs="percentOfTotal" baseField="0" baseItem="0" numFmtId="9"/>
  </dataFields>
  <formats count="2">
    <format dxfId="80">
      <pivotArea collapsedLevelsAreSubtotals="1" fieldPosition="0">
        <references count="1">
          <reference field="2" count="1">
            <x v="0"/>
          </reference>
        </references>
      </pivotArea>
    </format>
    <format dxfId="79">
      <pivotArea outline="0" collapsedLevelsAreSubtotals="1" fieldPosition="0"/>
    </format>
  </formats>
  <chartFormats count="6">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2" count="1" selected="0">
            <x v="0"/>
          </reference>
        </references>
      </pivotArea>
    </chartFormat>
    <chartFormat chart="4" format="8">
      <pivotArea type="data" outline="0" fieldPosition="0">
        <references count="2">
          <reference field="4294967294" count="1" selected="0">
            <x v="0"/>
          </reference>
          <reference field="2" count="1" selected="0">
            <x v="1"/>
          </reference>
        </references>
      </pivotArea>
    </chartFormat>
    <chartFormat chart="4" format="9">
      <pivotArea type="data" outline="0" fieldPosition="0">
        <references count="2">
          <reference field="4294967294" count="1" selected="0">
            <x v="0"/>
          </reference>
          <reference field="2" count="1" selected="0">
            <x v="2"/>
          </reference>
        </references>
      </pivotArea>
    </chartFormat>
    <chartFormat chart="4" format="10">
      <pivotArea type="data" outline="0" fieldPosition="0">
        <references count="2">
          <reference field="4294967294" count="1" selected="0">
            <x v="0"/>
          </reference>
          <reference field="2" count="1" selected="0">
            <x v="3"/>
          </reference>
        </references>
      </pivotArea>
    </chartFormat>
    <chartFormat chart="4" format="11">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7063CE2-1449-1D42-B02B-87657109EAC7}" name="数据透视表5" cacheId="1" applyNumberFormats="0" applyBorderFormats="0" applyFontFormats="0" applyPatternFormats="0" applyAlignmentFormats="0" applyWidthHeightFormats="1" dataCaption="值" updatedVersion="6" minRefreshableVersion="3" useAutoFormatting="1" itemPrintTitles="1" createdVersion="8" indent="0" outline="1" outlineData="1" multipleFieldFilters="0" chartFormat="9">
  <location ref="H4:I7" firstHeaderRow="1" firstDataRow="1" firstDataCol="1"/>
  <pivotFields count="36">
    <pivotField showAll="0"/>
    <pivotField dataField="1" showAll="0"/>
    <pivotField showAll="0"/>
    <pivotField showAll="0"/>
    <pivotField showAll="0"/>
    <pivotField showAll="0"/>
    <pivotField showAll="0">
      <items count="8">
        <item x="5"/>
        <item x="2"/>
        <item x="0"/>
        <item x="4"/>
        <item x="1"/>
        <item x="3"/>
        <item x="6"/>
        <item t="default"/>
      </items>
    </pivotField>
    <pivotField axis="axisRow" showAll="0">
      <items count="6">
        <item h="1" m="1" x="3"/>
        <item h="1" m="1" x="4"/>
        <item h="1" x="2"/>
        <item x="0"/>
        <item x="1"/>
        <item t="default"/>
      </items>
    </pivotField>
    <pivotField showAll="0"/>
    <pivotField showAll="0"/>
    <pivotField showAll="0"/>
    <pivotField showAll="0"/>
    <pivotField showAll="0"/>
    <pivotField showAll="0"/>
    <pivotField showAll="0"/>
    <pivotField showAll="0"/>
    <pivotField showAll="0">
      <items count="4">
        <item x="0"/>
        <item x="1"/>
        <item x="2"/>
        <item t="default"/>
      </items>
    </pivotField>
    <pivotField showAll="0">
      <items count="8">
        <item x="5"/>
        <item x="2"/>
        <item x="1"/>
        <item x="3"/>
        <item x="4"/>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3">
    <i>
      <x v="3"/>
    </i>
    <i>
      <x v="4"/>
    </i>
    <i t="grand">
      <x/>
    </i>
  </rowItems>
  <colItems count="1">
    <i/>
  </colItems>
  <dataFields count="1">
    <dataField name="计数项:EmpID" fld="1" subtotal="count" showDataAs="percentOfTotal" baseField="0" baseItem="0" numFmtId="10"/>
  </dataFields>
  <formats count="2">
    <format dxfId="35">
      <pivotArea collapsedLevelsAreSubtotals="1" fieldPosition="0">
        <references count="1">
          <reference field="7" count="1">
            <x v="3"/>
          </reference>
        </references>
      </pivotArea>
    </format>
    <format dxfId="36">
      <pivotArea collapsedLevelsAreSubtotals="1" fieldPosition="0">
        <references count="1">
          <reference field="7" count="1">
            <x v="4"/>
          </reference>
        </references>
      </pivotArea>
    </format>
  </formats>
  <chartFormats count="3">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7" count="1" selected="0">
            <x v="3"/>
          </reference>
        </references>
      </pivotArea>
    </chartFormat>
    <chartFormat chart="2" format="6">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2B8A3A5-7673-904F-9398-7C158D8D6ACA}"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H25:K33" firstHeaderRow="1" firstDataRow="2" firstDataCol="1"/>
  <pivotFields count="36">
    <pivotField showAll="0"/>
    <pivotField dataField="1" showAll="0"/>
    <pivotField axis="axisCol" showAll="0">
      <items count="6">
        <item x="0"/>
        <item x="1"/>
        <item h="1" m="1" x="4"/>
        <item h="1"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8">
        <item x="5"/>
        <item x="2"/>
        <item x="1"/>
        <item x="3"/>
        <item x="4"/>
        <item x="0"/>
        <item h="1"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7"/>
  </rowFields>
  <rowItems count="7">
    <i>
      <x/>
    </i>
    <i>
      <x v="1"/>
    </i>
    <i>
      <x v="2"/>
    </i>
    <i>
      <x v="3"/>
    </i>
    <i>
      <x v="4"/>
    </i>
    <i>
      <x v="5"/>
    </i>
    <i t="grand">
      <x/>
    </i>
  </rowItems>
  <colFields count="1">
    <field x="2"/>
  </colFields>
  <colItems count="3">
    <i>
      <x/>
    </i>
    <i>
      <x v="1"/>
    </i>
    <i t="grand">
      <x/>
    </i>
  </colItems>
  <dataFields count="1">
    <dataField name="Count of EmpID" fld="1" subtotal="count" showDataAs="percentOfRow" baseField="0" baseItem="0" numFmtId="9"/>
  </dataFields>
  <formats count="1">
    <format dxfId="81">
      <pivotArea outline="0" collapsedLevelsAreSubtotals="1" fieldPosition="0"/>
    </format>
  </formats>
  <chartFormats count="4">
    <chartFormat chart="10" format="8" series="1">
      <pivotArea type="data" outline="0" fieldPosition="0">
        <references count="2">
          <reference field="4294967294" count="1" selected="0">
            <x v="0"/>
          </reference>
          <reference field="2" count="1" selected="0">
            <x v="0"/>
          </reference>
        </references>
      </pivotArea>
    </chartFormat>
    <chartFormat chart="10" format="9" series="1">
      <pivotArea type="data" outline="0" fieldPosition="0">
        <references count="2">
          <reference field="4294967294" count="1" selected="0">
            <x v="0"/>
          </reference>
          <reference field="2" count="1" selected="0">
            <x v="1"/>
          </reference>
        </references>
      </pivotArea>
    </chartFormat>
    <chartFormat chart="14" format="4" series="1">
      <pivotArea type="data" outline="0" fieldPosition="0">
        <references count="2">
          <reference field="4294967294" count="1" selected="0">
            <x v="0"/>
          </reference>
          <reference field="2" count="1" selected="0">
            <x v="0"/>
          </reference>
        </references>
      </pivotArea>
    </chartFormat>
    <chartFormat chart="14" format="5"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1D563FB-12DF-8F49-B673-AAEEA66B5184}" name="数据透视表3" cacheId="1" applyNumberFormats="0" applyBorderFormats="0" applyFontFormats="0" applyPatternFormats="0" applyAlignmentFormats="0" applyWidthHeightFormats="1" dataCaption="值" updatedVersion="8" minRefreshableVersion="3" useAutoFormatting="1" itemPrintTitles="1" createdVersion="8" indent="0" outline="1" outlineData="1" multipleFieldFilters="0" chartFormat="8">
  <location ref="E4:F10" firstHeaderRow="1" firstDataRow="1" firstDataCol="1"/>
  <pivotFields count="36">
    <pivotField showAll="0"/>
    <pivotField dataField="1" showAll="0"/>
    <pivotField showAll="0"/>
    <pivotField showAll="0"/>
    <pivotField axis="axisRow" showAll="0">
      <items count="7">
        <item x="2"/>
        <item x="1"/>
        <item x="4"/>
        <item x="0"/>
        <item x="3"/>
        <item h="1"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6">
    <i>
      <x/>
    </i>
    <i>
      <x v="1"/>
    </i>
    <i>
      <x v="2"/>
    </i>
    <i>
      <x v="3"/>
    </i>
    <i>
      <x v="4"/>
    </i>
    <i t="grand">
      <x/>
    </i>
  </rowItems>
  <colItems count="1">
    <i/>
  </colItems>
  <dataFields count="1">
    <dataField name="计数项:EmpID" fld="1" subtotal="count" showDataAs="percentOfTotal" baseField="0" baseItem="0" numFmtId="10"/>
  </dataFields>
  <formats count="1">
    <format dxfId="82">
      <pivotArea collapsedLevelsAreSubtotals="1" fieldPosition="0">
        <references count="1">
          <reference field="4" count="0"/>
        </references>
      </pivotArea>
    </format>
  </formats>
  <chartFormats count="7">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4" count="1" selected="0">
            <x v="0"/>
          </reference>
        </references>
      </pivotArea>
    </chartFormat>
    <chartFormat chart="3" format="10">
      <pivotArea type="data" outline="0" fieldPosition="0">
        <references count="2">
          <reference field="4294967294" count="1" selected="0">
            <x v="0"/>
          </reference>
          <reference field="4" count="1" selected="0">
            <x v="1"/>
          </reference>
        </references>
      </pivotArea>
    </chartFormat>
    <chartFormat chart="3" format="11">
      <pivotArea type="data" outline="0" fieldPosition="0">
        <references count="2">
          <reference field="4294967294" count="1" selected="0">
            <x v="0"/>
          </reference>
          <reference field="4" count="1" selected="0">
            <x v="2"/>
          </reference>
        </references>
      </pivotArea>
    </chartFormat>
    <chartFormat chart="3" format="12">
      <pivotArea type="data" outline="0" fieldPosition="0">
        <references count="2">
          <reference field="4294967294" count="1" selected="0">
            <x v="0"/>
          </reference>
          <reference field="4" count="1" selected="0">
            <x v="3"/>
          </reference>
        </references>
      </pivotArea>
    </chartFormat>
    <chartFormat chart="3" format="13">
      <pivotArea type="data" outline="0" fieldPosition="0">
        <references count="2">
          <reference field="4294967294" count="1" selected="0">
            <x v="0"/>
          </reference>
          <reference field="4" count="1" selected="0">
            <x v="4"/>
          </reference>
        </references>
      </pivotArea>
    </chartFormat>
    <chartFormat chart="3" format="14">
      <pivotArea type="data" outline="0" fieldPosition="0">
        <references count="2">
          <reference field="4294967294" count="1" selected="0">
            <x v="0"/>
          </reference>
          <reference field="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DE7F7EA-6635-5549-A464-BF98DF6780C4}" name="数据透视表7" cacheId="1" applyNumberFormats="0" applyBorderFormats="0" applyFontFormats="0" applyPatternFormats="0" applyAlignmentFormats="0" applyWidthHeightFormats="1" dataCaption="值" updatedVersion="8" minRefreshableVersion="3" useAutoFormatting="1" itemPrintTitles="1" createdVersion="8" indent="0" outline="1" outlineData="1" multipleFieldFilters="0" chartFormat="15">
  <location ref="P4:S16" firstHeaderRow="1" firstDataRow="2" firstDataCol="1"/>
  <pivotFields count="36">
    <pivotField showAll="0"/>
    <pivotField dataField="1" showAll="0"/>
    <pivotField axis="axisCol" showAll="0">
      <items count="6">
        <item x="0"/>
        <item m="1" x="4"/>
        <item h="1" x="2"/>
        <item h="1" x="3"/>
        <item x="1"/>
        <item t="default"/>
      </items>
    </pivotField>
    <pivotField showAll="0"/>
    <pivotField showAll="0"/>
    <pivotField showAll="0"/>
    <pivotField showAll="0"/>
    <pivotField showAll="0"/>
    <pivotField showAll="0"/>
    <pivotField showAll="0"/>
    <pivotField showAll="0"/>
    <pivotField axis="axisRow" showAll="0">
      <items count="34">
        <item h="1" x="28"/>
        <item h="1" x="29"/>
        <item x="25"/>
        <item h="1" x="18"/>
        <item h="1" x="12"/>
        <item h="1" x="0"/>
        <item x="19"/>
        <item m="1" x="32"/>
        <item h="1" x="7"/>
        <item x="11"/>
        <item h="1" x="5"/>
        <item h="1" x="3"/>
        <item h="1" x="17"/>
        <item h="1" x="4"/>
        <item h="1" x="8"/>
        <item h="1" x="6"/>
        <item h="1" x="9"/>
        <item x="24"/>
        <item x="23"/>
        <item h="1" x="2"/>
        <item h="1" x="10"/>
        <item x="21"/>
        <item x="27"/>
        <item x="1"/>
        <item h="1" x="26"/>
        <item h="1" x="22"/>
        <item h="1" x="20"/>
        <item x="13"/>
        <item h="1" x="30"/>
        <item h="1" x="15"/>
        <item h="1" x="16"/>
        <item x="14"/>
        <item h="1" x="3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11">
    <i>
      <x v="2"/>
    </i>
    <i>
      <x v="6"/>
    </i>
    <i>
      <x v="9"/>
    </i>
    <i>
      <x v="17"/>
    </i>
    <i>
      <x v="18"/>
    </i>
    <i>
      <x v="21"/>
    </i>
    <i>
      <x v="22"/>
    </i>
    <i>
      <x v="23"/>
    </i>
    <i>
      <x v="27"/>
    </i>
    <i>
      <x v="31"/>
    </i>
    <i t="grand">
      <x/>
    </i>
  </rowItems>
  <colFields count="1">
    <field x="2"/>
  </colFields>
  <colItems count="3">
    <i>
      <x/>
    </i>
    <i>
      <x v="4"/>
    </i>
    <i t="grand">
      <x/>
    </i>
  </colItems>
  <dataFields count="1">
    <dataField name="计数项:EmpID" fld="1" subtotal="count" baseField="0" baseItem="0"/>
  </dataFields>
  <chartFormats count="3">
    <chartFormat chart="12" format="4" series="1">
      <pivotArea type="data" outline="0" fieldPosition="0">
        <references count="2">
          <reference field="4294967294" count="1" selected="0">
            <x v="0"/>
          </reference>
          <reference field="2" count="1" selected="0">
            <x v="0"/>
          </reference>
        </references>
      </pivotArea>
    </chartFormat>
    <chartFormat chart="12" format="5" series="1">
      <pivotArea type="data" outline="0" fieldPosition="0">
        <references count="2">
          <reference field="4294967294" count="1" selected="0">
            <x v="0"/>
          </reference>
          <reference field="2" count="1" selected="0">
            <x v="1"/>
          </reference>
        </references>
      </pivotArea>
    </chartFormat>
    <chartFormat chart="12" format="6" series="1">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6853DC6-049E-9847-B53F-8434B1F17C27}" name="数据透视表13" cacheId="1" applyNumberFormats="0" applyBorderFormats="0" applyFontFormats="0" applyPatternFormats="0" applyAlignmentFormats="0" applyWidthHeightFormats="1" dataCaption="值" updatedVersion="6" minRefreshableVersion="3" useAutoFormatting="1" itemPrintTitles="1" createdVersion="8" indent="0" outline="1" outlineData="1" multipleFieldFilters="0" chartFormat="8">
  <location ref="B34:E40" firstHeaderRow="1" firstDataRow="2" firstDataCol="1"/>
  <pivotFields count="36">
    <pivotField showAll="0"/>
    <pivotField showAll="0"/>
    <pivotField axis="axisCol" showAll="0">
      <items count="6">
        <item x="0"/>
        <item h="1" m="1" x="4"/>
        <item h="1" x="2"/>
        <item h="1" x="3"/>
        <item x="1"/>
        <item t="default"/>
      </items>
    </pivotField>
    <pivotField showAll="0"/>
    <pivotField showAll="0"/>
    <pivotField showAll="0"/>
    <pivotField showAll="0">
      <items count="8">
        <item x="5"/>
        <item x="2"/>
        <item x="0"/>
        <item x="4"/>
        <item x="1"/>
        <item x="3"/>
        <item x="6"/>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0">
        <item h="1" m="1" x="8"/>
        <item h="1" m="1" x="7"/>
        <item h="1" m="1" x="6"/>
        <item h="1" m="1" x="5"/>
        <item h="1" x="4"/>
        <item x="0"/>
        <item x="1"/>
        <item x="2"/>
        <item x="3"/>
        <item t="default"/>
      </items>
    </pivotField>
    <pivotField showAll="0"/>
    <pivotField showAll="0">
      <items count="7">
        <item x="4"/>
        <item x="3"/>
        <item x="2"/>
        <item x="1"/>
        <item x="0"/>
        <item h="1" x="5"/>
        <item t="default"/>
      </items>
    </pivotField>
    <pivotField showAll="0"/>
    <pivotField showAll="0"/>
    <pivotField showAll="0"/>
    <pivotField showAll="0"/>
  </pivotFields>
  <rowFields count="1">
    <field x="29"/>
  </rowFields>
  <rowItems count="5">
    <i>
      <x v="5"/>
    </i>
    <i>
      <x v="6"/>
    </i>
    <i>
      <x v="7"/>
    </i>
    <i>
      <x v="8"/>
    </i>
    <i t="grand">
      <x/>
    </i>
  </rowItems>
  <colFields count="1">
    <field x="2"/>
  </colFields>
  <colItems count="3">
    <i>
      <x/>
    </i>
    <i>
      <x v="4"/>
    </i>
    <i t="grand">
      <x/>
    </i>
  </colItems>
  <dataFields count="1">
    <dataField name="平均值项:Salary" fld="8" subtotal="average" baseField="0" baseItem="0" numFmtId="1"/>
  </dataFields>
  <formats count="1">
    <format dxfId="69">
      <pivotArea outline="0" collapsedLevelsAreSubtotals="1" fieldPosition="0"/>
    </format>
  </formats>
  <chartFormats count="6">
    <chartFormat chart="3" format="4" series="1">
      <pivotArea type="data" outline="0" fieldPosition="0">
        <references count="2">
          <reference field="4294967294" count="1" selected="0">
            <x v="0"/>
          </reference>
          <reference field="2" count="1" selected="0">
            <x v="0"/>
          </reference>
        </references>
      </pivotArea>
    </chartFormat>
    <chartFormat chart="3" format="5" series="1">
      <pivotArea type="data" outline="0" fieldPosition="0">
        <references count="2">
          <reference field="4294967294" count="1" selected="0">
            <x v="0"/>
          </reference>
          <reference field="2" count="1" selected="0">
            <x v="1"/>
          </reference>
        </references>
      </pivotArea>
    </chartFormat>
    <chartFormat chart="3" format="6" series="1">
      <pivotArea type="data" outline="0" fieldPosition="0">
        <references count="2">
          <reference field="4294967294" count="1" selected="0">
            <x v="0"/>
          </reference>
          <reference field="2" count="1" selected="0">
            <x v="2"/>
          </reference>
        </references>
      </pivotArea>
    </chartFormat>
    <chartFormat chart="3" format="7" series="1">
      <pivotArea type="data" outline="0" fieldPosition="0">
        <references count="2">
          <reference field="4294967294" count="1" selected="0">
            <x v="0"/>
          </reference>
          <reference field="2" count="1" selected="0">
            <x v="3"/>
          </reference>
        </references>
      </pivotArea>
    </chartFormat>
    <chartFormat chart="3" format="8" series="1">
      <pivotArea type="data" outline="0" fieldPosition="0">
        <references count="2">
          <reference field="4294967294" count="1" selected="0">
            <x v="0"/>
          </reference>
          <reference field="2" count="1" selected="0">
            <x v="4"/>
          </reference>
        </references>
      </pivotArea>
    </chartFormat>
    <chartFormat chart="3"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6EC592-DC79-1C48-861A-5A8EEA195019}" name="数据透视表12" cacheId="1" applyNumberFormats="0" applyBorderFormats="0" applyFontFormats="0" applyPatternFormats="0" applyAlignmentFormats="0" applyWidthHeightFormats="1" dataCaption="值" updatedVersion="8" minRefreshableVersion="3" useAutoFormatting="1" itemPrintTitles="1" createdVersion="8" indent="0" outline="1" outlineData="1" multipleFieldFilters="0" chartFormat="4">
  <location ref="B21:E29" firstHeaderRow="1" firstDataRow="2" firstDataCol="1"/>
  <pivotFields count="36">
    <pivotField showAll="0"/>
    <pivotField showAll="0"/>
    <pivotField axis="axisCol" showAll="0">
      <items count="6">
        <item x="0"/>
        <item m="1" x="4"/>
        <item h="1" x="2"/>
        <item h="1" x="3"/>
        <item x="1"/>
        <item t="default"/>
      </items>
    </pivotField>
    <pivotField showAll="0"/>
    <pivotField showAll="0"/>
    <pivotField showAll="0"/>
    <pivotField axis="axisRow" showAll="0">
      <items count="8">
        <item x="5"/>
        <item x="2"/>
        <item x="0"/>
        <item x="4"/>
        <item x="1"/>
        <item x="3"/>
        <item h="1" x="6"/>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7">
    <i>
      <x/>
    </i>
    <i>
      <x v="1"/>
    </i>
    <i>
      <x v="2"/>
    </i>
    <i>
      <x v="3"/>
    </i>
    <i>
      <x v="4"/>
    </i>
    <i>
      <x v="5"/>
    </i>
    <i t="grand">
      <x/>
    </i>
  </rowItems>
  <colFields count="1">
    <field x="2"/>
  </colFields>
  <colItems count="3">
    <i>
      <x/>
    </i>
    <i>
      <x v="4"/>
    </i>
    <i t="grand">
      <x/>
    </i>
  </colItems>
  <dataFields count="1">
    <dataField name="平均值项:Salary" fld="8" subtotal="average" baseField="0" baseItem="0" numFmtId="1"/>
  </dataFields>
  <formats count="1">
    <format dxfId="70">
      <pivotArea outline="0" collapsedLevelsAreSubtotals="1" fieldPosition="0"/>
    </format>
  </formats>
  <chartFormats count="3">
    <chartFormat chart="3" format="4" series="1">
      <pivotArea type="data" outline="0" fieldPosition="0">
        <references count="2">
          <reference field="4294967294" count="1" selected="0">
            <x v="0"/>
          </reference>
          <reference field="2" count="1" selected="0">
            <x v="0"/>
          </reference>
        </references>
      </pivotArea>
    </chartFormat>
    <chartFormat chart="3" format="5" series="1">
      <pivotArea type="data" outline="0" fieldPosition="0">
        <references count="2">
          <reference field="4294967294" count="1" selected="0">
            <x v="0"/>
          </reference>
          <reference field="2" count="1" selected="0">
            <x v="1"/>
          </reference>
        </references>
      </pivotArea>
    </chartFormat>
    <chartFormat chart="3" format="6" series="1">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B5D299B-678F-BA4B-B0AE-CECBDF75101F}"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55:E63" firstHeaderRow="1" firstDataRow="2" firstDataCol="1"/>
  <pivotFields count="36">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axis="axisCol" showAll="0">
      <items count="4">
        <item x="0"/>
        <item x="1"/>
        <item h="1" x="2"/>
        <item t="default"/>
      </items>
    </pivotField>
    <pivotField axis="axisRow" showAll="0">
      <items count="8">
        <item x="5"/>
        <item x="2"/>
        <item x="1"/>
        <item x="3"/>
        <item x="4"/>
        <item x="0"/>
        <item h="1"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7"/>
  </rowFields>
  <rowItems count="7">
    <i>
      <x/>
    </i>
    <i>
      <x v="1"/>
    </i>
    <i>
      <x v="2"/>
    </i>
    <i>
      <x v="3"/>
    </i>
    <i>
      <x v="4"/>
    </i>
    <i>
      <x v="5"/>
    </i>
    <i t="grand">
      <x/>
    </i>
  </rowItems>
  <colFields count="1">
    <field x="16"/>
  </colFields>
  <colItems count="3">
    <i>
      <x/>
    </i>
    <i>
      <x v="1"/>
    </i>
    <i t="grand">
      <x/>
    </i>
  </colItems>
  <dataFields count="1">
    <dataField name="Average of Salary" fld="8" subtotal="average" baseField="0" baseItem="0" numFmtId="1"/>
  </dataFields>
  <formats count="1">
    <format dxfId="71">
      <pivotArea outline="0" collapsedLevelsAreSubtotals="1" fieldPosition="0"/>
    </format>
  </formats>
  <chartFormats count="2">
    <chartFormat chart="3" format="4" series="1">
      <pivotArea type="data" outline="0" fieldPosition="0">
        <references count="2">
          <reference field="4294967294" count="1" selected="0">
            <x v="0"/>
          </reference>
          <reference field="16" count="1" selected="0">
            <x v="0"/>
          </reference>
        </references>
      </pivotArea>
    </chartFormat>
    <chartFormat chart="3" format="5" series="1">
      <pivotArea type="data" outline="0" fieldPosition="0">
        <references count="2">
          <reference field="4294967294" count="1" selected="0">
            <x v="0"/>
          </reference>
          <reference field="1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CA6AA6A-9303-D940-ADBE-B520E3406105}" name="数据透视表11" cacheId="1" applyNumberFormats="0" applyBorderFormats="0" applyFontFormats="0" applyPatternFormats="0" applyAlignmentFormats="0" applyWidthHeightFormats="1" dataCaption="值" updatedVersion="8" minRefreshableVersion="3" useAutoFormatting="1" itemPrintTitles="1" createdVersion="8" indent="0" outline="1" outlineData="1" multipleFieldFilters="0" chartFormat="5">
  <location ref="B14:C17" firstHeaderRow="1" firstDataRow="1" firstDataCol="1"/>
  <pivotFields count="36">
    <pivotField showAll="0"/>
    <pivotField showAll="0"/>
    <pivotField showAll="0"/>
    <pivotField showAll="0"/>
    <pivotField showAll="0"/>
    <pivotField showAll="0"/>
    <pivotField showAll="0"/>
    <pivotField axis="axisRow" showAll="0">
      <items count="6">
        <item m="1" x="3"/>
        <item m="1" x="4"/>
        <item x="0"/>
        <item x="1"/>
        <item h="1" x="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3">
    <i>
      <x v="2"/>
    </i>
    <i>
      <x v="3"/>
    </i>
    <i t="grand">
      <x/>
    </i>
  </rowItems>
  <colItems count="1">
    <i/>
  </colItems>
  <dataFields count="1">
    <dataField name="平均值项:Salary" fld="8" subtotal="average" baseField="0" baseItem="0" numFmtId="1"/>
  </dataFields>
  <formats count="1">
    <format dxfId="7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3D51929-A9ED-A843-91AB-6D71A6C60FEB}" name="数据透视表9" cacheId="1" applyNumberFormats="0" applyBorderFormats="0" applyFontFormats="0" applyPatternFormats="0" applyAlignmentFormats="0" applyWidthHeightFormats="1" dataCaption="值" updatedVersion="8" minRefreshableVersion="3" useAutoFormatting="1" itemPrintTitles="1" createdVersion="8" indent="0" outline="1" outlineData="1" multipleFieldFilters="0" chartFormat="7">
  <location ref="B4:C6" firstHeaderRow="1" firstDataRow="1" firstDataCol="1"/>
  <pivotFields count="36">
    <pivotField showAll="0"/>
    <pivotField showAll="0"/>
    <pivotField axis="axisRow" showAll="0">
      <items count="6">
        <item x="0"/>
        <item m="1" x="4"/>
        <item h="1" x="2"/>
        <item h="1" x="3"/>
        <item h="1" x="1"/>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2">
    <i>
      <x/>
    </i>
    <i t="grand">
      <x/>
    </i>
  </rowItems>
  <colItems count="1">
    <i/>
  </colItems>
  <dataFields count="1">
    <dataField name="平均值项:Salary" fld="8" subtotal="average" baseField="0" baseItem="0" numFmtId="1"/>
  </dataFields>
  <formats count="1">
    <format dxfId="73">
      <pivotArea outline="0" collapsedLevelsAreSubtotals="1" fieldPosition="0"/>
    </format>
  </formats>
  <chartFormats count="3">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2" count="1" selected="0">
            <x v="0"/>
          </reference>
        </references>
      </pivotArea>
    </chartFormat>
    <chartFormat chart="4" format="4">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2E31BB37-D39F-BF43-9F7A-ACCB115C9D59}" name="数据透视表14" cacheId="1" applyNumberFormats="0" applyBorderFormats="0" applyFontFormats="0" applyPatternFormats="0" applyAlignmentFormats="0" applyWidthHeightFormats="1" dataCaption="值" updatedVersion="8" minRefreshableVersion="3" useAutoFormatting="1" itemPrintTitles="1" createdVersion="8" indent="0" outline="1" outlineData="1" multipleFieldFilters="0" chartFormat="8">
  <location ref="B45:C51" firstHeaderRow="1" firstDataRow="1" firstDataCol="1"/>
  <pivotFields count="36">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7">
        <item x="4"/>
        <item x="3"/>
        <item x="2"/>
        <item x="1"/>
        <item x="0"/>
        <item h="1" x="5"/>
        <item t="default"/>
      </items>
    </pivotField>
    <pivotField showAll="0"/>
    <pivotField showAll="0"/>
    <pivotField showAll="0"/>
    <pivotField showAll="0"/>
  </pivotFields>
  <rowFields count="1">
    <field x="31"/>
  </rowFields>
  <rowItems count="6">
    <i>
      <x/>
    </i>
    <i>
      <x v="1"/>
    </i>
    <i>
      <x v="2"/>
    </i>
    <i>
      <x v="3"/>
    </i>
    <i>
      <x v="4"/>
    </i>
    <i t="grand">
      <x/>
    </i>
  </rowItems>
  <colItems count="1">
    <i/>
  </colItems>
  <dataFields count="1">
    <dataField name="平均值项:Salary" fld="8" subtotal="average" baseField="0" baseItem="0" numFmtId="1"/>
  </dataFields>
  <formats count="1">
    <format dxfId="74">
      <pivotArea outline="0" collapsedLevelsAreSubtotals="1" fieldPosition="0"/>
    </format>
  </formats>
  <chartFormats count="4">
    <chartFormat chart="3"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D9943D2-A516-AC4F-AC00-4DB1A9FA8C71}"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4:E12" firstHeaderRow="1" firstDataRow="2" firstDataCol="1"/>
  <pivotFields count="36">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axis="axisCol" showAll="0">
      <items count="4">
        <item x="0"/>
        <item x="1"/>
        <item h="1" x="2"/>
        <item t="default"/>
      </items>
    </pivotField>
    <pivotField axis="axisRow" showAll="0">
      <items count="8">
        <item x="5"/>
        <item x="2"/>
        <item x="1"/>
        <item x="3"/>
        <item x="4"/>
        <item x="0"/>
        <item h="1"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7"/>
  </rowFields>
  <rowItems count="7">
    <i>
      <x/>
    </i>
    <i>
      <x v="1"/>
    </i>
    <i>
      <x v="2"/>
    </i>
    <i>
      <x v="3"/>
    </i>
    <i>
      <x v="4"/>
    </i>
    <i>
      <x v="5"/>
    </i>
    <i t="grand">
      <x/>
    </i>
  </rowItems>
  <colFields count="1">
    <field x="16"/>
  </colFields>
  <colItems count="3">
    <i>
      <x/>
    </i>
    <i>
      <x v="1"/>
    </i>
    <i t="grand">
      <x/>
    </i>
  </colItems>
  <dataFields count="1">
    <dataField name="Average of Salary" fld="8" subtotal="average" baseField="0" baseItem="0" numFmtId="1"/>
  </dataFields>
  <formats count="1">
    <format dxfId="68">
      <pivotArea outline="0" collapsedLevelsAreSubtotals="1" fieldPosition="0"/>
    </format>
  </formats>
  <chartFormats count="2">
    <chartFormat chart="3" format="4" series="1">
      <pivotArea type="data" outline="0" fieldPosition="0">
        <references count="2">
          <reference field="4294967294" count="1" selected="0">
            <x v="0"/>
          </reference>
          <reference field="16" count="1" selected="0">
            <x v="0"/>
          </reference>
        </references>
      </pivotArea>
    </chartFormat>
    <chartFormat chart="3" format="5" series="1">
      <pivotArea type="data" outline="0" fieldPosition="0">
        <references count="2">
          <reference field="4294967294" count="1" selected="0">
            <x v="0"/>
          </reference>
          <reference field="1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14FDE0-AFFE-4F48-85D3-452B9AED6E00}" name="PivotTable1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B4:C32" firstHeaderRow="1" firstDataRow="1" firstDataCol="1"/>
  <pivotFields count="36">
    <pivotField showAll="0"/>
    <pivotField showAll="0"/>
    <pivotField axis="axisRow" showAll="0">
      <items count="6">
        <item x="0"/>
        <item x="1"/>
        <item h="1" m="1" x="4"/>
        <item h="1" x="2"/>
        <item h="1" x="3"/>
        <item t="default"/>
      </items>
    </pivotField>
    <pivotField showAll="0"/>
    <pivotField showAll="0"/>
    <pivotField showAll="0"/>
    <pivotField showAll="0"/>
    <pivotField showAll="0"/>
    <pivotField showAll="0"/>
    <pivotField showAll="0">
      <items count="4">
        <item x="0"/>
        <item x="1"/>
        <item h="1" x="2"/>
        <item t="default"/>
      </items>
    </pivotField>
    <pivotField showAll="0"/>
    <pivotField showAll="0"/>
    <pivotField showAll="0"/>
    <pivotField showAll="0"/>
    <pivotField showAll="0"/>
    <pivotField showAll="0"/>
    <pivotField axis="axisRow" showAll="0">
      <items count="4">
        <item x="0"/>
        <item x="1"/>
        <item x="2"/>
        <item t="default"/>
      </items>
    </pivotField>
    <pivotField axis="axisRow" showAll="0">
      <items count="8">
        <item x="5"/>
        <item x="2"/>
        <item x="1"/>
        <item x="3"/>
        <item x="4"/>
        <item x="0"/>
        <item h="1"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s>
  <rowFields count="3">
    <field x="16"/>
    <field x="17"/>
    <field x="2"/>
  </rowFields>
  <rowItems count="28">
    <i>
      <x/>
    </i>
    <i r="1">
      <x/>
    </i>
    <i r="2">
      <x/>
    </i>
    <i r="2">
      <x v="1"/>
    </i>
    <i r="1">
      <x v="1"/>
    </i>
    <i r="2">
      <x/>
    </i>
    <i r="2">
      <x v="1"/>
    </i>
    <i r="1">
      <x v="2"/>
    </i>
    <i r="2">
      <x/>
    </i>
    <i r="2">
      <x v="1"/>
    </i>
    <i r="1">
      <x v="4"/>
    </i>
    <i r="2">
      <x/>
    </i>
    <i r="2">
      <x v="1"/>
    </i>
    <i r="1">
      <x v="5"/>
    </i>
    <i r="2">
      <x/>
    </i>
    <i r="2">
      <x v="1"/>
    </i>
    <i>
      <x v="1"/>
    </i>
    <i r="1">
      <x v="2"/>
    </i>
    <i r="2">
      <x/>
    </i>
    <i r="2">
      <x v="1"/>
    </i>
    <i r="1">
      <x v="3"/>
    </i>
    <i r="2">
      <x v="1"/>
    </i>
    <i r="1">
      <x v="4"/>
    </i>
    <i r="2">
      <x/>
    </i>
    <i r="1">
      <x v="5"/>
    </i>
    <i r="2">
      <x/>
    </i>
    <i r="2">
      <x v="1"/>
    </i>
    <i t="grand">
      <x/>
    </i>
  </rowItems>
  <colItems count="1">
    <i/>
  </colItems>
  <dataFields count="1">
    <dataField name="Average of EmpSatisfaction" fld="31" subtotal="average" baseField="0" baseItem="0" numFmtId="2"/>
  </dataFields>
  <formats count="1">
    <format dxfId="66">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3456DDD-32E8-3846-9FFD-AC8BF8FD70B0}" name="PivotTable11" cacheId="1"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20">
  <location ref="B44:E73" firstHeaderRow="1" firstDataRow="2" firstDataCol="1" rowPageCount="1" colPageCount="1"/>
  <pivotFields count="36">
    <pivotField showAll="0"/>
    <pivotField dataField="1" showAll="0"/>
    <pivotField axis="axisRow" showAll="0">
      <items count="6">
        <item x="0"/>
        <item x="1"/>
        <item h="1" m="1" x="4"/>
        <item h="1" x="2"/>
        <item h="1" x="3"/>
        <item t="default"/>
      </items>
    </pivotField>
    <pivotField showAll="0"/>
    <pivotField showAll="0"/>
    <pivotField showAll="0"/>
    <pivotField showAll="0"/>
    <pivotField showAll="0"/>
    <pivotField showAll="0"/>
    <pivotField axis="axisCol" showAll="0">
      <items count="4">
        <item x="0"/>
        <item x="1"/>
        <item h="1" x="2"/>
        <item t="default"/>
      </items>
    </pivotField>
    <pivotField showAll="0"/>
    <pivotField showAll="0"/>
    <pivotField showAll="0"/>
    <pivotField showAll="0"/>
    <pivotField showAll="0"/>
    <pivotField showAll="0"/>
    <pivotField axis="axisRow" showAll="0">
      <items count="4">
        <item x="0"/>
        <item x="1"/>
        <item x="2"/>
        <item t="default"/>
      </items>
    </pivotField>
    <pivotField axis="axisRow" showAll="0">
      <items count="8">
        <item x="5"/>
        <item x="2"/>
        <item x="1"/>
        <item x="3"/>
        <item x="4"/>
        <item x="0"/>
        <item h="1" x="6"/>
        <item t="default"/>
      </items>
    </pivotField>
    <pivotField showAll="0"/>
    <pivotField showAll="0"/>
    <pivotField showAll="0"/>
    <pivotField showAll="0"/>
    <pivotField showAll="0"/>
    <pivotField showAll="0"/>
    <pivotField showAll="0"/>
    <pivotField showAll="0"/>
    <pivotField showAll="0"/>
    <pivotField showAll="0"/>
    <pivotField axis="axisPage" multipleItemSelectionAllowed="1" showAll="0">
      <items count="6">
        <item x="3"/>
        <item x="2"/>
        <item x="1"/>
        <item x="0"/>
        <item h="1" x="4"/>
        <item t="default"/>
      </items>
    </pivotField>
    <pivotField showAll="0"/>
    <pivotField showAll="0"/>
    <pivotField showAll="0"/>
    <pivotField showAll="0"/>
    <pivotField showAll="0"/>
    <pivotField showAll="0"/>
    <pivotField showAll="0"/>
  </pivotFields>
  <rowFields count="3">
    <field x="16"/>
    <field x="17"/>
    <field x="2"/>
  </rowFields>
  <rowItems count="28">
    <i>
      <x/>
    </i>
    <i r="1">
      <x/>
    </i>
    <i r="2">
      <x/>
    </i>
    <i r="2">
      <x v="1"/>
    </i>
    <i r="1">
      <x v="1"/>
    </i>
    <i r="2">
      <x/>
    </i>
    <i r="2">
      <x v="1"/>
    </i>
    <i r="1">
      <x v="2"/>
    </i>
    <i r="2">
      <x/>
    </i>
    <i r="2">
      <x v="1"/>
    </i>
    <i r="1">
      <x v="4"/>
    </i>
    <i r="2">
      <x/>
    </i>
    <i r="2">
      <x v="1"/>
    </i>
    <i r="1">
      <x v="5"/>
    </i>
    <i r="2">
      <x/>
    </i>
    <i r="2">
      <x v="1"/>
    </i>
    <i>
      <x v="1"/>
    </i>
    <i r="1">
      <x v="2"/>
    </i>
    <i r="2">
      <x/>
    </i>
    <i r="2">
      <x v="1"/>
    </i>
    <i r="1">
      <x v="3"/>
    </i>
    <i r="2">
      <x v="1"/>
    </i>
    <i r="1">
      <x v="4"/>
    </i>
    <i r="2">
      <x/>
    </i>
    <i r="1">
      <x v="5"/>
    </i>
    <i r="2">
      <x/>
    </i>
    <i r="2">
      <x v="1"/>
    </i>
    <i t="grand">
      <x/>
    </i>
  </rowItems>
  <colFields count="1">
    <field x="9"/>
  </colFields>
  <colItems count="3">
    <i>
      <x/>
    </i>
    <i>
      <x v="1"/>
    </i>
    <i t="grand">
      <x/>
    </i>
  </colItems>
  <pageFields count="1">
    <pageField fld="28" hier="-1"/>
  </pageFields>
  <dataFields count="1">
    <dataField name="Count of EmpID" fld="1" subtotal="count" baseField="0" baseItem="0" numFmtId="9">
      <extLst>
        <ext xmlns:x14="http://schemas.microsoft.com/office/spreadsheetml/2009/9/main" uri="{E15A36E0-9728-4e99-A89B-3F7291B0FE68}">
          <x14:dataField pivotShowAs="percentOfParentRow"/>
        </ext>
      </extLst>
    </dataField>
  </dataFields>
  <formats count="1">
    <format dxfId="67">
      <pivotArea outline="0" collapsedLevelsAreSubtotals="1" fieldPosition="0"/>
    </format>
  </formats>
  <chartFormats count="4">
    <chartFormat chart="4" format="0" series="1">
      <pivotArea type="data" outline="0" fieldPosition="0">
        <references count="2">
          <reference field="4294967294" count="1" selected="0">
            <x v="0"/>
          </reference>
          <reference field="9" count="1" selected="0">
            <x v="0"/>
          </reference>
        </references>
      </pivotArea>
    </chartFormat>
    <chartFormat chart="4" format="1" series="1">
      <pivotArea type="data" outline="0" fieldPosition="0">
        <references count="2">
          <reference field="4294967294" count="1" selected="0">
            <x v="0"/>
          </reference>
          <reference field="9" count="1" selected="0">
            <x v="1"/>
          </reference>
        </references>
      </pivotArea>
    </chartFormat>
    <chartFormat chart="15" format="4" series="1">
      <pivotArea type="data" outline="0" fieldPosition="0">
        <references count="2">
          <reference field="4294967294" count="1" selected="0">
            <x v="0"/>
          </reference>
          <reference field="9" count="1" selected="0">
            <x v="0"/>
          </reference>
        </references>
      </pivotArea>
    </chartFormat>
    <chartFormat chart="15" format="5" series="1">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ceDesc1" xr10:uid="{40E6E981-9041-E146-A320-42118A322455}" sourceName="RaceDesc">
  <pivotTables>
    <pivotTable tabId="13" name="PivotTable12"/>
  </pivotTables>
  <data>
    <tabular pivotCacheId="1229386116">
      <items count="7">
        <i x="5" s="1"/>
        <i x="2" s="1"/>
        <i x="1" s="1"/>
        <i x="3" s="1"/>
        <i x="4" s="1"/>
        <i x="0" s="1"/>
        <i x="6"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CE52FE66-EEC9-334E-8222-1AD241795697}" sourceName="Gender">
  <pivotTables>
    <pivotTable tabId="5" name="PivotTable6"/>
  </pivotTables>
  <data>
    <tabular pivotCacheId="1229386116">
      <items count="5">
        <i x="0" s="1"/>
        <i x="1" s="1"/>
        <i x="2" s="1"/>
        <i x="4" s="1" nd="1"/>
        <i x="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sition" xr10:uid="{67954DA0-1231-2E4D-9254-08B474E80B29}" sourceName="Position">
  <pivotTables>
    <pivotTable tabId="5" name="PivotTable6"/>
  </pivotTables>
  <data>
    <tabular pivotCacheId="1229386116">
      <items count="33">
        <i x="28" s="1"/>
        <i x="29" s="1"/>
        <i x="25" s="1"/>
        <i x="18" s="1"/>
        <i x="12" s="1"/>
        <i x="0" s="1"/>
        <i x="19" s="1"/>
        <i x="7" s="1"/>
        <i x="11" s="1"/>
        <i x="5" s="1"/>
        <i x="3" s="1"/>
        <i x="17" s="1"/>
        <i x="4" s="1"/>
        <i x="8" s="1"/>
        <i x="6" s="1"/>
        <i x="9" s="1"/>
        <i x="24" s="1"/>
        <i x="23" s="1"/>
        <i x="2" s="1"/>
        <i x="10" s="1"/>
        <i x="21" s="1"/>
        <i x="27" s="1"/>
        <i x="1" s="1"/>
        <i x="26" s="1"/>
        <i x="22" s="1"/>
        <i x="20" s="1"/>
        <i x="13" s="1"/>
        <i x="30" s="1"/>
        <i x="15" s="1"/>
        <i x="16" s="1"/>
        <i x="14" s="1"/>
        <i x="32" s="1" nd="1"/>
        <i x="31"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A633152F-3BE8-B24C-A280-C1296ECB4DE7}" sourceName="Department">
  <pivotTables>
    <pivotTable tabId="5" name="PivotTable6"/>
  </pivotTables>
  <data>
    <tabular pivotCacheId="1229386116">
      <items count="7">
        <i x="5" s="1"/>
        <i x="2" s="1"/>
        <i x="0" s="1"/>
        <i x="1" s="1"/>
        <i x="3" s="1"/>
        <i x="4" s="1"/>
        <i x="6"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tID" xr10:uid="{56D48B64-957D-FD40-B301-D3660034CBF1}" sourceName="DeptID">
  <pivotTables>
    <pivotTable tabId="5" name="数据透视表5"/>
  </pivotTables>
  <data>
    <tabular pivotCacheId="1229386116">
      <items count="7">
        <i x="5" s="1"/>
        <i x="2" s="1"/>
        <i x="0" s="1"/>
        <i x="4" s="1"/>
        <i x="1" s="1"/>
        <i x="3" s="1"/>
        <i x="6"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ispanicLatino" xr10:uid="{B4F33ADB-6FD9-774B-B0D3-C18B3B019646}" sourceName="HispanicLatino">
  <pivotTables>
    <pivotTable tabId="5" name="数据透视表5"/>
  </pivotTables>
  <data>
    <tabular pivotCacheId="1229386116">
      <items count="3">
        <i x="0" s="1"/>
        <i x="1" s="1"/>
        <i x="2"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ceDesc" xr10:uid="{9CD447C6-25F2-8545-B3E2-ECB7434A81E0}" sourceName="RaceDesc">
  <pivotTables>
    <pivotTable tabId="5" name="数据透视表5"/>
  </pivotTables>
  <data>
    <tabular pivotCacheId="1229386116">
      <items count="7">
        <i x="5" s="1"/>
        <i x="2" s="1"/>
        <i x="1" s="1"/>
        <i x="3" s="1"/>
        <i x="4" s="1"/>
        <i x="0" s="1"/>
        <i x="6" s="1"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27F1D89C-ED3F-F040-8723-8365413C40C5}" sourceName="Gender">
  <pivotTables>
    <pivotTable tabId="6" name="数据透视表13"/>
  </pivotTables>
  <data>
    <tabular pivotCacheId="1229386116">
      <items count="5">
        <i x="0" s="1"/>
        <i x="1" s="1"/>
        <i x="2"/>
        <i x="4" nd="1"/>
        <i x="3" nd="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tID1" xr10:uid="{44231A14-1EE2-8B4D-B9E0-9133848DD98B}" sourceName="DeptID">
  <pivotTables>
    <pivotTable tabId="6" name="数据透视表13"/>
  </pivotTables>
  <data>
    <tabular pivotCacheId="1229386116">
      <items count="7">
        <i x="5" s="1"/>
        <i x="2" s="1"/>
        <i x="0" s="1"/>
        <i x="4" s="1"/>
        <i x="1" s="1"/>
        <i x="3" s="1"/>
        <i x="6" s="1" nd="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formanceRating" xr10:uid="{4AC821C2-6105-3241-A136-A028B9A13413}" sourceName="PerformanceRating">
  <pivotTables>
    <pivotTable tabId="6" name="数据透视表13"/>
  </pivotTables>
  <data>
    <tabular pivotCacheId="1229386116">
      <items count="9">
        <i x="0" s="1"/>
        <i x="1" s="1"/>
        <i x="2" s="1"/>
        <i x="3" s="1"/>
        <i x="8" nd="1"/>
        <i x="7" nd="1"/>
        <i x="6" nd="1"/>
        <i x="5" nd="1"/>
        <i x="4" nd="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Satisfaction" xr10:uid="{66DFF539-835C-CA4A-BD88-7D18278A96AE}" sourceName="EmpSatisfaction">
  <pivotTables>
    <pivotTable tabId="6" name="数据透视表13"/>
  </pivotTables>
  <data>
    <tabular pivotCacheId="1229386116">
      <items count="6">
        <i x="4" s="1"/>
        <i x="3" s="1"/>
        <i x="2" s="1"/>
        <i x="1" s="1"/>
        <i x="0" s="1"/>
        <i x="5" nd="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ispanicLatino2" xr10:uid="{EBDFCD88-2CEC-7748-9A2C-0426CE07CDDC}" sourceName="HispanicLatino">
  <pivotTables>
    <pivotTable tabId="12" name="PivotTable4"/>
  </pivotTables>
  <data>
    <tabular pivotCacheId="1229386116">
      <items count="3">
        <i x="0" s="1"/>
        <i x="1" s="1"/>
        <i x="2" nd="1"/>
      </items>
    </tabular>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ceDesc2" xr10:uid="{6D088865-9616-1043-B7C3-516F8827B970}" sourceName="RaceDesc">
  <pivotTables>
    <pivotTable tabId="12" name="PivotTable4"/>
  </pivotTables>
  <data>
    <tabular pivotCacheId="1229386116">
      <items count="7">
        <i x="5" s="1"/>
        <i x="2" s="1"/>
        <i x="1" s="1"/>
        <i x="3" s="1"/>
        <i x="4" s="1"/>
        <i x="0" s="1"/>
        <i x="6" nd="1"/>
      </items>
    </tabular>
  </data>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formance_Rating_Number" xr10:uid="{9D937250-7294-0A49-B964-50E1300CC38F}" sourceName="Performance Rating Number">
  <pivotTables>
    <pivotTable tabId="13" name="PivotTable11"/>
  </pivotTables>
  <data>
    <tabular pivotCacheId="1229386116">
      <items count="5">
        <i x="3" s="1"/>
        <i x="2" s="1"/>
        <i x="1" s="1"/>
        <i x="0" s="1"/>
        <i x="4" nd="1"/>
      </items>
    </tabular>
  </data>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9E84535E-FFDA-8D4F-97AE-82E4CBA13606}" sourceName="Gender">
  <pivotTables>
    <pivotTable tabId="13" name="PivotTable12"/>
  </pivotTables>
  <data>
    <tabular pivotCacheId="1229386116">
      <items count="5">
        <i x="0" s="1"/>
        <i x="1" s="1"/>
        <i x="2"/>
        <i x="4" nd="1"/>
        <i x="3" nd="1"/>
      </items>
    </tabular>
  </data>
</slicerCacheDefinition>
</file>

<file path=xl/slicerCaches/slicerCache1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rmd" xr10:uid="{7230352F-8B5C-1A47-82CB-49A31C04C165}" sourceName="Termd">
  <pivotTables>
    <pivotTable tabId="13" name="PivotTable11"/>
  </pivotTables>
  <data>
    <tabular pivotCacheId="1229386116">
      <items count="3">
        <i x="0" s="1"/>
        <i x="1" s="1"/>
        <i x="2" nd="1"/>
      </items>
    </tabular>
  </data>
</slicerCacheDefinition>
</file>

<file path=xl/slicerCaches/slicerCache1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3" xr10:uid="{65C5A637-38C7-A144-ADAB-EB0A623B6BC8}" sourceName="Gender">
  <pivotTables>
    <pivotTable tabId="13" name="PivotTable11"/>
  </pivotTables>
  <data>
    <tabular pivotCacheId="1229386116">
      <items count="5">
        <i x="0" s="1"/>
        <i x="1" s="1"/>
        <i x="2"/>
        <i x="4" nd="1"/>
        <i x="3" nd="1"/>
      </items>
    </tabular>
  </data>
</slicerCacheDefinition>
</file>

<file path=xl/slicerCaches/slicerCache1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ceDesc3" xr10:uid="{FBA1A3D8-1B0F-DA48-B631-314143128054}" sourceName="RaceDesc">
  <pivotTables>
    <pivotTable tabId="13" name="PivotTable11"/>
  </pivotTables>
  <data>
    <tabular pivotCacheId="1229386116">
      <items count="7">
        <i x="5" s="1"/>
        <i x="2" s="1"/>
        <i x="1" s="1"/>
        <i x="3" s="1"/>
        <i x="4" s="1"/>
        <i x="0" s="1"/>
        <i x="6" nd="1"/>
      </items>
    </tabular>
  </data>
</slicerCacheDefinition>
</file>

<file path=xl/slicerCaches/slicerCache1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ispanicLatino1" xr10:uid="{02DE56B2-36B0-CC4B-8B1B-D27706A87306}" sourceName="HispanicLatino">
  <pivotTables>
    <pivotTable tabId="13" name="PivotTable11"/>
  </pivotTables>
  <data>
    <tabular pivotCacheId="1229386116">
      <items count="3">
        <i x="0" s="1"/>
        <i x="1" s="1"/>
        <i x="2" s="1" nd="1"/>
      </items>
    </tabular>
  </data>
</slicerCacheDefinition>
</file>

<file path=xl/slicerCaches/slicerCache2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romDiversityJobFairID" xr10:uid="{8CA8EC5A-DE09-BE4F-A1AA-A9E23C2B07D3}" sourceName="FromDiversityJobFairID">
  <pivotTables>
    <pivotTable tabId="5" name="数据透视表5"/>
  </pivotTables>
  <data>
    <tabular pivotCacheId="1229386116">
      <items count="5">
        <i x="0" s="1"/>
        <i x="1" s="1"/>
        <i x="3" nd="1"/>
        <i x="4" nd="1"/>
        <i x="2"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aceDesc 1" xr10:uid="{7E17EF7F-B01A-0E4F-ADCF-C422FCBC36E3}" cache="Slicer_RaceDesc1" caption="RaceDesc" rowHeight="230716"/>
  <slicer name="Gender 2" xr10:uid="{73A37B86-3440-2340-A3EB-1881481D98A3}" cache="Slicer_Gender1" caption="Gender" rowHeight="230716"/>
  <slicer name="Position 1" xr10:uid="{299CB5A3-557D-4047-822C-3A256015905C}" cache="Slicer_Position" caption="Position" startItem="8" rowHeight="230716"/>
  <slicer name="Department 1" xr10:uid="{43120046-5841-6C48-A8E8-12E61D865B70}" cache="Slicer_Department" caption="Department" rowHeight="230716"/>
  <slicer name="DeptID 1" xr10:uid="{1AA02602-21F1-344D-B797-9168629F32A3}" cache="Slicer_DeptID" caption="DeptID" rowHeight="230716"/>
  <slicer name="HispanicLatino" xr10:uid="{E34FB928-FE7B-C741-98D3-766F2BA2359D}" cache="Slicer_HispanicLatino" caption="HispanicLatino" rowHeight="230716"/>
  <slicer name="RaceDesc" xr10:uid="{68858629-92CF-A44F-9783-28BF93FE22EA}" cache="Slicer_RaceDesc" caption="RaceDesc" rowHeight="230716"/>
  <slicer name="Gender" xr10:uid="{96DAD007-879F-6742-9510-A6DC0F94E217}" cache="Slicer_Gender2" caption="Gender" rowHeight="230716"/>
  <slicer name="DeptID" xr10:uid="{CBB7B890-55FE-E94B-A7A2-408A66802774}" cache="Slicer_DeptID1" caption="DeptID" rowHeight="230716"/>
  <slicer name="PerformanceRating" xr10:uid="{1CC3AE5E-E7BF-844A-A429-E2D8122C7E7C}" cache="Slicer_PerformanceRating" caption="PerformanceRating" rowHeight="230716"/>
  <slicer name="EmpSatisfaction" xr10:uid="{050DD4CA-92B5-934A-8A2C-5505F31C584F}" cache="Slicer_EmpSatisfaction" caption="EmpSatisfaction" rowHeight="230716"/>
  <slicer name="HispanicLatino 2" xr10:uid="{03820AAE-59DD-A643-88CE-686E2D87DDFE}" cache="Slicer_HispanicLatino2" caption="HispanicLatino" rowHeight="230716"/>
  <slicer name="RaceDesc 2" xr10:uid="{BDC1E1D0-3404-CA4E-A9B4-DBC1D30C0C66}" cache="Slicer_RaceDesc2" caption="RaceDesc" rowHeight="230716"/>
  <slicer name="Performance Rating Number" xr10:uid="{A12EACCF-4F09-2749-8682-8771FB3D53D5}" cache="Slicer_Performance_Rating_Number" caption="Performance Rating Number" rowHeight="230716"/>
  <slicer name="Gender 1" xr10:uid="{E7BBD9C6-0B17-3A49-A4A9-48B465B4D51E}" cache="Slicer_Gender" caption="Gender" rowHeight="230716"/>
  <slicer name="Termd" xr10:uid="{A70501B2-74B5-E744-9557-04DEF1F35F87}" cache="Slicer_Termd" caption="Termd" rowHeight="230716"/>
  <slicer name="Gender 3" xr10:uid="{597DFC79-550F-3C42-9A7A-49006EA607E9}" cache="Slicer_Gender3" caption="Gender" rowHeight="230716"/>
  <slicer name="RaceDesc 3" xr10:uid="{AB5ED0E5-7D42-034C-AA2C-36869705CDB4}" cache="Slicer_RaceDesc3" caption="RaceDesc" rowHeight="230716"/>
  <slicer name="HispanicLatino 1" xr10:uid="{6DD62AA7-8254-F54C-AB00-2705921EBB61}" cache="Slicer_HispanicLatino1" caption="HispanicLatino" rowHeight="230716"/>
  <slicer name="FromDiversityJobFairID 1" xr10:uid="{48807817-8A52-F242-A590-75DF82EBFA05}" cache="Slicer_FromDiversityJobFairID" caption="FromDiversityJobFairID" rowHeight="230716"/>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10.xml"/><Relationship Id="rId2" Type="http://schemas.openxmlformats.org/officeDocument/2006/relationships/pivotTable" Target="../pivotTables/pivotTable9.xml"/><Relationship Id="rId1" Type="http://schemas.openxmlformats.org/officeDocument/2006/relationships/pivotTable" Target="../pivotTables/pivotTable8.xml"/><Relationship Id="rId6" Type="http://schemas.openxmlformats.org/officeDocument/2006/relationships/pivotTable" Target="../pivotTables/pivotTable13.xml"/><Relationship Id="rId5" Type="http://schemas.openxmlformats.org/officeDocument/2006/relationships/pivotTable" Target="../pivotTables/pivotTable12.xml"/><Relationship Id="rId4" Type="http://schemas.openxmlformats.org/officeDocument/2006/relationships/pivotTable" Target="../pivotTables/pivotTable1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14.xml"/></Relationships>
</file>

<file path=xl/worksheets/_rels/sheet10.xml.rels><?xml version="1.0" encoding="UTF-8" standalone="yes"?>
<Relationships xmlns="http://schemas.openxmlformats.org/package/2006/relationships"><Relationship Id="rId2" Type="http://schemas.openxmlformats.org/officeDocument/2006/relationships/pivotTable" Target="../pivotTables/pivotTable16.xml"/><Relationship Id="rId1" Type="http://schemas.openxmlformats.org/officeDocument/2006/relationships/pivotTable" Target="../pivotTables/pivot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6FF4C-1050-BF49-A353-914D581264C2}">
  <sheetPr>
    <tabColor rgb="FF7070D5"/>
  </sheetPr>
  <dimension ref="C6:K33"/>
  <sheetViews>
    <sheetView showGridLines="0" showRowColHeaders="0" workbookViewId="0">
      <selection activeCell="L38" sqref="L38"/>
    </sheetView>
  </sheetViews>
  <sheetFormatPr baseColWidth="10" defaultRowHeight="15"/>
  <cols>
    <col min="1" max="1" width="61.5" customWidth="1"/>
    <col min="11" max="11" width="8.1640625" customWidth="1"/>
    <col min="12" max="12" width="70.83203125" customWidth="1"/>
  </cols>
  <sheetData>
    <row r="6" spans="3:11">
      <c r="C6" s="75" t="s">
        <v>583</v>
      </c>
      <c r="D6" s="75"/>
      <c r="E6" s="75"/>
      <c r="F6" s="75"/>
      <c r="G6" s="75"/>
      <c r="H6" s="75"/>
      <c r="I6" s="75"/>
      <c r="J6" s="75"/>
      <c r="K6" s="75"/>
    </row>
    <row r="7" spans="3:11">
      <c r="C7" s="75"/>
      <c r="D7" s="75"/>
      <c r="E7" s="75"/>
      <c r="F7" s="75"/>
      <c r="G7" s="75"/>
      <c r="H7" s="75"/>
      <c r="I7" s="75"/>
      <c r="J7" s="75"/>
      <c r="K7" s="75"/>
    </row>
    <row r="8" spans="3:11">
      <c r="C8" s="75"/>
      <c r="D8" s="75"/>
      <c r="E8" s="75"/>
      <c r="F8" s="75"/>
      <c r="G8" s="75"/>
      <c r="H8" s="75"/>
      <c r="I8" s="75"/>
      <c r="J8" s="75"/>
      <c r="K8" s="75"/>
    </row>
    <row r="9" spans="3:11">
      <c r="C9" s="75"/>
      <c r="D9" s="75"/>
      <c r="E9" s="75"/>
      <c r="F9" s="75"/>
      <c r="G9" s="75"/>
      <c r="H9" s="75"/>
      <c r="I9" s="75"/>
      <c r="J9" s="75"/>
      <c r="K9" s="75"/>
    </row>
    <row r="10" spans="3:11">
      <c r="C10" s="38"/>
      <c r="D10" s="38"/>
      <c r="E10" s="38"/>
      <c r="F10" s="38"/>
      <c r="G10" s="38"/>
      <c r="H10" s="38"/>
      <c r="I10" s="38"/>
      <c r="J10" s="38"/>
      <c r="K10" s="38"/>
    </row>
    <row r="11" spans="3:11">
      <c r="C11" s="78"/>
      <c r="D11" s="78"/>
      <c r="E11" s="38"/>
      <c r="F11" s="38"/>
      <c r="G11" s="38"/>
      <c r="H11" s="38"/>
      <c r="I11" s="38"/>
      <c r="J11" s="38"/>
      <c r="K11" s="38"/>
    </row>
    <row r="12" spans="3:11">
      <c r="C12" s="78"/>
      <c r="D12" s="78"/>
      <c r="E12" s="38"/>
      <c r="F12" s="38"/>
      <c r="G12" s="38"/>
      <c r="H12" s="38"/>
      <c r="I12" s="38"/>
      <c r="J12" s="38"/>
      <c r="K12" s="38"/>
    </row>
    <row r="13" spans="3:11">
      <c r="C13" s="38"/>
      <c r="D13" s="38"/>
      <c r="E13" s="38"/>
      <c r="F13" s="38"/>
      <c r="G13" s="38"/>
      <c r="H13" s="38"/>
      <c r="I13" s="38"/>
      <c r="J13" s="38"/>
      <c r="K13" s="38"/>
    </row>
    <row r="14" spans="3:11">
      <c r="C14" s="38"/>
      <c r="D14" s="38"/>
      <c r="E14" s="38"/>
      <c r="F14" s="38"/>
      <c r="G14" s="38"/>
      <c r="H14" s="38"/>
      <c r="I14" s="38"/>
      <c r="J14" s="38"/>
      <c r="K14" s="38"/>
    </row>
    <row r="15" spans="3:11">
      <c r="C15" s="38"/>
      <c r="D15" s="38"/>
      <c r="E15" s="38"/>
      <c r="F15" s="38"/>
      <c r="G15" s="38"/>
      <c r="H15" s="38"/>
      <c r="I15" s="38"/>
      <c r="J15" s="38"/>
      <c r="K15" s="38"/>
    </row>
    <row r="16" spans="3:11">
      <c r="C16" s="38"/>
      <c r="D16" s="38"/>
      <c r="E16" s="38"/>
      <c r="F16" s="38"/>
      <c r="G16" s="38"/>
      <c r="H16" s="38"/>
      <c r="I16" s="38"/>
      <c r="J16" s="38"/>
      <c r="K16" s="38"/>
    </row>
    <row r="17" spans="3:11">
      <c r="C17" s="38"/>
      <c r="D17" s="38"/>
      <c r="E17" s="38"/>
      <c r="F17" s="38"/>
      <c r="G17" s="38"/>
      <c r="H17" s="38"/>
      <c r="I17" s="38"/>
      <c r="J17" s="38"/>
      <c r="K17" s="38"/>
    </row>
    <row r="18" spans="3:11">
      <c r="C18" s="38"/>
      <c r="D18" s="38"/>
      <c r="E18" s="38"/>
      <c r="F18" s="38"/>
      <c r="G18" s="38"/>
      <c r="H18" s="38"/>
      <c r="I18" s="38"/>
      <c r="J18" s="38"/>
      <c r="K18" s="38"/>
    </row>
    <row r="19" spans="3:11">
      <c r="C19" s="38"/>
      <c r="D19" s="38"/>
      <c r="E19" s="38"/>
      <c r="F19" s="38"/>
      <c r="G19" s="38"/>
      <c r="H19" s="38"/>
      <c r="I19" s="38"/>
      <c r="J19" s="38"/>
      <c r="K19" s="38"/>
    </row>
    <row r="20" spans="3:11">
      <c r="C20" s="38"/>
      <c r="D20" s="38"/>
      <c r="E20" s="38"/>
      <c r="F20" s="38"/>
      <c r="G20" s="38"/>
      <c r="H20" s="38"/>
      <c r="I20" s="38"/>
      <c r="J20" s="38"/>
      <c r="K20" s="38"/>
    </row>
    <row r="21" spans="3:11">
      <c r="C21" s="38"/>
      <c r="D21" s="38"/>
      <c r="E21" s="38"/>
      <c r="F21" s="38"/>
      <c r="G21" s="38"/>
      <c r="H21" s="38"/>
      <c r="I21" s="38"/>
      <c r="J21" s="38"/>
      <c r="K21" s="38"/>
    </row>
    <row r="22" spans="3:11">
      <c r="C22" s="38"/>
      <c r="D22" s="38"/>
      <c r="E22" s="38"/>
      <c r="F22" s="38"/>
      <c r="G22" s="38"/>
      <c r="H22" s="38"/>
      <c r="I22" s="38"/>
      <c r="J22" s="38"/>
      <c r="K22" s="38"/>
    </row>
    <row r="23" spans="3:11">
      <c r="C23" s="38"/>
      <c r="D23" s="38"/>
      <c r="E23" s="38"/>
      <c r="F23" s="38"/>
      <c r="G23" s="38"/>
      <c r="H23" s="38"/>
      <c r="I23" s="38"/>
      <c r="J23" s="38"/>
      <c r="K23" s="38"/>
    </row>
    <row r="24" spans="3:11">
      <c r="C24" s="38"/>
      <c r="D24" s="38"/>
      <c r="E24" s="38"/>
      <c r="F24" s="38"/>
      <c r="G24" s="38"/>
      <c r="H24" s="38"/>
      <c r="I24" s="38"/>
      <c r="J24" s="38"/>
      <c r="K24" s="38"/>
    </row>
    <row r="25" spans="3:11">
      <c r="C25" s="38"/>
      <c r="D25" s="38"/>
      <c r="E25" s="38"/>
      <c r="F25" s="38"/>
      <c r="G25" s="38"/>
      <c r="H25" s="38"/>
      <c r="I25" s="38"/>
      <c r="J25" s="38"/>
      <c r="K25" s="38"/>
    </row>
    <row r="26" spans="3:11">
      <c r="C26" s="38"/>
      <c r="D26" s="38"/>
      <c r="E26" s="38"/>
      <c r="F26" s="38"/>
      <c r="G26" s="38"/>
      <c r="H26" s="38"/>
      <c r="I26" s="38"/>
      <c r="J26" s="38"/>
      <c r="K26" s="38"/>
    </row>
    <row r="27" spans="3:11">
      <c r="C27" s="38"/>
      <c r="D27" s="38"/>
      <c r="E27" s="38"/>
      <c r="F27" s="38"/>
      <c r="G27" s="38"/>
      <c r="H27" s="38"/>
      <c r="I27" s="38"/>
      <c r="J27" s="38"/>
      <c r="K27" s="38"/>
    </row>
    <row r="28" spans="3:11">
      <c r="C28" s="38"/>
      <c r="D28" s="38"/>
      <c r="E28" s="38"/>
      <c r="F28" s="38"/>
      <c r="G28" s="38"/>
      <c r="H28" s="38"/>
      <c r="I28" s="38"/>
      <c r="J28" s="38"/>
      <c r="K28" s="38"/>
    </row>
    <row r="29" spans="3:11" ht="26" customHeight="1">
      <c r="C29" s="76" t="s">
        <v>600</v>
      </c>
      <c r="D29" s="77"/>
      <c r="E29" s="77"/>
      <c r="F29" s="77"/>
      <c r="G29" s="77"/>
      <c r="H29" s="77"/>
      <c r="I29" s="77"/>
      <c r="J29" s="77"/>
      <c r="K29" s="77"/>
    </row>
    <row r="30" spans="3:11" ht="26" customHeight="1">
      <c r="C30" s="77"/>
      <c r="D30" s="77"/>
      <c r="E30" s="77"/>
      <c r="F30" s="77"/>
      <c r="G30" s="77"/>
      <c r="H30" s="77"/>
      <c r="I30" s="77"/>
      <c r="J30" s="77"/>
      <c r="K30" s="77"/>
    </row>
    <row r="31" spans="3:11" ht="25" customHeight="1">
      <c r="C31" s="79" t="s">
        <v>663</v>
      </c>
      <c r="D31" s="80"/>
      <c r="E31" s="80"/>
      <c r="F31" s="80"/>
      <c r="G31" s="80"/>
      <c r="H31" s="80"/>
      <c r="I31" s="80"/>
      <c r="J31" s="80"/>
      <c r="K31" s="80"/>
    </row>
    <row r="32" spans="3:11">
      <c r="C32" s="80"/>
      <c r="D32" s="80"/>
      <c r="E32" s="80"/>
      <c r="F32" s="80"/>
      <c r="G32" s="80"/>
      <c r="H32" s="80"/>
      <c r="I32" s="80"/>
      <c r="J32" s="80"/>
      <c r="K32" s="80"/>
    </row>
    <row r="33" spans="3:11">
      <c r="C33" s="80"/>
      <c r="D33" s="80"/>
      <c r="E33" s="80"/>
      <c r="F33" s="80"/>
      <c r="G33" s="80"/>
      <c r="H33" s="80"/>
      <c r="I33" s="80"/>
      <c r="J33" s="80"/>
      <c r="K33" s="80"/>
    </row>
  </sheetData>
  <mergeCells count="4">
    <mergeCell ref="C6:K9"/>
    <mergeCell ref="C29:K30"/>
    <mergeCell ref="C11:D12"/>
    <mergeCell ref="C31:K33"/>
  </mergeCells>
  <phoneticPr fontId="10"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0AB17-DB8B-7A48-8653-9343E9694020}">
  <sheetPr>
    <tabColor rgb="FF7070D5"/>
  </sheetPr>
  <dimension ref="A1:P43"/>
  <sheetViews>
    <sheetView showGridLines="0" workbookViewId="0">
      <selection activeCell="N17" sqref="N17"/>
    </sheetView>
  </sheetViews>
  <sheetFormatPr baseColWidth="10" defaultRowHeight="16"/>
  <cols>
    <col min="1" max="1" width="10.83203125" style="50" customWidth="1"/>
    <col min="2" max="2" width="3" style="50" customWidth="1"/>
    <col min="3" max="10" width="10.83203125" style="50"/>
    <col min="11" max="11" width="13.5" style="50" customWidth="1"/>
    <col min="12" max="15" width="10.83203125" style="50"/>
    <col min="16" max="16" width="10.83203125" style="49"/>
  </cols>
  <sheetData>
    <row r="1" spans="1:16" ht="20" customHeight="1">
      <c r="B1" s="67"/>
      <c r="C1" s="67"/>
      <c r="D1" s="67"/>
      <c r="E1" s="67"/>
      <c r="F1" s="67"/>
      <c r="G1" s="67"/>
      <c r="H1" s="67"/>
      <c r="I1" s="67"/>
      <c r="J1" s="67"/>
      <c r="K1" s="67"/>
    </row>
    <row r="2" spans="1:16" ht="20" customHeight="1">
      <c r="B2" s="67"/>
      <c r="C2" s="68" t="s">
        <v>664</v>
      </c>
      <c r="D2" s="67"/>
      <c r="E2" s="67"/>
      <c r="F2" s="67"/>
      <c r="G2" s="67"/>
      <c r="H2" s="67"/>
      <c r="I2" s="67"/>
      <c r="J2" s="67"/>
      <c r="K2" s="67"/>
    </row>
    <row r="3" spans="1:16" ht="20" customHeight="1">
      <c r="B3" s="67"/>
      <c r="C3" s="67"/>
      <c r="D3" s="67"/>
      <c r="E3" s="67"/>
      <c r="F3" s="67"/>
      <c r="G3" s="67"/>
      <c r="H3" s="67"/>
      <c r="I3" s="67"/>
      <c r="J3" s="67"/>
      <c r="K3" s="67"/>
    </row>
    <row r="4" spans="1:16" s="63" customFormat="1" ht="25" customHeight="1">
      <c r="A4" s="54"/>
      <c r="B4" s="72"/>
      <c r="C4" s="81" t="s">
        <v>593</v>
      </c>
      <c r="D4" s="81"/>
      <c r="E4" s="81"/>
      <c r="F4" s="81"/>
      <c r="G4" s="81"/>
      <c r="H4" s="81"/>
      <c r="I4" s="81"/>
      <c r="J4" s="81"/>
      <c r="K4" s="81"/>
      <c r="L4" s="54"/>
      <c r="M4" s="54"/>
      <c r="N4" s="54"/>
      <c r="O4" s="54"/>
      <c r="P4" s="62"/>
    </row>
    <row r="5" spans="1:16" ht="20" customHeight="1">
      <c r="B5" s="67"/>
      <c r="C5" s="69" t="s">
        <v>601</v>
      </c>
      <c r="D5" s="67"/>
      <c r="E5" s="67"/>
      <c r="F5" s="67"/>
      <c r="G5" s="67"/>
      <c r="H5" s="67"/>
      <c r="I5" s="67"/>
      <c r="J5" s="67"/>
      <c r="K5" s="67"/>
    </row>
    <row r="6" spans="1:16" ht="20" customHeight="1">
      <c r="B6" s="67"/>
      <c r="C6" s="70" t="s">
        <v>647</v>
      </c>
      <c r="D6" s="67"/>
      <c r="E6" s="67"/>
      <c r="F6" s="67"/>
      <c r="G6" s="67"/>
      <c r="H6" s="67"/>
      <c r="I6" s="67"/>
      <c r="J6" s="67"/>
      <c r="K6" s="67"/>
    </row>
    <row r="7" spans="1:16" ht="20" customHeight="1">
      <c r="B7" s="67"/>
      <c r="C7" s="70" t="s">
        <v>648</v>
      </c>
      <c r="D7" s="67"/>
      <c r="E7" s="67"/>
      <c r="F7" s="67"/>
      <c r="G7" s="67"/>
      <c r="H7" s="67"/>
      <c r="I7" s="67"/>
      <c r="J7" s="67"/>
      <c r="K7" s="67"/>
    </row>
    <row r="8" spans="1:16" ht="20" customHeight="1">
      <c r="B8" s="67"/>
      <c r="C8" s="70" t="s">
        <v>649</v>
      </c>
      <c r="D8" s="67"/>
      <c r="E8" s="67"/>
      <c r="F8" s="67"/>
      <c r="G8" s="67"/>
      <c r="H8" s="67"/>
      <c r="I8" s="67"/>
      <c r="J8" s="67"/>
      <c r="K8" s="67"/>
    </row>
    <row r="9" spans="1:16" ht="20" customHeight="1">
      <c r="B9" s="67"/>
      <c r="C9" s="70" t="s">
        <v>650</v>
      </c>
      <c r="D9" s="67"/>
      <c r="E9" s="67"/>
      <c r="F9" s="67"/>
      <c r="G9" s="67"/>
      <c r="H9" s="67"/>
      <c r="I9" s="67"/>
      <c r="J9" s="67"/>
      <c r="K9" s="67"/>
    </row>
    <row r="10" spans="1:16" ht="20" customHeight="1">
      <c r="B10" s="67"/>
      <c r="C10" s="70" t="s">
        <v>651</v>
      </c>
      <c r="D10" s="67"/>
      <c r="E10" s="67"/>
      <c r="F10" s="67"/>
      <c r="G10" s="67"/>
      <c r="H10" s="67"/>
      <c r="I10" s="67"/>
      <c r="J10" s="67"/>
      <c r="K10" s="67"/>
    </row>
    <row r="11" spans="1:16" ht="20" customHeight="1">
      <c r="B11" s="67"/>
      <c r="C11" s="70" t="s">
        <v>652</v>
      </c>
      <c r="D11" s="67"/>
      <c r="E11" s="67"/>
      <c r="F11" s="67"/>
      <c r="G11" s="67"/>
      <c r="H11" s="67"/>
      <c r="I11" s="67"/>
      <c r="J11" s="67"/>
      <c r="K11" s="67"/>
    </row>
    <row r="12" spans="1:16" ht="20" customHeight="1">
      <c r="B12" s="67"/>
      <c r="C12" s="70" t="s">
        <v>653</v>
      </c>
      <c r="D12" s="67"/>
      <c r="E12" s="67"/>
      <c r="F12" s="67"/>
      <c r="G12" s="67"/>
      <c r="H12" s="67"/>
      <c r="I12" s="67"/>
      <c r="J12" s="67"/>
      <c r="K12" s="67"/>
    </row>
    <row r="13" spans="1:16" ht="20" customHeight="1">
      <c r="B13" s="67"/>
      <c r="C13" s="70"/>
      <c r="D13" s="67"/>
      <c r="E13" s="67"/>
      <c r="F13" s="67"/>
      <c r="G13" s="67"/>
      <c r="H13" s="67"/>
      <c r="I13" s="67"/>
      <c r="J13" s="67"/>
      <c r="K13" s="67"/>
    </row>
    <row r="14" spans="1:16" s="63" customFormat="1" ht="25" customHeight="1">
      <c r="A14" s="54"/>
      <c r="B14" s="72"/>
      <c r="C14" s="71" t="s">
        <v>594</v>
      </c>
      <c r="D14" s="72"/>
      <c r="E14" s="72"/>
      <c r="F14" s="72"/>
      <c r="G14" s="72"/>
      <c r="H14" s="72"/>
      <c r="I14" s="72"/>
      <c r="J14" s="72"/>
      <c r="K14" s="72"/>
      <c r="L14" s="54"/>
      <c r="M14" s="54"/>
      <c r="N14" s="54"/>
      <c r="O14" s="54"/>
      <c r="P14" s="62"/>
    </row>
    <row r="15" spans="1:16" s="66" customFormat="1" ht="20" customHeight="1">
      <c r="A15" s="64"/>
      <c r="B15" s="73"/>
      <c r="C15" s="69" t="s">
        <v>602</v>
      </c>
      <c r="D15" s="73"/>
      <c r="E15" s="73"/>
      <c r="F15" s="73"/>
      <c r="G15" s="73"/>
      <c r="H15" s="73"/>
      <c r="I15" s="73"/>
      <c r="J15" s="73"/>
      <c r="K15" s="73"/>
      <c r="L15" s="64"/>
      <c r="M15" s="64"/>
      <c r="N15" s="64"/>
      <c r="O15" s="64"/>
      <c r="P15" s="65"/>
    </row>
    <row r="16" spans="1:16" ht="20" customHeight="1">
      <c r="B16" s="67"/>
      <c r="C16" s="70" t="s">
        <v>654</v>
      </c>
      <c r="D16" s="67"/>
      <c r="E16" s="67"/>
      <c r="F16" s="67"/>
      <c r="G16" s="67"/>
      <c r="H16" s="67"/>
      <c r="I16" s="67"/>
      <c r="J16" s="67"/>
      <c r="K16" s="67"/>
    </row>
    <row r="17" spans="1:16" ht="20" customHeight="1">
      <c r="B17" s="67"/>
      <c r="C17" s="70" t="s">
        <v>655</v>
      </c>
      <c r="D17" s="67"/>
      <c r="E17" s="67"/>
      <c r="F17" s="67"/>
      <c r="G17" s="67"/>
      <c r="H17" s="67"/>
      <c r="I17" s="67"/>
      <c r="J17" s="67"/>
      <c r="K17" s="67"/>
    </row>
    <row r="18" spans="1:16" ht="20" customHeight="1">
      <c r="B18" s="67"/>
      <c r="C18" s="70" t="s">
        <v>656</v>
      </c>
      <c r="D18" s="67"/>
      <c r="E18" s="67"/>
      <c r="F18" s="67"/>
      <c r="G18" s="67"/>
      <c r="H18" s="67"/>
      <c r="I18" s="67"/>
      <c r="J18" s="67"/>
      <c r="K18" s="67"/>
    </row>
    <row r="19" spans="1:16" ht="20" customHeight="1">
      <c r="B19" s="67"/>
      <c r="C19" s="70" t="s">
        <v>657</v>
      </c>
      <c r="D19" s="67"/>
      <c r="E19" s="67"/>
      <c r="F19" s="67"/>
      <c r="G19" s="67"/>
      <c r="H19" s="67"/>
      <c r="I19" s="67"/>
      <c r="J19" s="67"/>
      <c r="K19" s="67"/>
    </row>
    <row r="20" spans="1:16" ht="20" customHeight="1">
      <c r="B20" s="67"/>
      <c r="C20" s="70" t="s">
        <v>658</v>
      </c>
      <c r="D20" s="67"/>
      <c r="E20" s="67"/>
      <c r="F20" s="67"/>
      <c r="G20" s="67"/>
      <c r="H20" s="67"/>
      <c r="I20" s="67"/>
      <c r="J20" s="67"/>
      <c r="K20" s="67"/>
    </row>
    <row r="21" spans="1:16" ht="20" customHeight="1">
      <c r="B21" s="67"/>
      <c r="C21" s="70" t="s">
        <v>659</v>
      </c>
      <c r="D21" s="67"/>
      <c r="E21" s="67"/>
      <c r="F21" s="67"/>
      <c r="G21" s="67"/>
      <c r="H21" s="67"/>
      <c r="I21" s="67"/>
      <c r="J21" s="67"/>
      <c r="K21" s="67"/>
    </row>
    <row r="22" spans="1:16" ht="20" customHeight="1">
      <c r="B22" s="67"/>
      <c r="C22" s="70" t="s">
        <v>660</v>
      </c>
      <c r="D22" s="67"/>
      <c r="E22" s="67"/>
      <c r="F22" s="67"/>
      <c r="G22" s="67"/>
      <c r="H22" s="67"/>
      <c r="I22" s="67"/>
      <c r="J22" s="67"/>
      <c r="K22" s="67"/>
    </row>
    <row r="23" spans="1:16" ht="20" customHeight="1">
      <c r="B23" s="67"/>
      <c r="C23" s="67"/>
      <c r="D23" s="67"/>
      <c r="E23" s="67"/>
      <c r="F23" s="67"/>
      <c r="G23" s="67"/>
      <c r="H23" s="67"/>
      <c r="I23" s="67"/>
      <c r="J23" s="67"/>
      <c r="K23" s="67"/>
    </row>
    <row r="24" spans="1:16" s="63" customFormat="1" ht="25" customHeight="1">
      <c r="A24" s="54"/>
      <c r="B24" s="72"/>
      <c r="C24" s="74" t="s">
        <v>599</v>
      </c>
      <c r="D24" s="72"/>
      <c r="E24" s="72"/>
      <c r="F24" s="72"/>
      <c r="G24" s="72"/>
      <c r="H24" s="72"/>
      <c r="I24" s="72"/>
      <c r="J24" s="72"/>
      <c r="K24" s="72"/>
      <c r="L24" s="54"/>
      <c r="M24" s="54"/>
      <c r="N24" s="54"/>
      <c r="O24" s="54"/>
      <c r="P24" s="62"/>
    </row>
    <row r="25" spans="1:16" s="66" customFormat="1" ht="20" customHeight="1">
      <c r="A25" s="64"/>
      <c r="B25" s="73"/>
      <c r="C25" s="73" t="s">
        <v>611</v>
      </c>
      <c r="D25" s="73"/>
      <c r="E25" s="73"/>
      <c r="F25" s="73"/>
      <c r="G25" s="73"/>
      <c r="H25" s="73"/>
      <c r="I25" s="73"/>
      <c r="J25" s="73"/>
      <c r="K25" s="73"/>
      <c r="L25" s="64"/>
      <c r="M25" s="64"/>
      <c r="N25" s="64"/>
      <c r="O25" s="64"/>
      <c r="P25" s="65"/>
    </row>
    <row r="26" spans="1:16" ht="20" customHeight="1">
      <c r="B26" s="67"/>
      <c r="C26" s="67" t="s">
        <v>661</v>
      </c>
      <c r="D26" s="67"/>
      <c r="E26" s="67"/>
      <c r="F26" s="67"/>
      <c r="G26" s="67"/>
      <c r="H26" s="67"/>
      <c r="I26" s="67"/>
      <c r="J26" s="67"/>
      <c r="K26" s="67"/>
    </row>
    <row r="27" spans="1:16" ht="20" customHeight="1">
      <c r="B27" s="67"/>
      <c r="C27" s="67" t="s">
        <v>662</v>
      </c>
      <c r="D27" s="67"/>
      <c r="E27" s="67"/>
      <c r="F27" s="67"/>
      <c r="G27" s="67"/>
      <c r="H27" s="67"/>
      <c r="I27" s="67"/>
      <c r="J27" s="67"/>
      <c r="K27" s="67"/>
    </row>
    <row r="28" spans="1:16" ht="20" customHeight="1">
      <c r="B28" s="67"/>
      <c r="C28" s="67"/>
      <c r="D28" s="67"/>
      <c r="E28" s="67"/>
      <c r="F28" s="67"/>
      <c r="G28" s="67"/>
      <c r="H28" s="67"/>
      <c r="I28" s="67"/>
      <c r="J28" s="67"/>
      <c r="K28" s="67"/>
    </row>
    <row r="29" spans="1:16" ht="20" customHeight="1"/>
    <row r="30" spans="1:16" ht="20" customHeight="1"/>
    <row r="31" spans="1:16" ht="20" customHeight="1"/>
    <row r="32" spans="1:16" ht="20" customHeight="1"/>
    <row r="33" ht="20" customHeight="1"/>
    <row r="34" ht="20" customHeight="1"/>
    <row r="35" ht="20" customHeight="1"/>
    <row r="36" ht="20" customHeight="1"/>
    <row r="37" ht="20" customHeight="1"/>
    <row r="38" ht="20" customHeight="1"/>
    <row r="39" ht="20" customHeight="1"/>
    <row r="40" ht="20" customHeight="1"/>
    <row r="41" ht="20" customHeight="1"/>
    <row r="42" ht="20" customHeight="1"/>
    <row r="43" ht="20" customHeight="1"/>
  </sheetData>
  <mergeCells count="1">
    <mergeCell ref="C4:K4"/>
  </mergeCells>
  <phoneticPr fontId="1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3F4C3-EB2E-A341-B6D6-131A73A007A0}">
  <sheetPr>
    <tabColor rgb="FF7070D5"/>
  </sheetPr>
  <dimension ref="B1:S111"/>
  <sheetViews>
    <sheetView showGridLines="0" tabSelected="1" topLeftCell="D110" zoomScale="136" zoomScaleNormal="74" workbookViewId="0">
      <selection activeCell="S73" sqref="S73"/>
    </sheetView>
  </sheetViews>
  <sheetFormatPr baseColWidth="10" defaultRowHeight="15"/>
  <cols>
    <col min="1" max="1" width="57.1640625" customWidth="1"/>
    <col min="17" max="17" width="10.83203125" customWidth="1"/>
    <col min="18" max="18" width="5.5" customWidth="1"/>
  </cols>
  <sheetData>
    <row r="1" spans="2:18" ht="43" customHeight="1">
      <c r="B1" s="85" t="s">
        <v>581</v>
      </c>
      <c r="C1" s="86"/>
      <c r="D1" s="86"/>
      <c r="E1" s="86"/>
      <c r="F1" s="86"/>
      <c r="G1" s="86"/>
      <c r="H1" s="86"/>
      <c r="I1" s="86"/>
      <c r="J1" s="86"/>
      <c r="K1" s="86"/>
      <c r="L1" s="86"/>
      <c r="M1" s="86"/>
      <c r="N1" s="86"/>
      <c r="O1" s="86"/>
      <c r="P1" s="86"/>
      <c r="Q1" s="86"/>
      <c r="R1" s="86"/>
    </row>
    <row r="2" spans="2:18" s="47" customFormat="1" ht="23" customHeight="1">
      <c r="B2" s="82" t="s">
        <v>593</v>
      </c>
      <c r="C2" s="83"/>
      <c r="D2" s="83"/>
      <c r="E2" s="83"/>
      <c r="F2" s="83"/>
      <c r="G2" s="83"/>
      <c r="H2" s="83"/>
      <c r="I2" s="83"/>
      <c r="J2" s="83"/>
      <c r="K2" s="83"/>
      <c r="L2" s="83"/>
      <c r="M2" s="83"/>
      <c r="N2" s="83"/>
      <c r="O2" s="83"/>
      <c r="P2" s="83"/>
      <c r="Q2" s="83"/>
    </row>
    <row r="32" spans="11:11">
      <c r="K32" s="36"/>
    </row>
    <row r="48" spans="2:17" s="46" customFormat="1" ht="23" customHeight="1">
      <c r="B48" s="84" t="s">
        <v>594</v>
      </c>
      <c r="C48" s="84"/>
      <c r="D48" s="84"/>
      <c r="E48" s="84"/>
      <c r="F48" s="84"/>
      <c r="G48" s="84"/>
      <c r="H48" s="84"/>
      <c r="I48" s="84"/>
      <c r="J48" s="84"/>
      <c r="K48" s="84"/>
      <c r="L48" s="84"/>
      <c r="M48" s="84"/>
      <c r="N48" s="84"/>
      <c r="O48" s="84"/>
      <c r="P48" s="84"/>
      <c r="Q48" s="84"/>
    </row>
    <row r="49" spans="5:15" ht="15" customHeight="1">
      <c r="E49" s="41"/>
      <c r="F49" s="88" t="s">
        <v>582</v>
      </c>
      <c r="G49" s="88"/>
      <c r="H49" s="89"/>
      <c r="I49" s="32"/>
      <c r="J49" s="31"/>
    </row>
    <row r="50" spans="5:15" ht="15" customHeight="1">
      <c r="E50" s="41"/>
      <c r="F50" s="90"/>
      <c r="G50" s="90"/>
      <c r="H50" s="91"/>
      <c r="I50" s="32"/>
      <c r="J50" s="31"/>
    </row>
    <row r="51" spans="5:15" ht="15" customHeight="1">
      <c r="F51" s="92">
        <f>(AVERAGEIF(HRDataset!C:C,"M",HRDataset!I:I)-AVERAGEIF(HRDataset!C:C,"F",HRDataset!I:I))/AVERAGEIF(HRDataset!C:C,"M",HRDataset!I:I)</f>
        <v>3.8988829117975216E-2</v>
      </c>
      <c r="G51" s="92"/>
      <c r="H51" s="93"/>
      <c r="I51" s="33"/>
      <c r="J51" s="31"/>
      <c r="K51" s="15"/>
    </row>
    <row r="52" spans="5:15" ht="15" customHeight="1">
      <c r="E52" s="42"/>
      <c r="F52" s="94"/>
      <c r="G52" s="94"/>
      <c r="H52" s="95"/>
      <c r="I52" s="31"/>
      <c r="J52" s="31"/>
    </row>
    <row r="53" spans="5:15" ht="15" customHeight="1">
      <c r="E53" s="42"/>
      <c r="F53" s="94"/>
      <c r="G53" s="94"/>
      <c r="H53" s="95"/>
      <c r="I53" s="31"/>
      <c r="J53" s="31"/>
    </row>
    <row r="54" spans="5:15" ht="15" customHeight="1">
      <c r="E54" s="42"/>
      <c r="F54" s="94"/>
      <c r="G54" s="94"/>
      <c r="H54" s="95"/>
      <c r="I54" s="31"/>
      <c r="J54" s="31"/>
    </row>
    <row r="55" spans="5:15" ht="15" customHeight="1">
      <c r="E55" s="42"/>
      <c r="F55" s="94"/>
      <c r="G55" s="94"/>
      <c r="H55" s="95"/>
      <c r="I55" s="31"/>
      <c r="J55" s="31"/>
    </row>
    <row r="56" spans="5:15" ht="15" customHeight="1">
      <c r="E56" s="42"/>
      <c r="F56" s="94"/>
      <c r="G56" s="94"/>
      <c r="H56" s="95"/>
      <c r="I56" s="31"/>
      <c r="J56" s="31"/>
    </row>
    <row r="57" spans="5:15" ht="15" customHeight="1">
      <c r="E57" s="42"/>
      <c r="F57" s="94"/>
      <c r="G57" s="94"/>
      <c r="H57" s="95"/>
      <c r="I57" s="31"/>
      <c r="J57" s="31"/>
    </row>
    <row r="58" spans="5:15" ht="15" customHeight="1">
      <c r="E58" s="42"/>
      <c r="F58" s="94"/>
      <c r="G58" s="94"/>
      <c r="H58" s="95"/>
      <c r="I58" s="31"/>
      <c r="J58" s="31"/>
    </row>
    <row r="59" spans="5:15" ht="15" customHeight="1">
      <c r="E59" s="42"/>
      <c r="F59" s="96"/>
      <c r="G59" s="96"/>
      <c r="H59" s="97"/>
      <c r="I59" s="31"/>
      <c r="J59" s="31"/>
    </row>
    <row r="60" spans="5:15" ht="15" customHeight="1">
      <c r="E60" s="43"/>
      <c r="F60" s="98" t="s">
        <v>592</v>
      </c>
      <c r="G60" s="98"/>
      <c r="H60" s="99"/>
      <c r="I60" s="31"/>
      <c r="J60" s="31"/>
    </row>
    <row r="61" spans="5:15" ht="15" customHeight="1">
      <c r="E61" s="43"/>
      <c r="F61" s="98"/>
      <c r="G61" s="98"/>
      <c r="H61" s="99"/>
      <c r="I61" s="31"/>
      <c r="J61" s="31"/>
    </row>
    <row r="62" spans="5:15">
      <c r="N62" s="100"/>
      <c r="O62" s="101"/>
    </row>
    <row r="63" spans="5:15">
      <c r="N63" s="101"/>
      <c r="O63" s="101"/>
    </row>
    <row r="92" spans="2:17" ht="23">
      <c r="B92" s="82" t="s">
        <v>599</v>
      </c>
      <c r="C92" s="83"/>
      <c r="D92" s="83"/>
      <c r="E92" s="83"/>
      <c r="F92" s="83"/>
      <c r="G92" s="83"/>
      <c r="H92" s="83"/>
      <c r="I92" s="83"/>
      <c r="J92" s="83"/>
      <c r="K92" s="83"/>
      <c r="L92" s="83"/>
      <c r="M92" s="83"/>
      <c r="N92" s="83"/>
      <c r="O92" s="83"/>
      <c r="P92" s="83"/>
      <c r="Q92" s="83"/>
    </row>
    <row r="108" spans="2:19" ht="18">
      <c r="B108" s="87"/>
      <c r="C108" s="87"/>
      <c r="D108" s="87"/>
      <c r="E108" s="87"/>
      <c r="F108" s="87"/>
      <c r="G108" s="87"/>
      <c r="H108" s="87"/>
      <c r="I108" s="87"/>
      <c r="J108" s="87"/>
      <c r="K108" s="87"/>
      <c r="L108" s="87"/>
      <c r="M108" s="87"/>
      <c r="N108" s="87"/>
      <c r="O108" s="87"/>
      <c r="P108" s="87"/>
      <c r="Q108" s="87"/>
    </row>
    <row r="111" spans="2:19">
      <c r="S111" s="8" t="s">
        <v>605</v>
      </c>
    </row>
  </sheetData>
  <mergeCells count="9">
    <mergeCell ref="B2:Q2"/>
    <mergeCell ref="B48:Q48"/>
    <mergeCell ref="B1:R1"/>
    <mergeCell ref="B108:Q108"/>
    <mergeCell ref="F49:H50"/>
    <mergeCell ref="F51:H59"/>
    <mergeCell ref="F60:H61"/>
    <mergeCell ref="N62:O63"/>
    <mergeCell ref="B92:Q92"/>
  </mergeCells>
  <phoneticPr fontId="10" type="noConversion"/>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9385E-59B7-F942-AE3B-2B6E43C2AE90}">
  <sheetPr>
    <tabColor rgb="FF7070D5"/>
  </sheetPr>
  <dimension ref="A1:N81"/>
  <sheetViews>
    <sheetView showGridLines="0" workbookViewId="0">
      <pane ySplit="1" topLeftCell="A2" activePane="bottomLeft" state="frozen"/>
      <selection pane="bottomLeft" activeCell="J49" sqref="J49"/>
    </sheetView>
  </sheetViews>
  <sheetFormatPr baseColWidth="10" defaultRowHeight="15"/>
  <cols>
    <col min="1" max="1" width="10.83203125" style="52"/>
    <col min="2" max="13" width="10.83203125" style="50"/>
    <col min="14" max="14" width="10.83203125" style="52"/>
  </cols>
  <sheetData>
    <row r="1" spans="2:14" s="50" customFormat="1" ht="40" customHeight="1">
      <c r="B1" s="102" t="s">
        <v>603</v>
      </c>
      <c r="C1" s="102"/>
      <c r="D1" s="102"/>
      <c r="E1" s="102"/>
      <c r="F1" s="102"/>
      <c r="G1" s="102"/>
      <c r="H1" s="102"/>
      <c r="I1" s="102"/>
      <c r="J1" s="102"/>
      <c r="K1" s="102"/>
      <c r="L1" s="102"/>
      <c r="M1" s="102"/>
      <c r="N1" s="102"/>
    </row>
    <row r="2" spans="2:14" s="54" customFormat="1" ht="30" customHeight="1">
      <c r="B2" s="55" t="s">
        <v>593</v>
      </c>
    </row>
    <row r="3" spans="2:14" s="50" customFormat="1" ht="20" customHeight="1">
      <c r="B3" s="59" t="s">
        <v>606</v>
      </c>
      <c r="C3" s="57"/>
      <c r="D3" s="57"/>
      <c r="E3" s="57"/>
      <c r="F3" s="57"/>
      <c r="G3" s="57"/>
      <c r="H3" s="57"/>
      <c r="I3" s="57"/>
      <c r="J3" s="57"/>
      <c r="K3" s="57"/>
      <c r="L3" s="57"/>
      <c r="M3" s="57"/>
      <c r="N3" s="57"/>
    </row>
    <row r="4" spans="2:14" s="50" customFormat="1" ht="20" customHeight="1">
      <c r="B4" s="58" t="s">
        <v>612</v>
      </c>
      <c r="C4" s="57"/>
      <c r="D4" s="57"/>
      <c r="E4" s="57"/>
      <c r="F4" s="57"/>
      <c r="G4" s="57"/>
      <c r="H4" s="57"/>
      <c r="I4" s="57"/>
      <c r="J4" s="57"/>
      <c r="K4" s="57"/>
      <c r="L4" s="57"/>
      <c r="M4" s="57"/>
      <c r="N4" s="57"/>
    </row>
    <row r="5" spans="2:14" s="50" customFormat="1" ht="20" customHeight="1">
      <c r="B5" s="58" t="s">
        <v>613</v>
      </c>
      <c r="C5" s="57"/>
      <c r="D5" s="57"/>
      <c r="E5" s="57"/>
      <c r="F5" s="57"/>
      <c r="G5" s="57"/>
      <c r="H5" s="57"/>
      <c r="I5" s="57"/>
      <c r="J5" s="57"/>
      <c r="K5" s="57"/>
      <c r="L5" s="57"/>
      <c r="M5" s="57"/>
      <c r="N5" s="57"/>
    </row>
    <row r="6" spans="2:14" s="50" customFormat="1" ht="20" customHeight="1">
      <c r="B6" s="58"/>
      <c r="C6" s="57"/>
      <c r="D6" s="57"/>
      <c r="E6" s="57"/>
      <c r="F6" s="57"/>
      <c r="G6" s="57"/>
      <c r="H6" s="57"/>
      <c r="I6" s="57"/>
      <c r="J6" s="57"/>
      <c r="K6" s="57"/>
      <c r="L6" s="57"/>
      <c r="M6" s="57"/>
      <c r="N6" s="57"/>
    </row>
    <row r="7" spans="2:14" s="50" customFormat="1" ht="20" customHeight="1">
      <c r="B7" s="60" t="s">
        <v>609</v>
      </c>
    </row>
    <row r="8" spans="2:14" s="50" customFormat="1" ht="20" customHeight="1">
      <c r="B8" s="51" t="s">
        <v>614</v>
      </c>
    </row>
    <row r="9" spans="2:14" s="50" customFormat="1" ht="20" customHeight="1">
      <c r="B9" s="51" t="s">
        <v>615</v>
      </c>
    </row>
    <row r="10" spans="2:14" s="50" customFormat="1" ht="20" customHeight="1">
      <c r="B10" s="51" t="s">
        <v>616</v>
      </c>
    </row>
    <row r="11" spans="2:14" s="50" customFormat="1" ht="20" customHeight="1">
      <c r="B11" s="51"/>
    </row>
    <row r="12" spans="2:14" s="50" customFormat="1" ht="20" customHeight="1">
      <c r="B12" s="60" t="s">
        <v>610</v>
      </c>
    </row>
    <row r="13" spans="2:14" s="50" customFormat="1" ht="20" customHeight="1">
      <c r="B13" s="51" t="s">
        <v>617</v>
      </c>
    </row>
    <row r="14" spans="2:14" s="50" customFormat="1" ht="20" customHeight="1">
      <c r="B14" s="51" t="s">
        <v>618</v>
      </c>
    </row>
    <row r="15" spans="2:14" s="50" customFormat="1" ht="20" customHeight="1">
      <c r="B15" s="51" t="s">
        <v>619</v>
      </c>
    </row>
    <row r="16" spans="2:14" s="50" customFormat="1" ht="20" customHeight="1">
      <c r="B16" s="51"/>
    </row>
    <row r="17" spans="2:2" s="54" customFormat="1" ht="30" customHeight="1">
      <c r="B17" s="55" t="s">
        <v>594</v>
      </c>
    </row>
    <row r="18" spans="2:2" s="50" customFormat="1" ht="20" customHeight="1">
      <c r="B18" s="60" t="s">
        <v>607</v>
      </c>
    </row>
    <row r="19" spans="2:2" s="50" customFormat="1" ht="20" customHeight="1">
      <c r="B19" s="51" t="s">
        <v>620</v>
      </c>
    </row>
    <row r="20" spans="2:2" s="50" customFormat="1" ht="20" customHeight="1">
      <c r="B20" s="51" t="s">
        <v>621</v>
      </c>
    </row>
    <row r="21" spans="2:2" s="50" customFormat="1" ht="20" customHeight="1">
      <c r="B21" s="51" t="s">
        <v>622</v>
      </c>
    </row>
    <row r="22" spans="2:2" s="50" customFormat="1" ht="20" customHeight="1">
      <c r="B22" s="51" t="s">
        <v>623</v>
      </c>
    </row>
    <row r="23" spans="2:2" s="50" customFormat="1" ht="20" customHeight="1">
      <c r="B23" s="51" t="s">
        <v>624</v>
      </c>
    </row>
    <row r="24" spans="2:2" s="50" customFormat="1" ht="20" customHeight="1">
      <c r="B24" s="51" t="s">
        <v>625</v>
      </c>
    </row>
    <row r="25" spans="2:2" s="50" customFormat="1" ht="20" customHeight="1">
      <c r="B25" s="51" t="s">
        <v>626</v>
      </c>
    </row>
    <row r="26" spans="2:2" s="50" customFormat="1" ht="20" customHeight="1">
      <c r="B26" s="51" t="s">
        <v>627</v>
      </c>
    </row>
    <row r="27" spans="2:2" s="50" customFormat="1" ht="20" customHeight="1">
      <c r="B27" s="51" t="s">
        <v>628</v>
      </c>
    </row>
    <row r="28" spans="2:2" s="50" customFormat="1" ht="20" customHeight="1">
      <c r="B28" s="51"/>
    </row>
    <row r="29" spans="2:2" s="50" customFormat="1" ht="20" customHeight="1">
      <c r="B29" s="60" t="s">
        <v>608</v>
      </c>
    </row>
    <row r="30" spans="2:2" s="50" customFormat="1" ht="20" customHeight="1">
      <c r="B30" s="51" t="s">
        <v>629</v>
      </c>
    </row>
    <row r="31" spans="2:2" s="50" customFormat="1" ht="20" customHeight="1">
      <c r="B31" s="51" t="s">
        <v>630</v>
      </c>
    </row>
    <row r="32" spans="2:2" s="50" customFormat="1" ht="20" customHeight="1">
      <c r="B32" s="51" t="s">
        <v>631</v>
      </c>
    </row>
    <row r="33" spans="1:14" s="50" customFormat="1" ht="20" customHeight="1">
      <c r="B33" s="51" t="s">
        <v>632</v>
      </c>
    </row>
    <row r="34" spans="1:14" s="50" customFormat="1" ht="20" customHeight="1">
      <c r="B34" s="50" t="s">
        <v>633</v>
      </c>
    </row>
    <row r="35" spans="1:14" s="50" customFormat="1" ht="20" customHeight="1">
      <c r="B35" s="50" t="s">
        <v>634</v>
      </c>
    </row>
    <row r="36" spans="1:14" s="50" customFormat="1" ht="20" customHeight="1">
      <c r="B36" s="50" t="s">
        <v>635</v>
      </c>
    </row>
    <row r="37" spans="1:14" s="50" customFormat="1" ht="20" customHeight="1"/>
    <row r="38" spans="1:14" s="54" customFormat="1" ht="30" customHeight="1">
      <c r="B38" s="56" t="s">
        <v>599</v>
      </c>
    </row>
    <row r="39" spans="1:14" s="50" customFormat="1" ht="20" customHeight="1">
      <c r="B39" s="60" t="s">
        <v>607</v>
      </c>
    </row>
    <row r="40" spans="1:14" s="50" customFormat="1" ht="20" customHeight="1">
      <c r="B40" s="50" t="s">
        <v>636</v>
      </c>
    </row>
    <row r="41" spans="1:14" s="8" customFormat="1" ht="20" customHeight="1">
      <c r="A41" s="53"/>
      <c r="B41" s="50" t="s">
        <v>637</v>
      </c>
      <c r="C41" s="50"/>
      <c r="D41" s="50"/>
      <c r="E41" s="50"/>
      <c r="F41" s="50"/>
      <c r="G41" s="50"/>
      <c r="H41" s="50"/>
      <c r="I41" s="50"/>
      <c r="J41" s="50"/>
      <c r="K41" s="50"/>
      <c r="L41" s="50"/>
      <c r="M41" s="50"/>
      <c r="N41" s="53"/>
    </row>
    <row r="42" spans="1:14" s="8" customFormat="1" ht="20" customHeight="1">
      <c r="A42" s="53"/>
      <c r="B42" s="50" t="s">
        <v>638</v>
      </c>
      <c r="C42" s="50"/>
      <c r="D42" s="50"/>
      <c r="E42" s="50"/>
      <c r="F42" s="50"/>
      <c r="G42" s="50"/>
      <c r="H42" s="50"/>
      <c r="I42" s="50"/>
      <c r="J42" s="50"/>
      <c r="K42" s="50"/>
      <c r="L42" s="50"/>
      <c r="M42" s="50"/>
      <c r="N42" s="53"/>
    </row>
    <row r="43" spans="1:14" s="8" customFormat="1" ht="20" customHeight="1">
      <c r="A43" s="53"/>
      <c r="B43" s="50" t="s">
        <v>639</v>
      </c>
      <c r="C43" s="50"/>
      <c r="D43" s="50"/>
      <c r="E43" s="50"/>
      <c r="F43" s="50"/>
      <c r="G43" s="50"/>
      <c r="H43" s="50"/>
      <c r="I43" s="50"/>
      <c r="J43" s="50"/>
      <c r="K43" s="50"/>
      <c r="L43" s="50"/>
      <c r="M43" s="50"/>
      <c r="N43" s="53"/>
    </row>
    <row r="44" spans="1:14" s="8" customFormat="1" ht="20" customHeight="1">
      <c r="A44" s="53"/>
      <c r="B44" s="50" t="s">
        <v>640</v>
      </c>
      <c r="C44" s="50"/>
      <c r="D44" s="50"/>
      <c r="E44" s="50"/>
      <c r="F44" s="50"/>
      <c r="G44" s="50"/>
      <c r="H44" s="50"/>
      <c r="I44" s="50"/>
      <c r="J44" s="50"/>
      <c r="K44" s="50"/>
      <c r="L44" s="50"/>
      <c r="M44" s="50"/>
      <c r="N44" s="53"/>
    </row>
    <row r="45" spans="1:14" s="8" customFormat="1" ht="20" customHeight="1">
      <c r="A45" s="53"/>
      <c r="B45" s="50" t="s">
        <v>641</v>
      </c>
      <c r="C45" s="50"/>
      <c r="D45" s="50"/>
      <c r="E45" s="50"/>
      <c r="F45" s="50"/>
      <c r="G45" s="50"/>
      <c r="H45" s="50"/>
      <c r="I45" s="50"/>
      <c r="J45" s="50"/>
      <c r="K45" s="50"/>
      <c r="L45" s="50"/>
      <c r="M45" s="50"/>
      <c r="N45" s="53"/>
    </row>
    <row r="46" spans="1:14" s="8" customFormat="1" ht="20" customHeight="1">
      <c r="A46" s="53"/>
      <c r="B46" s="50"/>
      <c r="C46" s="50"/>
      <c r="D46" s="50"/>
      <c r="E46" s="50"/>
      <c r="F46" s="50"/>
      <c r="G46" s="50"/>
      <c r="H46" s="50"/>
      <c r="I46" s="50"/>
      <c r="J46" s="50"/>
      <c r="K46" s="50"/>
      <c r="L46" s="50"/>
      <c r="M46" s="50"/>
      <c r="N46" s="53"/>
    </row>
    <row r="47" spans="1:14" s="8" customFormat="1" ht="20" customHeight="1">
      <c r="A47" s="53"/>
      <c r="B47" s="61" t="s">
        <v>608</v>
      </c>
      <c r="C47" s="50"/>
      <c r="D47" s="50"/>
      <c r="E47" s="50"/>
      <c r="F47" s="50"/>
      <c r="G47" s="50"/>
      <c r="H47" s="50"/>
      <c r="I47" s="50"/>
      <c r="J47" s="50"/>
      <c r="K47" s="50"/>
      <c r="L47" s="50"/>
      <c r="M47" s="50"/>
      <c r="N47" s="53"/>
    </row>
    <row r="48" spans="1:14" s="8" customFormat="1" ht="20" customHeight="1">
      <c r="A48" s="53"/>
      <c r="B48" s="50" t="s">
        <v>642</v>
      </c>
      <c r="C48" s="50"/>
      <c r="D48" s="50"/>
      <c r="E48" s="50"/>
      <c r="F48" s="50"/>
      <c r="G48" s="50"/>
      <c r="H48" s="50"/>
      <c r="I48" s="50"/>
      <c r="J48" s="50"/>
      <c r="K48" s="50"/>
      <c r="L48" s="50"/>
      <c r="M48" s="50"/>
      <c r="N48" s="53"/>
    </row>
    <row r="49" spans="1:14" s="8" customFormat="1" ht="20" customHeight="1">
      <c r="A49" s="53"/>
      <c r="B49" s="50" t="s">
        <v>643</v>
      </c>
      <c r="C49" s="50"/>
      <c r="D49" s="50"/>
      <c r="E49" s="50"/>
      <c r="F49" s="50"/>
      <c r="G49" s="50"/>
      <c r="H49" s="50"/>
      <c r="I49" s="50"/>
      <c r="J49" s="50"/>
      <c r="K49" s="50"/>
      <c r="L49" s="50"/>
      <c r="M49" s="50"/>
      <c r="N49" s="53"/>
    </row>
    <row r="50" spans="1:14" s="8" customFormat="1" ht="20" customHeight="1">
      <c r="A50" s="53"/>
      <c r="B50" s="50" t="s">
        <v>644</v>
      </c>
      <c r="C50" s="50"/>
      <c r="D50" s="50"/>
      <c r="E50" s="50"/>
      <c r="F50" s="50"/>
      <c r="G50" s="50"/>
      <c r="H50" s="50"/>
      <c r="I50" s="50"/>
      <c r="J50" s="50"/>
      <c r="K50" s="50"/>
      <c r="L50" s="50"/>
      <c r="M50" s="50"/>
      <c r="N50" s="53"/>
    </row>
    <row r="51" spans="1:14" s="8" customFormat="1" ht="20" customHeight="1">
      <c r="A51" s="53"/>
      <c r="B51" s="50" t="s">
        <v>645</v>
      </c>
      <c r="C51" s="50"/>
      <c r="D51" s="50"/>
      <c r="E51" s="50"/>
      <c r="F51" s="50"/>
      <c r="G51" s="50"/>
      <c r="H51" s="50"/>
      <c r="I51" s="50"/>
      <c r="J51" s="50"/>
      <c r="K51" s="50"/>
      <c r="L51" s="50"/>
      <c r="M51" s="50"/>
      <c r="N51" s="53"/>
    </row>
    <row r="52" spans="1:14" s="8" customFormat="1" ht="20" customHeight="1">
      <c r="A52" s="53"/>
      <c r="B52" s="50" t="s">
        <v>646</v>
      </c>
      <c r="C52" s="50"/>
      <c r="D52" s="50"/>
      <c r="E52" s="50"/>
      <c r="F52" s="50"/>
      <c r="G52" s="50"/>
      <c r="H52" s="50"/>
      <c r="I52" s="50"/>
      <c r="J52" s="50"/>
      <c r="K52" s="50"/>
      <c r="L52" s="50"/>
      <c r="M52" s="50"/>
      <c r="N52" s="53"/>
    </row>
    <row r="53" spans="1:14" s="8" customFormat="1" ht="20" customHeight="1">
      <c r="A53" s="53"/>
      <c r="B53" s="50"/>
      <c r="C53" s="50"/>
      <c r="D53" s="50"/>
      <c r="E53" s="50"/>
      <c r="F53" s="50"/>
      <c r="G53" s="50"/>
      <c r="H53" s="50"/>
      <c r="I53" s="50"/>
      <c r="J53" s="50"/>
      <c r="K53" s="50"/>
      <c r="L53" s="50"/>
      <c r="M53" s="50"/>
      <c r="N53" s="53"/>
    </row>
    <row r="54" spans="1:14" s="8" customFormat="1" ht="20" customHeight="1">
      <c r="A54" s="53"/>
      <c r="B54" s="50"/>
      <c r="C54" s="50"/>
      <c r="D54" s="50"/>
      <c r="E54" s="50"/>
      <c r="F54" s="50"/>
      <c r="G54" s="50"/>
      <c r="H54" s="50"/>
      <c r="I54" s="50"/>
      <c r="J54" s="50"/>
      <c r="K54" s="50"/>
      <c r="L54" s="50"/>
      <c r="M54" s="50"/>
      <c r="N54" s="53"/>
    </row>
    <row r="55" spans="1:14" s="8" customFormat="1" ht="20" customHeight="1">
      <c r="A55" s="53"/>
      <c r="B55" s="50"/>
      <c r="C55" s="50"/>
      <c r="D55" s="50"/>
      <c r="E55" s="50"/>
      <c r="F55" s="50"/>
      <c r="G55" s="50"/>
      <c r="H55" s="50"/>
      <c r="I55" s="50"/>
      <c r="J55" s="50"/>
      <c r="K55" s="50"/>
      <c r="L55" s="50"/>
      <c r="M55" s="50"/>
      <c r="N55" s="53"/>
    </row>
    <row r="56" spans="1:14" s="8" customFormat="1" ht="20" customHeight="1">
      <c r="A56" s="53"/>
      <c r="B56" s="50"/>
      <c r="C56" s="50"/>
      <c r="D56" s="50"/>
      <c r="E56" s="50"/>
      <c r="F56" s="50"/>
      <c r="G56" s="50"/>
      <c r="H56" s="50"/>
      <c r="I56" s="50"/>
      <c r="J56" s="50"/>
      <c r="K56" s="50"/>
      <c r="L56" s="50"/>
      <c r="M56" s="50"/>
      <c r="N56" s="53"/>
    </row>
    <row r="57" spans="1:14" s="8" customFormat="1" ht="20" customHeight="1">
      <c r="A57" s="53"/>
      <c r="B57" s="50"/>
      <c r="C57" s="50"/>
      <c r="D57" s="50"/>
      <c r="E57" s="50"/>
      <c r="F57" s="50"/>
      <c r="G57" s="50"/>
      <c r="H57" s="50"/>
      <c r="I57" s="50"/>
      <c r="J57" s="50"/>
      <c r="K57" s="50"/>
      <c r="L57" s="50"/>
      <c r="M57" s="50"/>
      <c r="N57" s="53"/>
    </row>
    <row r="58" spans="1:14" s="8" customFormat="1" ht="20" customHeight="1">
      <c r="A58" s="53"/>
      <c r="B58" s="50"/>
      <c r="C58" s="50"/>
      <c r="D58" s="50"/>
      <c r="E58" s="50"/>
      <c r="F58" s="50"/>
      <c r="G58" s="50"/>
      <c r="H58" s="50"/>
      <c r="I58" s="50"/>
      <c r="J58" s="50"/>
      <c r="K58" s="50"/>
      <c r="L58" s="50"/>
      <c r="M58" s="50"/>
      <c r="N58" s="53"/>
    </row>
    <row r="59" spans="1:14" s="8" customFormat="1" ht="20" customHeight="1">
      <c r="A59" s="53"/>
      <c r="B59" s="50"/>
      <c r="C59" s="50"/>
      <c r="D59" s="50"/>
      <c r="E59" s="50"/>
      <c r="F59" s="50"/>
      <c r="G59" s="50"/>
      <c r="H59" s="50"/>
      <c r="I59" s="50"/>
      <c r="J59" s="50"/>
      <c r="K59" s="50"/>
      <c r="L59" s="50"/>
      <c r="M59" s="50"/>
      <c r="N59" s="53"/>
    </row>
    <row r="60" spans="1:14" s="8" customFormat="1" ht="20" customHeight="1">
      <c r="A60" s="53"/>
      <c r="B60" s="50"/>
      <c r="C60" s="50"/>
      <c r="D60" s="50"/>
      <c r="E60" s="50"/>
      <c r="F60" s="50"/>
      <c r="G60" s="50"/>
      <c r="H60" s="50"/>
      <c r="I60" s="50"/>
      <c r="J60" s="50"/>
      <c r="K60" s="50"/>
      <c r="L60" s="50"/>
      <c r="M60" s="50"/>
      <c r="N60" s="53"/>
    </row>
    <row r="61" spans="1:14" s="8" customFormat="1" ht="20" customHeight="1">
      <c r="A61" s="53"/>
      <c r="B61" s="50"/>
      <c r="C61" s="50"/>
      <c r="D61" s="50"/>
      <c r="E61" s="50"/>
      <c r="F61" s="50"/>
      <c r="G61" s="50"/>
      <c r="H61" s="50"/>
      <c r="I61" s="50"/>
      <c r="J61" s="50"/>
      <c r="K61" s="50"/>
      <c r="L61" s="50"/>
      <c r="M61" s="50"/>
      <c r="N61" s="53"/>
    </row>
    <row r="62" spans="1:14" s="8" customFormat="1" ht="20" customHeight="1">
      <c r="A62" s="53"/>
      <c r="B62" s="50"/>
      <c r="C62" s="50"/>
      <c r="D62" s="50"/>
      <c r="E62" s="50"/>
      <c r="F62" s="50"/>
      <c r="G62" s="50"/>
      <c r="H62" s="50"/>
      <c r="I62" s="50"/>
      <c r="J62" s="50"/>
      <c r="K62" s="50"/>
      <c r="L62" s="50"/>
      <c r="M62" s="50"/>
      <c r="N62" s="53"/>
    </row>
    <row r="63" spans="1:14" s="8" customFormat="1" ht="20" customHeight="1">
      <c r="A63" s="53"/>
      <c r="B63" s="50"/>
      <c r="C63" s="50"/>
      <c r="D63" s="50"/>
      <c r="E63" s="50"/>
      <c r="F63" s="50"/>
      <c r="G63" s="50"/>
      <c r="H63" s="50"/>
      <c r="I63" s="50"/>
      <c r="J63" s="50"/>
      <c r="K63" s="50"/>
      <c r="L63" s="50"/>
      <c r="M63" s="50"/>
      <c r="N63" s="53"/>
    </row>
    <row r="64" spans="1:14" s="8" customFormat="1" ht="20" customHeight="1">
      <c r="A64" s="53"/>
      <c r="B64" s="50"/>
      <c r="C64" s="50"/>
      <c r="D64" s="50"/>
      <c r="E64" s="50"/>
      <c r="F64" s="50"/>
      <c r="G64" s="50"/>
      <c r="H64" s="50"/>
      <c r="I64" s="50"/>
      <c r="J64" s="50"/>
      <c r="K64" s="50"/>
      <c r="L64" s="50"/>
      <c r="M64" s="50"/>
      <c r="N64" s="53"/>
    </row>
    <row r="65" spans="1:14" s="8" customFormat="1" ht="20" customHeight="1">
      <c r="A65" s="53"/>
      <c r="B65" s="50"/>
      <c r="C65" s="50"/>
      <c r="D65" s="50"/>
      <c r="E65" s="50"/>
      <c r="F65" s="50"/>
      <c r="G65" s="50"/>
      <c r="H65" s="50"/>
      <c r="I65" s="50"/>
      <c r="J65" s="50"/>
      <c r="K65" s="50"/>
      <c r="L65" s="50"/>
      <c r="M65" s="50"/>
      <c r="N65" s="53"/>
    </row>
    <row r="66" spans="1:14" s="8" customFormat="1" ht="20" customHeight="1">
      <c r="A66" s="53"/>
      <c r="B66" s="50"/>
      <c r="C66" s="50"/>
      <c r="D66" s="50"/>
      <c r="E66" s="50"/>
      <c r="F66" s="50"/>
      <c r="G66" s="50"/>
      <c r="H66" s="50"/>
      <c r="I66" s="50"/>
      <c r="J66" s="50"/>
      <c r="K66" s="50"/>
      <c r="L66" s="50"/>
      <c r="M66" s="50"/>
      <c r="N66" s="53"/>
    </row>
    <row r="67" spans="1:14" s="8" customFormat="1" ht="20" customHeight="1">
      <c r="A67" s="53"/>
      <c r="B67" s="50"/>
      <c r="C67" s="50"/>
      <c r="D67" s="50"/>
      <c r="E67" s="50"/>
      <c r="F67" s="50"/>
      <c r="G67" s="50"/>
      <c r="H67" s="50"/>
      <c r="I67" s="50"/>
      <c r="J67" s="50"/>
      <c r="K67" s="50"/>
      <c r="L67" s="50"/>
      <c r="M67" s="50"/>
      <c r="N67" s="53"/>
    </row>
    <row r="68" spans="1:14" s="8" customFormat="1" ht="20" customHeight="1">
      <c r="A68" s="53"/>
      <c r="B68" s="50"/>
      <c r="C68" s="50"/>
      <c r="D68" s="50"/>
      <c r="E68" s="50"/>
      <c r="F68" s="50"/>
      <c r="G68" s="50"/>
      <c r="H68" s="50"/>
      <c r="I68" s="50"/>
      <c r="J68" s="50"/>
      <c r="K68" s="50"/>
      <c r="L68" s="50"/>
      <c r="M68" s="50"/>
      <c r="N68" s="53"/>
    </row>
    <row r="69" spans="1:14" s="8" customFormat="1" ht="20" customHeight="1">
      <c r="A69" s="53"/>
      <c r="B69" s="50"/>
      <c r="C69" s="50"/>
      <c r="D69" s="50"/>
      <c r="E69" s="50"/>
      <c r="F69" s="50"/>
      <c r="G69" s="50"/>
      <c r="H69" s="50"/>
      <c r="I69" s="50"/>
      <c r="J69" s="50"/>
      <c r="K69" s="50"/>
      <c r="L69" s="50"/>
      <c r="M69" s="50"/>
      <c r="N69" s="53"/>
    </row>
    <row r="70" spans="1:14" s="8" customFormat="1" ht="20" customHeight="1">
      <c r="A70" s="53"/>
      <c r="B70" s="50"/>
      <c r="C70" s="50"/>
      <c r="D70" s="50"/>
      <c r="E70" s="50"/>
      <c r="F70" s="50"/>
      <c r="G70" s="50"/>
      <c r="H70" s="50"/>
      <c r="I70" s="50"/>
      <c r="J70" s="50"/>
      <c r="K70" s="50"/>
      <c r="L70" s="50"/>
      <c r="M70" s="50"/>
      <c r="N70" s="53"/>
    </row>
    <row r="71" spans="1:14" s="8" customFormat="1" ht="20" customHeight="1">
      <c r="A71" s="53"/>
      <c r="B71" s="50"/>
      <c r="C71" s="50"/>
      <c r="D71" s="50"/>
      <c r="E71" s="50"/>
      <c r="F71" s="50"/>
      <c r="G71" s="50"/>
      <c r="H71" s="50"/>
      <c r="I71" s="50"/>
      <c r="J71" s="50"/>
      <c r="K71" s="50"/>
      <c r="L71" s="50"/>
      <c r="M71" s="50"/>
      <c r="N71" s="53"/>
    </row>
    <row r="72" spans="1:14" s="8" customFormat="1" ht="20" customHeight="1">
      <c r="A72" s="53"/>
      <c r="B72" s="50"/>
      <c r="C72" s="50"/>
      <c r="D72" s="50"/>
      <c r="E72" s="50"/>
      <c r="F72" s="50"/>
      <c r="G72" s="50"/>
      <c r="H72" s="50"/>
      <c r="I72" s="50"/>
      <c r="J72" s="50"/>
      <c r="K72" s="50"/>
      <c r="L72" s="50"/>
      <c r="M72" s="50"/>
      <c r="N72" s="53"/>
    </row>
    <row r="73" spans="1:14" s="8" customFormat="1" ht="20" customHeight="1">
      <c r="A73" s="53"/>
      <c r="B73" s="50"/>
      <c r="C73" s="50"/>
      <c r="D73" s="50"/>
      <c r="E73" s="50"/>
      <c r="F73" s="50"/>
      <c r="G73" s="50"/>
      <c r="H73" s="50"/>
      <c r="I73" s="50"/>
      <c r="J73" s="50"/>
      <c r="K73" s="50"/>
      <c r="L73" s="50"/>
      <c r="M73" s="50"/>
      <c r="N73" s="53"/>
    </row>
    <row r="74" spans="1:14" s="8" customFormat="1" ht="20" customHeight="1">
      <c r="A74" s="53"/>
      <c r="B74" s="50"/>
      <c r="C74" s="50"/>
      <c r="D74" s="50"/>
      <c r="E74" s="50"/>
      <c r="F74" s="50"/>
      <c r="G74" s="50"/>
      <c r="H74" s="50"/>
      <c r="I74" s="50"/>
      <c r="J74" s="50"/>
      <c r="K74" s="50"/>
      <c r="L74" s="50"/>
      <c r="M74" s="50"/>
      <c r="N74" s="53"/>
    </row>
    <row r="75" spans="1:14" s="8" customFormat="1" ht="20" customHeight="1">
      <c r="A75" s="53"/>
      <c r="B75" s="50"/>
      <c r="C75" s="50"/>
      <c r="D75" s="50"/>
      <c r="E75" s="50"/>
      <c r="F75" s="50"/>
      <c r="G75" s="50"/>
      <c r="H75" s="50"/>
      <c r="I75" s="50"/>
      <c r="J75" s="50"/>
      <c r="K75" s="50"/>
      <c r="L75" s="50"/>
      <c r="M75" s="50"/>
      <c r="N75" s="53"/>
    </row>
    <row r="76" spans="1:14" s="8" customFormat="1" ht="20" customHeight="1">
      <c r="A76" s="53"/>
      <c r="B76" s="50"/>
      <c r="C76" s="50"/>
      <c r="D76" s="50"/>
      <c r="E76" s="50"/>
      <c r="F76" s="50"/>
      <c r="G76" s="50"/>
      <c r="H76" s="50"/>
      <c r="I76" s="50"/>
      <c r="J76" s="50"/>
      <c r="K76" s="50"/>
      <c r="L76" s="50"/>
      <c r="M76" s="50"/>
      <c r="N76" s="53"/>
    </row>
    <row r="77" spans="1:14" s="8" customFormat="1" ht="20" customHeight="1">
      <c r="A77" s="53"/>
      <c r="B77" s="50"/>
      <c r="C77" s="50"/>
      <c r="D77" s="50"/>
      <c r="E77" s="50"/>
      <c r="F77" s="50"/>
      <c r="G77" s="50"/>
      <c r="H77" s="50"/>
      <c r="I77" s="50"/>
      <c r="J77" s="50"/>
      <c r="K77" s="50"/>
      <c r="L77" s="50"/>
      <c r="M77" s="50"/>
      <c r="N77" s="53"/>
    </row>
    <row r="78" spans="1:14" ht="20" customHeight="1"/>
    <row r="79" spans="1:14" ht="20" customHeight="1"/>
    <row r="80" spans="1:14" ht="20" customHeight="1"/>
    <row r="81" ht="20" customHeight="1"/>
  </sheetData>
  <mergeCells count="1">
    <mergeCell ref="B1:N1"/>
  </mergeCells>
  <phoneticPr fontId="10"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4E50A5"/>
  </sheetPr>
  <dimension ref="A1:AL1000"/>
  <sheetViews>
    <sheetView zoomScaleNormal="100" workbookViewId="0">
      <selection activeCell="Z36" sqref="Z36"/>
    </sheetView>
  </sheetViews>
  <sheetFormatPr baseColWidth="10" defaultColWidth="14.5" defaultRowHeight="15" customHeight="1"/>
  <cols>
    <col min="1" max="1" width="23.6640625" customWidth="1"/>
    <col min="2" max="2" width="8.6640625" customWidth="1"/>
    <col min="3" max="3" width="8.6640625" style="29" customWidth="1"/>
    <col min="4" max="5" width="8.6640625" customWidth="1"/>
    <col min="6" max="6" width="11.33203125" customWidth="1"/>
    <col min="7" max="8" width="8.6640625" customWidth="1"/>
    <col min="9" max="9" width="11.33203125" style="26" customWidth="1"/>
    <col min="10" max="11" width="8.6640625" customWidth="1"/>
    <col min="12" max="12" width="26.33203125" bestFit="1" customWidth="1"/>
    <col min="13" max="14" width="8.6640625" customWidth="1"/>
    <col min="15" max="15" width="10.5" customWidth="1"/>
    <col min="16" max="16" width="16.1640625" customWidth="1"/>
    <col min="17" max="17" width="12.83203125" customWidth="1"/>
    <col min="18" max="18" width="28.33203125" customWidth="1"/>
    <col min="19" max="19" width="10.5" customWidth="1"/>
    <col min="20" max="22" width="16.6640625" customWidth="1"/>
    <col min="23" max="23" width="26.6640625" customWidth="1"/>
    <col min="24" max="24" width="19.6640625" customWidth="1"/>
    <col min="25" max="25" width="8.6640625" customWidth="1"/>
    <col min="26" max="26" width="16.5" customWidth="1"/>
    <col min="27" max="27" width="10" bestFit="1" customWidth="1"/>
    <col min="28" max="29" width="12.5" customWidth="1"/>
    <col min="30" max="30" width="12.83203125" customWidth="1"/>
    <col min="31" max="33" width="8.6640625" customWidth="1"/>
    <col min="34" max="34" width="15.5" customWidth="1"/>
    <col min="35" max="36" width="8.6640625" customWidth="1"/>
    <col min="38" max="38" width="14.5" style="11"/>
  </cols>
  <sheetData>
    <row r="1" spans="1:38" ht="14.25" customHeight="1">
      <c r="A1" s="1" t="s">
        <v>0</v>
      </c>
      <c r="B1" s="1" t="s">
        <v>1</v>
      </c>
      <c r="C1" s="27" t="s">
        <v>2</v>
      </c>
      <c r="D1" s="1" t="s">
        <v>3</v>
      </c>
      <c r="E1" s="1" t="s">
        <v>4</v>
      </c>
      <c r="F1" s="1" t="s">
        <v>540</v>
      </c>
      <c r="G1" s="1" t="s">
        <v>6</v>
      </c>
      <c r="H1" s="1" t="s">
        <v>7</v>
      </c>
      <c r="I1" s="23" t="s">
        <v>8</v>
      </c>
      <c r="J1" s="1" t="s">
        <v>9</v>
      </c>
      <c r="K1" s="1" t="s">
        <v>10</v>
      </c>
      <c r="L1" s="1" t="s">
        <v>11</v>
      </c>
      <c r="M1" s="1" t="s">
        <v>12</v>
      </c>
      <c r="N1" s="1" t="s">
        <v>13</v>
      </c>
      <c r="O1" s="1" t="s">
        <v>14</v>
      </c>
      <c r="P1" s="1" t="s">
        <v>15</v>
      </c>
      <c r="Q1" s="1" t="s">
        <v>16</v>
      </c>
      <c r="R1" s="1" t="s">
        <v>17</v>
      </c>
      <c r="S1" s="1" t="s">
        <v>18</v>
      </c>
      <c r="T1" s="1" t="s">
        <v>19</v>
      </c>
      <c r="U1" s="1" t="s">
        <v>541</v>
      </c>
      <c r="V1" s="1" t="s">
        <v>546</v>
      </c>
      <c r="W1" s="1" t="s">
        <v>20</v>
      </c>
      <c r="X1" s="1" t="s">
        <v>21</v>
      </c>
      <c r="Y1" s="1" t="s">
        <v>22</v>
      </c>
      <c r="Z1" s="1" t="s">
        <v>23</v>
      </c>
      <c r="AA1" s="1" t="s">
        <v>24</v>
      </c>
      <c r="AB1" s="1" t="s">
        <v>25</v>
      </c>
      <c r="AC1" s="1" t="s">
        <v>580</v>
      </c>
      <c r="AD1" s="1" t="s">
        <v>26</v>
      </c>
      <c r="AE1" s="1" t="s">
        <v>27</v>
      </c>
      <c r="AF1" s="1" t="s">
        <v>28</v>
      </c>
      <c r="AG1" s="1" t="s">
        <v>29</v>
      </c>
      <c r="AH1" s="1" t="s">
        <v>30</v>
      </c>
      <c r="AI1" s="1" t="s">
        <v>31</v>
      </c>
      <c r="AJ1" s="1" t="s">
        <v>32</v>
      </c>
    </row>
    <row r="2" spans="1:38" ht="14.25" customHeight="1">
      <c r="A2" s="2" t="s">
        <v>475</v>
      </c>
      <c r="B2" s="2">
        <v>10010</v>
      </c>
      <c r="C2" s="28" t="s">
        <v>563</v>
      </c>
      <c r="D2" s="9">
        <v>0</v>
      </c>
      <c r="E2" s="2" t="s">
        <v>34</v>
      </c>
      <c r="F2" s="9" t="s">
        <v>41</v>
      </c>
      <c r="G2" s="9">
        <v>3</v>
      </c>
      <c r="H2" s="20" t="s">
        <v>552</v>
      </c>
      <c r="I2" s="24">
        <v>220450</v>
      </c>
      <c r="J2" s="9">
        <v>0</v>
      </c>
      <c r="K2" s="9">
        <v>6</v>
      </c>
      <c r="L2" s="2" t="s">
        <v>476</v>
      </c>
      <c r="M2" s="2" t="s">
        <v>36</v>
      </c>
      <c r="N2" s="2">
        <v>2067</v>
      </c>
      <c r="O2" s="3">
        <v>29097</v>
      </c>
      <c r="P2" s="2" t="s">
        <v>37</v>
      </c>
      <c r="Q2" s="2" t="s">
        <v>38</v>
      </c>
      <c r="R2" s="2" t="s">
        <v>39</v>
      </c>
      <c r="S2" s="3">
        <v>40278</v>
      </c>
      <c r="U2" s="12">
        <f ca="1">IF(T2="",(TODAY()-S2)/365,(T2-S2)/365)</f>
        <v>14.912328767123288</v>
      </c>
      <c r="V2" s="12" t="str" cm="1">
        <f t="array" aca="1" ref="V2" ca="1">_xlfn.IFS(U2&gt;10, "&gt;10", U2&gt;=5, "5-10", U2&gt;=2, "2-5", U2&lt;2, "0-2")</f>
        <v>&gt;10</v>
      </c>
      <c r="W2" s="2" t="s">
        <v>40</v>
      </c>
      <c r="X2" s="2" t="s">
        <v>41</v>
      </c>
      <c r="Y2" s="2" t="s">
        <v>50</v>
      </c>
      <c r="Z2" s="2" t="s">
        <v>124</v>
      </c>
      <c r="AA2" s="2">
        <v>2</v>
      </c>
      <c r="AB2" s="2" t="s">
        <v>74</v>
      </c>
      <c r="AC2" s="2">
        <v>4</v>
      </c>
      <c r="AD2" s="37" t="s">
        <v>579</v>
      </c>
      <c r="AE2" s="9">
        <v>4.5999999999999996</v>
      </c>
      <c r="AF2" s="9">
        <v>5</v>
      </c>
      <c r="AG2" s="9">
        <v>6</v>
      </c>
      <c r="AH2" s="3">
        <v>43517</v>
      </c>
      <c r="AI2" s="9">
        <v>0</v>
      </c>
      <c r="AJ2" s="9">
        <v>16</v>
      </c>
    </row>
    <row r="3" spans="1:38" ht="14.25" customHeight="1">
      <c r="A3" s="2" t="s">
        <v>321</v>
      </c>
      <c r="B3" s="2">
        <v>10035</v>
      </c>
      <c r="C3" s="28" t="s">
        <v>563</v>
      </c>
      <c r="D3" s="9">
        <v>0</v>
      </c>
      <c r="E3" s="2" t="s">
        <v>34</v>
      </c>
      <c r="F3" s="9" t="s">
        <v>41</v>
      </c>
      <c r="G3" s="9">
        <v>5</v>
      </c>
      <c r="H3" s="20" t="s">
        <v>552</v>
      </c>
      <c r="I3" s="24">
        <v>73330</v>
      </c>
      <c r="J3" s="9">
        <v>0</v>
      </c>
      <c r="K3" s="9">
        <v>20</v>
      </c>
      <c r="L3" s="2" t="s">
        <v>55</v>
      </c>
      <c r="M3" s="2" t="s">
        <v>36</v>
      </c>
      <c r="N3" s="2">
        <v>2324</v>
      </c>
      <c r="O3" s="3">
        <v>30038</v>
      </c>
      <c r="P3" s="2" t="s">
        <v>37</v>
      </c>
      <c r="Q3" s="2" t="s">
        <v>38</v>
      </c>
      <c r="R3" s="2" t="s">
        <v>76</v>
      </c>
      <c r="S3" s="3">
        <v>41505</v>
      </c>
      <c r="U3" s="12">
        <f t="shared" ref="U3:U66" ca="1" si="0">IF(T3="",(TODAY()-S3)/365,(T3-S3)/365)</f>
        <v>11.550684931506849</v>
      </c>
      <c r="V3" s="12" t="str" cm="1">
        <f t="array" aca="1" ref="V3" ca="1">_xlfn.IFS(U3&gt;10, "&gt;10", U3&gt;=5, "5-10", U3&gt;=2, "2-5", U3&lt;2, "0-2")</f>
        <v>&gt;10</v>
      </c>
      <c r="W3" s="2" t="s">
        <v>40</v>
      </c>
      <c r="X3" s="2" t="s">
        <v>41</v>
      </c>
      <c r="Y3" s="2" t="s">
        <v>42</v>
      </c>
      <c r="Z3" s="2" t="s">
        <v>59</v>
      </c>
      <c r="AA3" s="2">
        <v>16</v>
      </c>
      <c r="AB3" s="2" t="s">
        <v>52</v>
      </c>
      <c r="AC3" s="2">
        <v>4</v>
      </c>
      <c r="AD3" s="37" t="s">
        <v>579</v>
      </c>
      <c r="AE3" s="9">
        <v>4.2</v>
      </c>
      <c r="AF3" s="9">
        <v>4</v>
      </c>
      <c r="AG3" s="9">
        <v>0</v>
      </c>
      <c r="AH3" s="3">
        <v>43508</v>
      </c>
      <c r="AI3" s="9">
        <v>0</v>
      </c>
      <c r="AJ3" s="9">
        <v>19</v>
      </c>
      <c r="AL3" s="14" t="s">
        <v>542</v>
      </c>
    </row>
    <row r="4" spans="1:38" ht="14.25" customHeight="1">
      <c r="A4" s="2" t="s">
        <v>274</v>
      </c>
      <c r="B4" s="2">
        <v>10201</v>
      </c>
      <c r="C4" s="28" t="s">
        <v>563</v>
      </c>
      <c r="D4" s="9">
        <v>0</v>
      </c>
      <c r="E4" s="2" t="s">
        <v>34</v>
      </c>
      <c r="F4" s="9" t="s">
        <v>41</v>
      </c>
      <c r="G4" s="9">
        <v>5</v>
      </c>
      <c r="H4" s="20" t="s">
        <v>552</v>
      </c>
      <c r="I4" s="24">
        <v>69340</v>
      </c>
      <c r="J4" s="9">
        <v>0</v>
      </c>
      <c r="K4" s="9">
        <v>20</v>
      </c>
      <c r="L4" s="2" t="s">
        <v>55</v>
      </c>
      <c r="M4" s="2" t="s">
        <v>36</v>
      </c>
      <c r="N4" s="2">
        <v>2021</v>
      </c>
      <c r="O4" s="3">
        <v>30752</v>
      </c>
      <c r="P4" s="2" t="s">
        <v>37</v>
      </c>
      <c r="Q4" s="2" t="s">
        <v>38</v>
      </c>
      <c r="R4" s="2" t="s">
        <v>39</v>
      </c>
      <c r="S4" s="3">
        <v>42527</v>
      </c>
      <c r="U4" s="12">
        <f t="shared" ca="1" si="0"/>
        <v>8.75068493150685</v>
      </c>
      <c r="V4" s="12" t="str" cm="1">
        <f t="array" aca="1" ref="V4" ca="1">_xlfn.IFS(U4&gt;10, "&gt;10", U4&gt;=5, "5-10", U4&gt;=2, "2-5", U4&lt;2, "0-2")</f>
        <v>5-10</v>
      </c>
      <c r="W4" s="2" t="s">
        <v>40</v>
      </c>
      <c r="X4" s="2" t="s">
        <v>41</v>
      </c>
      <c r="Y4" s="2" t="s">
        <v>42</v>
      </c>
      <c r="Z4" s="2" t="s">
        <v>59</v>
      </c>
      <c r="AA4" s="2">
        <v>16</v>
      </c>
      <c r="AB4" s="2" t="s">
        <v>44</v>
      </c>
      <c r="AC4" s="2">
        <v>3</v>
      </c>
      <c r="AD4" s="37" t="s">
        <v>577</v>
      </c>
      <c r="AE4" s="9">
        <v>3</v>
      </c>
      <c r="AF4" s="9">
        <v>5</v>
      </c>
      <c r="AG4" s="9">
        <v>0</v>
      </c>
      <c r="AH4" s="3">
        <v>43483</v>
      </c>
      <c r="AI4" s="9">
        <v>0</v>
      </c>
      <c r="AJ4" s="9">
        <v>4</v>
      </c>
      <c r="AL4" s="14" t="s">
        <v>544</v>
      </c>
    </row>
    <row r="5" spans="1:38" ht="14.25" customHeight="1">
      <c r="A5" s="2" t="s">
        <v>293</v>
      </c>
      <c r="B5" s="2">
        <v>10089</v>
      </c>
      <c r="C5" s="28" t="s">
        <v>563</v>
      </c>
      <c r="D5" s="9">
        <v>1</v>
      </c>
      <c r="E5" s="2" t="s">
        <v>46</v>
      </c>
      <c r="F5" s="9" t="s">
        <v>41</v>
      </c>
      <c r="G5" s="9">
        <v>2</v>
      </c>
      <c r="H5" s="20" t="s">
        <v>552</v>
      </c>
      <c r="I5" s="24">
        <v>250000</v>
      </c>
      <c r="J5" s="9">
        <v>0</v>
      </c>
      <c r="K5" s="9">
        <v>16</v>
      </c>
      <c r="L5" s="2" t="s">
        <v>294</v>
      </c>
      <c r="M5" s="2" t="s">
        <v>36</v>
      </c>
      <c r="N5" s="2">
        <v>1902</v>
      </c>
      <c r="O5" s="3">
        <v>19988</v>
      </c>
      <c r="P5" s="2" t="s">
        <v>37</v>
      </c>
      <c r="Q5" s="2" t="s">
        <v>83</v>
      </c>
      <c r="R5" s="2" t="s">
        <v>39</v>
      </c>
      <c r="S5" s="3">
        <v>41092</v>
      </c>
      <c r="U5" s="12">
        <f t="shared" ca="1" si="0"/>
        <v>12.682191780821919</v>
      </c>
      <c r="V5" s="12" t="str" cm="1">
        <f t="array" aca="1" ref="V5" ca="1">_xlfn.IFS(U5&gt;10, "&gt;10", U5&gt;=5, "5-10", U5&gt;=2, "2-5", U5&lt;2, "0-2")</f>
        <v>&gt;10</v>
      </c>
      <c r="W5" s="2" t="s">
        <v>40</v>
      </c>
      <c r="X5" s="2" t="s">
        <v>41</v>
      </c>
      <c r="Y5" s="2" t="s">
        <v>295</v>
      </c>
      <c r="Z5" s="2" t="s">
        <v>228</v>
      </c>
      <c r="AA5" s="2">
        <v>9</v>
      </c>
      <c r="AB5" s="2" t="s">
        <v>52</v>
      </c>
      <c r="AC5" s="2">
        <v>3</v>
      </c>
      <c r="AD5" s="37" t="s">
        <v>577</v>
      </c>
      <c r="AE5" s="9">
        <v>4.83</v>
      </c>
      <c r="AF5" s="9">
        <v>3</v>
      </c>
      <c r="AG5" s="9">
        <v>0</v>
      </c>
      <c r="AH5" s="3">
        <v>43482</v>
      </c>
      <c r="AI5" s="9">
        <v>0</v>
      </c>
      <c r="AJ5" s="9">
        <v>10</v>
      </c>
      <c r="AL5" s="14" t="s">
        <v>545</v>
      </c>
    </row>
    <row r="6" spans="1:38" ht="14.25" customHeight="1">
      <c r="A6" s="2" t="s">
        <v>268</v>
      </c>
      <c r="B6" s="2">
        <v>10272</v>
      </c>
      <c r="C6" s="28" t="s">
        <v>563</v>
      </c>
      <c r="D6" s="9">
        <v>1</v>
      </c>
      <c r="E6" s="2" t="s">
        <v>46</v>
      </c>
      <c r="F6" s="9" t="s">
        <v>41</v>
      </c>
      <c r="G6" s="9">
        <v>6</v>
      </c>
      <c r="H6" s="20" t="s">
        <v>552</v>
      </c>
      <c r="I6" s="24">
        <v>180000</v>
      </c>
      <c r="J6" s="9">
        <v>0</v>
      </c>
      <c r="K6" s="9">
        <v>11</v>
      </c>
      <c r="L6" s="2" t="s">
        <v>269</v>
      </c>
      <c r="M6" s="2" t="s">
        <v>270</v>
      </c>
      <c r="N6" s="2">
        <v>2908</v>
      </c>
      <c r="O6" s="3">
        <v>24183</v>
      </c>
      <c r="P6" s="2" t="s">
        <v>37</v>
      </c>
      <c r="Q6" s="2" t="s">
        <v>38</v>
      </c>
      <c r="R6" s="2" t="s">
        <v>39</v>
      </c>
      <c r="S6" s="3">
        <v>41764</v>
      </c>
      <c r="U6" s="12">
        <f t="shared" ca="1" si="0"/>
        <v>10.841095890410958</v>
      </c>
      <c r="V6" s="12" t="str" cm="1">
        <f t="array" aca="1" ref="V6" ca="1">_xlfn.IFS(U6&gt;10, "&gt;10", U6&gt;=5, "5-10", U6&gt;=2, "2-5", U6&lt;2, "0-2")</f>
        <v>&gt;10</v>
      </c>
      <c r="W6" s="2" t="s">
        <v>40</v>
      </c>
      <c r="X6" s="2" t="s">
        <v>41</v>
      </c>
      <c r="Y6" s="2" t="s">
        <v>134</v>
      </c>
      <c r="Z6" s="2" t="s">
        <v>124</v>
      </c>
      <c r="AA6" s="2">
        <v>2</v>
      </c>
      <c r="AB6" s="2" t="s">
        <v>44</v>
      </c>
      <c r="AC6" s="2">
        <v>3</v>
      </c>
      <c r="AD6" s="37" t="s">
        <v>577</v>
      </c>
      <c r="AE6" s="9">
        <v>4.5</v>
      </c>
      <c r="AF6" s="9">
        <v>4</v>
      </c>
      <c r="AG6" s="9">
        <v>0</v>
      </c>
      <c r="AH6" s="3">
        <v>43486</v>
      </c>
      <c r="AI6" s="9">
        <v>0</v>
      </c>
      <c r="AJ6" s="9">
        <v>19</v>
      </c>
      <c r="AL6" s="13" t="s">
        <v>543</v>
      </c>
    </row>
    <row r="7" spans="1:38" ht="14.25" customHeight="1">
      <c r="A7" s="2" t="s">
        <v>224</v>
      </c>
      <c r="B7" s="2">
        <v>10015</v>
      </c>
      <c r="C7" s="28" t="s">
        <v>562</v>
      </c>
      <c r="D7" s="9">
        <v>0</v>
      </c>
      <c r="E7" s="2" t="s">
        <v>34</v>
      </c>
      <c r="F7" s="9" t="s">
        <v>41</v>
      </c>
      <c r="G7" s="9">
        <v>3</v>
      </c>
      <c r="H7" s="20" t="s">
        <v>552</v>
      </c>
      <c r="I7" s="24">
        <v>178000</v>
      </c>
      <c r="J7" s="9">
        <v>0</v>
      </c>
      <c r="K7" s="9">
        <v>12</v>
      </c>
      <c r="L7" s="2" t="s">
        <v>225</v>
      </c>
      <c r="M7" s="2" t="s">
        <v>36</v>
      </c>
      <c r="N7" s="2">
        <v>1460</v>
      </c>
      <c r="O7" s="3">
        <v>29407</v>
      </c>
      <c r="P7" s="2" t="s">
        <v>37</v>
      </c>
      <c r="Q7" s="2" t="s">
        <v>38</v>
      </c>
      <c r="R7" s="2" t="s">
        <v>76</v>
      </c>
      <c r="S7" s="3">
        <v>40648</v>
      </c>
      <c r="U7" s="12">
        <f t="shared" ca="1" si="0"/>
        <v>13.898630136986302</v>
      </c>
      <c r="V7" s="12" t="str" cm="1">
        <f t="array" aca="1" ref="V7" ca="1">_xlfn.IFS(U7&gt;10, "&gt;10", U7&gt;=5, "5-10", U7&gt;=2, "2-5", U7&lt;2, "0-2")</f>
        <v>&gt;10</v>
      </c>
      <c r="W7" s="2" t="s">
        <v>40</v>
      </c>
      <c r="X7" s="2" t="s">
        <v>41</v>
      </c>
      <c r="Y7" s="2" t="s">
        <v>50</v>
      </c>
      <c r="Z7" s="2" t="s">
        <v>140</v>
      </c>
      <c r="AA7" s="2">
        <v>5</v>
      </c>
      <c r="AB7" s="2" t="s">
        <v>52</v>
      </c>
      <c r="AC7" s="2">
        <v>4</v>
      </c>
      <c r="AD7" s="37" t="s">
        <v>579</v>
      </c>
      <c r="AE7" s="9">
        <v>5</v>
      </c>
      <c r="AF7" s="9">
        <v>5</v>
      </c>
      <c r="AG7" s="9">
        <v>5</v>
      </c>
      <c r="AH7" s="3">
        <v>43472</v>
      </c>
      <c r="AI7" s="9">
        <v>0</v>
      </c>
      <c r="AJ7" s="9">
        <v>15</v>
      </c>
    </row>
    <row r="8" spans="1:38" ht="14.25" customHeight="1">
      <c r="A8" s="2" t="s">
        <v>166</v>
      </c>
      <c r="B8" s="2">
        <v>10019</v>
      </c>
      <c r="C8" s="28" t="s">
        <v>562</v>
      </c>
      <c r="D8" s="9">
        <v>0</v>
      </c>
      <c r="E8" s="2" t="s">
        <v>34</v>
      </c>
      <c r="F8" s="9" t="s">
        <v>41</v>
      </c>
      <c r="G8" s="9">
        <v>5</v>
      </c>
      <c r="H8" s="20" t="s">
        <v>552</v>
      </c>
      <c r="I8" s="24">
        <v>170500</v>
      </c>
      <c r="J8" s="9">
        <v>0</v>
      </c>
      <c r="K8" s="9">
        <v>10</v>
      </c>
      <c r="L8" s="2" t="s">
        <v>167</v>
      </c>
      <c r="M8" s="2" t="s">
        <v>36</v>
      </c>
      <c r="N8" s="2">
        <v>2030</v>
      </c>
      <c r="O8" s="3">
        <v>30394</v>
      </c>
      <c r="P8" s="2" t="s">
        <v>37</v>
      </c>
      <c r="Q8" s="2" t="s">
        <v>38</v>
      </c>
      <c r="R8" s="2" t="s">
        <v>76</v>
      </c>
      <c r="S8" s="3">
        <v>39818</v>
      </c>
      <c r="U8" s="12">
        <f t="shared" ca="1" si="0"/>
        <v>16.172602739726027</v>
      </c>
      <c r="V8" s="12" t="str" cm="1">
        <f t="array" aca="1" ref="V8" ca="1">_xlfn.IFS(U8&gt;10, "&gt;10", U8&gt;=5, "5-10", U8&gt;=2, "2-5", U8&lt;2, "0-2")</f>
        <v>&gt;10</v>
      </c>
      <c r="W8" s="2" t="s">
        <v>40</v>
      </c>
      <c r="X8" s="2" t="s">
        <v>41</v>
      </c>
      <c r="Y8" s="2" t="s">
        <v>42</v>
      </c>
      <c r="Z8" s="2" t="s">
        <v>124</v>
      </c>
      <c r="AA8" s="2">
        <v>2</v>
      </c>
      <c r="AB8" s="2" t="s">
        <v>52</v>
      </c>
      <c r="AC8" s="2">
        <v>4</v>
      </c>
      <c r="AD8" s="37" t="s">
        <v>579</v>
      </c>
      <c r="AE8" s="9">
        <v>3.7</v>
      </c>
      <c r="AF8" s="9">
        <v>5</v>
      </c>
      <c r="AG8" s="9">
        <v>0</v>
      </c>
      <c r="AH8" s="3">
        <v>43500</v>
      </c>
      <c r="AI8" s="9">
        <v>0</v>
      </c>
      <c r="AJ8" s="9">
        <v>15</v>
      </c>
    </row>
    <row r="9" spans="1:38" ht="14.25" customHeight="1">
      <c r="A9" s="2" t="s">
        <v>341</v>
      </c>
      <c r="B9" s="2">
        <v>10288</v>
      </c>
      <c r="C9" s="28" t="s">
        <v>562</v>
      </c>
      <c r="D9" s="9">
        <v>1</v>
      </c>
      <c r="E9" s="2" t="s">
        <v>46</v>
      </c>
      <c r="F9" s="9" t="s">
        <v>41</v>
      </c>
      <c r="G9" s="9">
        <v>3</v>
      </c>
      <c r="H9" s="20" t="s">
        <v>553</v>
      </c>
      <c r="I9" s="24">
        <v>157000</v>
      </c>
      <c r="J9" s="9">
        <v>0</v>
      </c>
      <c r="K9" s="9">
        <v>13</v>
      </c>
      <c r="L9" s="2" t="s">
        <v>342</v>
      </c>
      <c r="M9" s="2" t="s">
        <v>36</v>
      </c>
      <c r="N9" s="2">
        <v>2134</v>
      </c>
      <c r="O9" s="3">
        <v>31690</v>
      </c>
      <c r="P9" s="2" t="s">
        <v>101</v>
      </c>
      <c r="Q9" s="2" t="s">
        <v>83</v>
      </c>
      <c r="R9" s="2" t="s">
        <v>76</v>
      </c>
      <c r="S9" s="3">
        <v>40954</v>
      </c>
      <c r="U9" s="12">
        <f t="shared" ca="1" si="0"/>
        <v>13.06027397260274</v>
      </c>
      <c r="V9" s="12" t="str" cm="1">
        <f t="array" aca="1" ref="V9" ca="1">_xlfn.IFS(U9&gt;10, "&gt;10", U9&gt;=5, "5-10", U9&gt;=2, "2-5", U9&lt;2, "0-2")</f>
        <v>&gt;10</v>
      </c>
      <c r="W9" s="2" t="s">
        <v>40</v>
      </c>
      <c r="X9" s="2" t="s">
        <v>41</v>
      </c>
      <c r="Y9" s="2" t="s">
        <v>50</v>
      </c>
      <c r="Z9" s="2" t="s">
        <v>140</v>
      </c>
      <c r="AA9" s="2">
        <v>5</v>
      </c>
      <c r="AB9" s="2" t="s">
        <v>78</v>
      </c>
      <c r="AC9" s="2">
        <v>2</v>
      </c>
      <c r="AD9" s="37" t="s">
        <v>574</v>
      </c>
      <c r="AE9" s="9">
        <v>2.39</v>
      </c>
      <c r="AF9" s="9">
        <v>3</v>
      </c>
      <c r="AG9" s="9">
        <v>6</v>
      </c>
      <c r="AH9" s="3">
        <v>43518</v>
      </c>
      <c r="AI9" s="9">
        <v>4</v>
      </c>
      <c r="AJ9" s="9">
        <v>13</v>
      </c>
      <c r="AL9" s="14"/>
    </row>
    <row r="10" spans="1:38" ht="14.25" customHeight="1">
      <c r="A10" s="8" t="s">
        <v>536</v>
      </c>
      <c r="B10" s="2">
        <v>10086</v>
      </c>
      <c r="C10" s="28" t="s">
        <v>537</v>
      </c>
      <c r="D10" s="9">
        <v>0</v>
      </c>
      <c r="E10" s="2" t="s">
        <v>34</v>
      </c>
      <c r="F10" s="9" t="s">
        <v>41</v>
      </c>
      <c r="G10" s="9">
        <v>3</v>
      </c>
      <c r="H10" s="20" t="s">
        <v>552</v>
      </c>
      <c r="I10" s="24">
        <v>150290</v>
      </c>
      <c r="J10" s="9">
        <v>0</v>
      </c>
      <c r="K10" s="9">
        <v>7</v>
      </c>
      <c r="L10" s="2" t="s">
        <v>399</v>
      </c>
      <c r="M10" s="2" t="s">
        <v>36</v>
      </c>
      <c r="N10" s="2">
        <v>2056</v>
      </c>
      <c r="O10" s="3">
        <v>26624</v>
      </c>
      <c r="P10" s="2" t="s">
        <v>37</v>
      </c>
      <c r="Q10" s="2" t="s">
        <v>38</v>
      </c>
      <c r="R10" s="2" t="s">
        <v>76</v>
      </c>
      <c r="S10" s="3">
        <v>42742</v>
      </c>
      <c r="U10" s="12">
        <f t="shared" ca="1" si="0"/>
        <v>8.161643835616438</v>
      </c>
      <c r="V10" s="12" t="str" cm="1">
        <f t="array" aca="1" ref="V10" ca="1">_xlfn.IFS(U10&gt;10, "&gt;10", U10&gt;=5, "5-10", U10&gt;=2, "2-5", U10&lt;2, "0-2")</f>
        <v>5-10</v>
      </c>
      <c r="W10" s="2" t="s">
        <v>40</v>
      </c>
      <c r="X10" s="2" t="s">
        <v>41</v>
      </c>
      <c r="Y10" s="2" t="s">
        <v>50</v>
      </c>
      <c r="Z10" s="2" t="s">
        <v>190</v>
      </c>
      <c r="AA10" s="2">
        <v>13</v>
      </c>
      <c r="AB10" s="2" t="s">
        <v>52</v>
      </c>
      <c r="AC10" s="2">
        <v>3</v>
      </c>
      <c r="AD10" s="37" t="s">
        <v>577</v>
      </c>
      <c r="AE10" s="9">
        <v>4.9400000000000004</v>
      </c>
      <c r="AF10" s="9">
        <v>3</v>
      </c>
      <c r="AG10" s="9">
        <v>5</v>
      </c>
      <c r="AH10" s="3">
        <v>43502</v>
      </c>
      <c r="AI10" s="9">
        <v>0</v>
      </c>
      <c r="AJ10" s="9">
        <v>17</v>
      </c>
    </row>
    <row r="11" spans="1:38" ht="14.25" customHeight="1">
      <c r="A11" s="2" t="s">
        <v>404</v>
      </c>
      <c r="B11" s="2">
        <v>10222</v>
      </c>
      <c r="C11" s="28" t="s">
        <v>562</v>
      </c>
      <c r="D11" s="9">
        <v>0</v>
      </c>
      <c r="E11" s="2" t="s">
        <v>61</v>
      </c>
      <c r="F11" s="9" t="s">
        <v>49</v>
      </c>
      <c r="G11" s="9">
        <v>3</v>
      </c>
      <c r="H11" s="20" t="s">
        <v>553</v>
      </c>
      <c r="I11" s="24">
        <v>148999</v>
      </c>
      <c r="J11" s="9">
        <v>1</v>
      </c>
      <c r="K11" s="9">
        <v>13</v>
      </c>
      <c r="L11" s="2" t="s">
        <v>403</v>
      </c>
      <c r="M11" s="2" t="s">
        <v>36</v>
      </c>
      <c r="N11" s="2">
        <v>1915</v>
      </c>
      <c r="O11" s="3">
        <v>23380</v>
      </c>
      <c r="P11" s="2" t="s">
        <v>37</v>
      </c>
      <c r="Q11" s="2" t="s">
        <v>38</v>
      </c>
      <c r="R11" s="2" t="s">
        <v>76</v>
      </c>
      <c r="S11" s="3">
        <v>40917</v>
      </c>
      <c r="T11" s="3">
        <v>42312</v>
      </c>
      <c r="U11" s="12">
        <f t="shared" ca="1" si="0"/>
        <v>3.8219178082191783</v>
      </c>
      <c r="V11" s="12" t="str" cm="1">
        <f t="array" aca="1" ref="V11" ca="1">_xlfn.IFS(U11&gt;10, "&gt;10", U11&gt;=5, "5-10", U11&gt;=2, "2-5", U11&lt;2, "0-2")</f>
        <v>2-5</v>
      </c>
      <c r="W11" s="2" t="s">
        <v>56</v>
      </c>
      <c r="X11" s="2" t="s">
        <v>49</v>
      </c>
      <c r="Y11" s="2" t="s">
        <v>50</v>
      </c>
      <c r="Z11" s="2" t="s">
        <v>140</v>
      </c>
      <c r="AA11" s="2">
        <v>5</v>
      </c>
      <c r="AB11" s="2" t="s">
        <v>78</v>
      </c>
      <c r="AC11" s="2">
        <v>3</v>
      </c>
      <c r="AD11" s="37" t="s">
        <v>577</v>
      </c>
      <c r="AE11" s="9">
        <v>4.3</v>
      </c>
      <c r="AF11" s="9">
        <v>4</v>
      </c>
      <c r="AG11" s="9">
        <v>6</v>
      </c>
      <c r="AH11" s="3">
        <v>42008</v>
      </c>
      <c r="AI11" s="9">
        <v>0</v>
      </c>
      <c r="AJ11" s="9">
        <v>8</v>
      </c>
    </row>
    <row r="12" spans="1:38" ht="14.25" customHeight="1">
      <c r="A12" s="2" t="s">
        <v>402</v>
      </c>
      <c r="B12" s="2">
        <v>10198</v>
      </c>
      <c r="C12" s="28" t="s">
        <v>562</v>
      </c>
      <c r="D12" s="9">
        <v>0</v>
      </c>
      <c r="E12" s="2" t="s">
        <v>34</v>
      </c>
      <c r="F12" s="9" t="s">
        <v>41</v>
      </c>
      <c r="G12" s="9">
        <v>3</v>
      </c>
      <c r="H12" s="20" t="s">
        <v>552</v>
      </c>
      <c r="I12" s="24">
        <v>140920</v>
      </c>
      <c r="J12" s="9">
        <v>0</v>
      </c>
      <c r="K12" s="9">
        <v>13</v>
      </c>
      <c r="L12" s="2" t="s">
        <v>403</v>
      </c>
      <c r="M12" s="2" t="s">
        <v>36</v>
      </c>
      <c r="N12" s="2">
        <v>2481</v>
      </c>
      <c r="O12" s="3">
        <v>26759</v>
      </c>
      <c r="P12" s="2" t="s">
        <v>37</v>
      </c>
      <c r="Q12" s="2" t="s">
        <v>38</v>
      </c>
      <c r="R12" s="2" t="s">
        <v>39</v>
      </c>
      <c r="S12" s="3">
        <v>41294</v>
      </c>
      <c r="U12" s="12">
        <f t="shared" ca="1" si="0"/>
        <v>12.128767123287671</v>
      </c>
      <c r="V12" s="12" t="str" cm="1">
        <f t="array" aca="1" ref="V12" ca="1">_xlfn.IFS(U12&gt;10, "&gt;10", U12&gt;=5, "5-10", U12&gt;=2, "2-5", U12&lt;2, "0-2")</f>
        <v>&gt;10</v>
      </c>
      <c r="W12" s="2" t="s">
        <v>40</v>
      </c>
      <c r="X12" s="2" t="s">
        <v>41</v>
      </c>
      <c r="Y12" s="2" t="s">
        <v>50</v>
      </c>
      <c r="Z12" s="2" t="s">
        <v>140</v>
      </c>
      <c r="AA12" s="2">
        <v>5</v>
      </c>
      <c r="AB12" s="2" t="s">
        <v>52</v>
      </c>
      <c r="AC12" s="2">
        <v>3</v>
      </c>
      <c r="AD12" s="37" t="s">
        <v>577</v>
      </c>
      <c r="AE12" s="9">
        <v>3.6</v>
      </c>
      <c r="AF12" s="9">
        <v>5</v>
      </c>
      <c r="AG12" s="9">
        <v>7</v>
      </c>
      <c r="AH12" s="3">
        <v>43514</v>
      </c>
      <c r="AI12" s="9">
        <v>0</v>
      </c>
      <c r="AJ12" s="9">
        <v>13</v>
      </c>
    </row>
    <row r="13" spans="1:38" ht="14.25" customHeight="1">
      <c r="A13" s="2" t="s">
        <v>198</v>
      </c>
      <c r="B13" s="2">
        <v>10028</v>
      </c>
      <c r="C13" s="28" t="s">
        <v>537</v>
      </c>
      <c r="D13" s="9">
        <v>0</v>
      </c>
      <c r="E13" s="2" t="s">
        <v>34</v>
      </c>
      <c r="F13" s="9" t="s">
        <v>41</v>
      </c>
      <c r="G13" s="9">
        <v>3</v>
      </c>
      <c r="H13" s="20" t="s">
        <v>552</v>
      </c>
      <c r="I13" s="24">
        <v>138888</v>
      </c>
      <c r="J13" s="9">
        <v>0</v>
      </c>
      <c r="K13" s="9">
        <v>13</v>
      </c>
      <c r="L13" s="2" t="s">
        <v>199</v>
      </c>
      <c r="M13" s="2" t="s">
        <v>36</v>
      </c>
      <c r="N13" s="2">
        <v>1886</v>
      </c>
      <c r="O13" s="3">
        <v>25758</v>
      </c>
      <c r="P13" s="2" t="s">
        <v>37</v>
      </c>
      <c r="Q13" s="2" t="s">
        <v>38</v>
      </c>
      <c r="R13" s="2" t="s">
        <v>76</v>
      </c>
      <c r="S13" s="3">
        <v>41644</v>
      </c>
      <c r="U13" s="12">
        <f t="shared" ca="1" si="0"/>
        <v>11.169863013698631</v>
      </c>
      <c r="V13" s="12" t="str" cm="1">
        <f t="array" aca="1" ref="V13" ca="1">_xlfn.IFS(U13&gt;10, "&gt;10", U13&gt;=5, "5-10", U13&gt;=2, "2-5", U13&lt;2, "0-2")</f>
        <v>&gt;10</v>
      </c>
      <c r="W13" s="2" t="s">
        <v>40</v>
      </c>
      <c r="X13" s="2" t="s">
        <v>41</v>
      </c>
      <c r="Y13" s="2" t="s">
        <v>50</v>
      </c>
      <c r="Z13" s="2" t="s">
        <v>140</v>
      </c>
      <c r="AA13" s="2">
        <v>5</v>
      </c>
      <c r="AB13" s="2" t="s">
        <v>52</v>
      </c>
      <c r="AC13" s="2">
        <v>4</v>
      </c>
      <c r="AD13" s="37" t="s">
        <v>579</v>
      </c>
      <c r="AE13" s="9">
        <v>4.3</v>
      </c>
      <c r="AF13" s="9">
        <v>5</v>
      </c>
      <c r="AG13" s="9">
        <v>5</v>
      </c>
      <c r="AH13" s="3">
        <v>43469</v>
      </c>
      <c r="AI13" s="9">
        <v>0</v>
      </c>
      <c r="AJ13" s="9">
        <v>4</v>
      </c>
    </row>
    <row r="14" spans="1:38" ht="14.25" customHeight="1">
      <c r="A14" s="2" t="s">
        <v>397</v>
      </c>
      <c r="B14" s="2">
        <v>10149</v>
      </c>
      <c r="C14" s="28" t="s">
        <v>563</v>
      </c>
      <c r="D14" s="9">
        <v>0</v>
      </c>
      <c r="E14" s="2" t="s">
        <v>34</v>
      </c>
      <c r="F14" s="9" t="s">
        <v>49</v>
      </c>
      <c r="G14" s="9">
        <v>3</v>
      </c>
      <c r="H14" s="20" t="s">
        <v>552</v>
      </c>
      <c r="I14" s="24">
        <v>120000</v>
      </c>
      <c r="J14" s="9">
        <v>1</v>
      </c>
      <c r="K14" s="9">
        <v>29</v>
      </c>
      <c r="L14" s="2" t="s">
        <v>398</v>
      </c>
      <c r="M14" s="2" t="s">
        <v>36</v>
      </c>
      <c r="N14" s="2">
        <v>2703</v>
      </c>
      <c r="O14" s="3">
        <v>26811</v>
      </c>
      <c r="P14" s="2" t="s">
        <v>37</v>
      </c>
      <c r="Q14" s="2" t="s">
        <v>83</v>
      </c>
      <c r="R14" s="2" t="s">
        <v>39</v>
      </c>
      <c r="S14" s="3">
        <v>42009</v>
      </c>
      <c r="T14" s="3">
        <v>43414</v>
      </c>
      <c r="U14" s="12">
        <f t="shared" ca="1" si="0"/>
        <v>3.8493150684931505</v>
      </c>
      <c r="V14" s="12" t="str" cm="1">
        <f t="array" aca="1" ref="V14" ca="1">_xlfn.IFS(U14&gt;10, "&gt;10", U14&gt;=5, "5-10", U14&gt;=2, "2-5", U14&lt;2, "0-2")</f>
        <v>2-5</v>
      </c>
      <c r="W14" s="2" t="s">
        <v>84</v>
      </c>
      <c r="X14" s="2" t="s">
        <v>49</v>
      </c>
      <c r="Y14" s="2" t="s">
        <v>50</v>
      </c>
      <c r="Z14" s="2" t="s">
        <v>51</v>
      </c>
      <c r="AA14" s="2">
        <v>4</v>
      </c>
      <c r="AB14" s="2" t="s">
        <v>44</v>
      </c>
      <c r="AC14" s="2">
        <v>3</v>
      </c>
      <c r="AD14" s="37" t="s">
        <v>577</v>
      </c>
      <c r="AE14" s="9">
        <v>3.88</v>
      </c>
      <c r="AF14" s="9">
        <v>3</v>
      </c>
      <c r="AG14" s="9">
        <v>7</v>
      </c>
      <c r="AH14" s="3">
        <v>43144</v>
      </c>
      <c r="AI14" s="9">
        <v>0</v>
      </c>
      <c r="AJ14" s="9">
        <v>12</v>
      </c>
    </row>
    <row r="15" spans="1:38" ht="14.25" customHeight="1">
      <c r="A15" s="2" t="s">
        <v>242</v>
      </c>
      <c r="B15" s="2">
        <v>10246</v>
      </c>
      <c r="C15" s="28" t="s">
        <v>563</v>
      </c>
      <c r="D15" s="9">
        <v>0</v>
      </c>
      <c r="E15" s="2" t="s">
        <v>34</v>
      </c>
      <c r="F15" s="9" t="s">
        <v>98</v>
      </c>
      <c r="G15" s="9">
        <v>3</v>
      </c>
      <c r="H15" s="20" t="s">
        <v>552</v>
      </c>
      <c r="I15" s="24">
        <v>114800</v>
      </c>
      <c r="J15" s="9">
        <v>1</v>
      </c>
      <c r="K15" s="9">
        <v>8</v>
      </c>
      <c r="L15" s="2" t="s">
        <v>103</v>
      </c>
      <c r="M15" s="2" t="s">
        <v>36</v>
      </c>
      <c r="N15" s="2">
        <v>2127</v>
      </c>
      <c r="O15" s="3">
        <v>26229</v>
      </c>
      <c r="P15" s="2" t="s">
        <v>37</v>
      </c>
      <c r="Q15" s="2" t="s">
        <v>38</v>
      </c>
      <c r="R15" s="2" t="s">
        <v>39</v>
      </c>
      <c r="S15" s="3">
        <v>42051</v>
      </c>
      <c r="T15" s="3">
        <v>42078</v>
      </c>
      <c r="U15" s="12">
        <f t="shared" ca="1" si="0"/>
        <v>7.3972602739726029E-2</v>
      </c>
      <c r="V15" s="12" t="str" cm="1">
        <f t="array" aca="1" ref="V15" ca="1">_xlfn.IFS(U15&gt;10, "&gt;10", U15&gt;=5, "5-10", U15&gt;=2, "2-5", U15&lt;2, "0-2")</f>
        <v>0-2</v>
      </c>
      <c r="W15" s="2" t="s">
        <v>211</v>
      </c>
      <c r="X15" s="2" t="s">
        <v>98</v>
      </c>
      <c r="Y15" s="2" t="s">
        <v>50</v>
      </c>
      <c r="Z15" s="2" t="s">
        <v>51</v>
      </c>
      <c r="AA15" s="2">
        <v>4</v>
      </c>
      <c r="AB15" s="2" t="s">
        <v>52</v>
      </c>
      <c r="AC15" s="2">
        <v>3</v>
      </c>
      <c r="AD15" s="37" t="s">
        <v>577</v>
      </c>
      <c r="AE15" s="9">
        <v>4.5999999999999996</v>
      </c>
      <c r="AF15" s="9">
        <v>4</v>
      </c>
      <c r="AG15" s="9">
        <v>4</v>
      </c>
      <c r="AH15" s="3">
        <v>42024</v>
      </c>
      <c r="AI15" s="9">
        <v>0</v>
      </c>
      <c r="AJ15" s="9">
        <v>10</v>
      </c>
    </row>
    <row r="16" spans="1:38" ht="14.25" customHeight="1">
      <c r="A16" s="2" t="s">
        <v>458</v>
      </c>
      <c r="B16" s="2">
        <v>10118</v>
      </c>
      <c r="C16" s="28" t="s">
        <v>562</v>
      </c>
      <c r="D16" s="9">
        <v>1</v>
      </c>
      <c r="E16" s="2" t="s">
        <v>46</v>
      </c>
      <c r="F16" s="9" t="s">
        <v>98</v>
      </c>
      <c r="G16" s="9">
        <v>3</v>
      </c>
      <c r="H16" s="20" t="s">
        <v>552</v>
      </c>
      <c r="I16" s="24">
        <v>113999</v>
      </c>
      <c r="J16" s="9">
        <v>1</v>
      </c>
      <c r="K16" s="9">
        <v>8</v>
      </c>
      <c r="L16" s="2" t="s">
        <v>103</v>
      </c>
      <c r="M16" s="2" t="s">
        <v>36</v>
      </c>
      <c r="N16" s="2">
        <v>1960</v>
      </c>
      <c r="O16" s="3">
        <v>31631</v>
      </c>
      <c r="P16" s="2" t="s">
        <v>37</v>
      </c>
      <c r="Q16" s="2" t="s">
        <v>38</v>
      </c>
      <c r="R16" s="2" t="s">
        <v>76</v>
      </c>
      <c r="S16" s="3">
        <v>42051</v>
      </c>
      <c r="T16" s="3">
        <v>42788</v>
      </c>
      <c r="U16" s="12">
        <f t="shared" ca="1" si="0"/>
        <v>2.0191780821917806</v>
      </c>
      <c r="V16" s="12" t="str" cm="1">
        <f t="array" aca="1" ref="V16" ca="1">_xlfn.IFS(U16&gt;10, "&gt;10", U16&gt;=5, "5-10", U16&gt;=2, "2-5", U16&lt;2, "0-2")</f>
        <v>2-5</v>
      </c>
      <c r="W16" s="2" t="s">
        <v>211</v>
      </c>
      <c r="X16" s="2" t="s">
        <v>98</v>
      </c>
      <c r="Y16" s="2" t="s">
        <v>50</v>
      </c>
      <c r="Z16" s="2" t="s">
        <v>51</v>
      </c>
      <c r="AA16" s="2">
        <v>4</v>
      </c>
      <c r="AB16" s="2" t="s">
        <v>74</v>
      </c>
      <c r="AC16" s="2">
        <v>3</v>
      </c>
      <c r="AD16" s="37" t="s">
        <v>577</v>
      </c>
      <c r="AE16" s="9">
        <v>4.33</v>
      </c>
      <c r="AF16" s="9">
        <v>3</v>
      </c>
      <c r="AG16" s="9">
        <v>7</v>
      </c>
      <c r="AH16" s="3">
        <v>42781</v>
      </c>
      <c r="AI16" s="9">
        <v>0</v>
      </c>
      <c r="AJ16" s="9">
        <v>9</v>
      </c>
    </row>
    <row r="17" spans="1:36" ht="14.25" customHeight="1">
      <c r="A17" s="2" t="s">
        <v>148</v>
      </c>
      <c r="B17" s="2">
        <v>10108</v>
      </c>
      <c r="C17" s="28" t="s">
        <v>562</v>
      </c>
      <c r="D17" s="9">
        <v>1</v>
      </c>
      <c r="E17" s="2" t="s">
        <v>46</v>
      </c>
      <c r="F17" s="9" t="s">
        <v>41</v>
      </c>
      <c r="G17" s="9">
        <v>3</v>
      </c>
      <c r="H17" s="20" t="s">
        <v>552</v>
      </c>
      <c r="I17" s="24">
        <v>110929</v>
      </c>
      <c r="J17" s="9">
        <v>0</v>
      </c>
      <c r="K17" s="9">
        <v>5</v>
      </c>
      <c r="L17" s="2" t="s">
        <v>149</v>
      </c>
      <c r="M17" s="2" t="s">
        <v>36</v>
      </c>
      <c r="N17" s="2">
        <v>2045</v>
      </c>
      <c r="O17" s="3">
        <v>26338</v>
      </c>
      <c r="P17" s="2" t="s">
        <v>37</v>
      </c>
      <c r="Q17" s="2" t="s">
        <v>38</v>
      </c>
      <c r="R17" s="2" t="s">
        <v>39</v>
      </c>
      <c r="S17" s="3">
        <v>42619</v>
      </c>
      <c r="U17" s="12">
        <f t="shared" ca="1" si="0"/>
        <v>8.4986301369863018</v>
      </c>
      <c r="V17" s="12" t="str" cm="1">
        <f t="array" aca="1" ref="V17" ca="1">_xlfn.IFS(U17&gt;10, "&gt;10", U17&gt;=5, "5-10", U17&gt;=2, "2-5", U17&lt;2, "0-2")</f>
        <v>5-10</v>
      </c>
      <c r="W17" s="2" t="s">
        <v>40</v>
      </c>
      <c r="X17" s="2" t="s">
        <v>41</v>
      </c>
      <c r="Y17" s="2" t="s">
        <v>50</v>
      </c>
      <c r="Z17" s="2" t="s">
        <v>140</v>
      </c>
      <c r="AA17" s="2">
        <v>5</v>
      </c>
      <c r="AB17" s="2" t="s">
        <v>52</v>
      </c>
      <c r="AC17" s="2">
        <v>3</v>
      </c>
      <c r="AD17" s="37" t="s">
        <v>577</v>
      </c>
      <c r="AE17" s="9">
        <v>4.5</v>
      </c>
      <c r="AF17" s="9">
        <v>5</v>
      </c>
      <c r="AG17" s="9">
        <v>7</v>
      </c>
      <c r="AH17" s="3">
        <v>43480</v>
      </c>
      <c r="AI17" s="9">
        <v>0</v>
      </c>
      <c r="AJ17" s="9">
        <v>8</v>
      </c>
    </row>
    <row r="18" spans="1:36" ht="14.25" customHeight="1">
      <c r="A18" s="2" t="s">
        <v>102</v>
      </c>
      <c r="B18" s="2">
        <v>10245</v>
      </c>
      <c r="C18" s="28" t="s">
        <v>563</v>
      </c>
      <c r="D18" s="9">
        <v>0</v>
      </c>
      <c r="E18" s="2" t="s">
        <v>34</v>
      </c>
      <c r="F18" s="9" t="s">
        <v>98</v>
      </c>
      <c r="G18" s="9">
        <v>3</v>
      </c>
      <c r="H18" s="20" t="s">
        <v>552</v>
      </c>
      <c r="I18" s="24">
        <v>110000</v>
      </c>
      <c r="J18" s="9">
        <v>1</v>
      </c>
      <c r="K18" s="9">
        <v>8</v>
      </c>
      <c r="L18" s="2" t="s">
        <v>103</v>
      </c>
      <c r="M18" s="2" t="s">
        <v>36</v>
      </c>
      <c r="N18" s="2">
        <v>2026</v>
      </c>
      <c r="O18" s="3">
        <v>31506</v>
      </c>
      <c r="P18" s="2" t="s">
        <v>37</v>
      </c>
      <c r="Q18" s="2" t="s">
        <v>83</v>
      </c>
      <c r="R18" s="2" t="s">
        <v>39</v>
      </c>
      <c r="S18" s="3">
        <v>41827</v>
      </c>
      <c r="T18" s="3">
        <v>42259</v>
      </c>
      <c r="U18" s="12">
        <f t="shared" ca="1" si="0"/>
        <v>1.1835616438356165</v>
      </c>
      <c r="V18" s="12" t="str" cm="1">
        <f t="array" aca="1" ref="V18" ca="1">_xlfn.IFS(U18&gt;10, "&gt;10", U18&gt;=5, "5-10", U18&gt;=2, "2-5", U18&lt;2, "0-2")</f>
        <v>0-2</v>
      </c>
      <c r="W18" s="2" t="s">
        <v>104</v>
      </c>
      <c r="X18" s="2" t="s">
        <v>98</v>
      </c>
      <c r="Y18" s="2" t="s">
        <v>50</v>
      </c>
      <c r="Z18" s="2" t="s">
        <v>51</v>
      </c>
      <c r="AA18" s="2">
        <v>4</v>
      </c>
      <c r="AB18" s="2" t="s">
        <v>64</v>
      </c>
      <c r="AC18" s="2">
        <v>3</v>
      </c>
      <c r="AD18" s="37" t="s">
        <v>577</v>
      </c>
      <c r="AE18" s="9">
        <v>4.5</v>
      </c>
      <c r="AF18" s="9">
        <v>4</v>
      </c>
      <c r="AG18" s="9">
        <v>5</v>
      </c>
      <c r="AH18" s="3">
        <v>42019</v>
      </c>
      <c r="AI18" s="9">
        <v>0</v>
      </c>
      <c r="AJ18" s="9">
        <v>8</v>
      </c>
    </row>
    <row r="19" spans="1:36" ht="14.25" customHeight="1">
      <c r="A19" s="2" t="s">
        <v>367</v>
      </c>
      <c r="B19" s="2">
        <v>10005</v>
      </c>
      <c r="C19" s="28" t="s">
        <v>562</v>
      </c>
      <c r="D19" s="9">
        <v>0</v>
      </c>
      <c r="E19" s="2" t="s">
        <v>34</v>
      </c>
      <c r="F19" s="9" t="s">
        <v>49</v>
      </c>
      <c r="G19" s="9">
        <v>4</v>
      </c>
      <c r="H19" s="20" t="s">
        <v>553</v>
      </c>
      <c r="I19" s="24">
        <v>108987</v>
      </c>
      <c r="J19" s="9">
        <v>1</v>
      </c>
      <c r="K19" s="9">
        <v>24</v>
      </c>
      <c r="L19" s="2" t="s">
        <v>68</v>
      </c>
      <c r="M19" s="2" t="s">
        <v>36</v>
      </c>
      <c r="N19" s="2">
        <v>1844</v>
      </c>
      <c r="O19" s="3">
        <v>28906</v>
      </c>
      <c r="P19" s="2" t="s">
        <v>37</v>
      </c>
      <c r="Q19" s="2" t="s">
        <v>38</v>
      </c>
      <c r="R19" s="2" t="s">
        <v>76</v>
      </c>
      <c r="S19" s="3">
        <v>40854</v>
      </c>
      <c r="T19" s="3">
        <v>42254</v>
      </c>
      <c r="U19" s="12">
        <f t="shared" ca="1" si="0"/>
        <v>3.8356164383561642</v>
      </c>
      <c r="V19" s="12" t="str" cm="1">
        <f t="array" aca="1" ref="V19" ca="1">_xlfn.IFS(U19&gt;10, "&gt;10", U19&gt;=5, "5-10", U19&gt;=2, "2-5", U19&lt;2, "0-2")</f>
        <v>2-5</v>
      </c>
      <c r="W19" s="2" t="s">
        <v>84</v>
      </c>
      <c r="X19" s="2" t="s">
        <v>49</v>
      </c>
      <c r="Y19" s="2" t="s">
        <v>69</v>
      </c>
      <c r="Z19" s="2" t="s">
        <v>70</v>
      </c>
      <c r="AA19" s="2">
        <v>10</v>
      </c>
      <c r="AB19" s="2" t="s">
        <v>78</v>
      </c>
      <c r="AC19" s="2">
        <v>4</v>
      </c>
      <c r="AD19" s="37" t="s">
        <v>579</v>
      </c>
      <c r="AE19" s="9">
        <v>5</v>
      </c>
      <c r="AF19" s="9">
        <v>5</v>
      </c>
      <c r="AG19" s="9">
        <v>3</v>
      </c>
      <c r="AH19" s="3">
        <v>42232</v>
      </c>
      <c r="AI19" s="9">
        <v>0</v>
      </c>
      <c r="AJ19" s="9">
        <v>13</v>
      </c>
    </row>
    <row r="20" spans="1:36" ht="14.25" customHeight="1">
      <c r="A20" s="2" t="s">
        <v>466</v>
      </c>
      <c r="B20" s="2">
        <v>10127</v>
      </c>
      <c r="C20" s="28" t="s">
        <v>563</v>
      </c>
      <c r="D20" s="9">
        <v>0</v>
      </c>
      <c r="E20" s="2" t="s">
        <v>72</v>
      </c>
      <c r="F20" s="9" t="s">
        <v>41</v>
      </c>
      <c r="G20" s="9">
        <v>3</v>
      </c>
      <c r="H20" s="20" t="s">
        <v>552</v>
      </c>
      <c r="I20" s="24">
        <v>107226</v>
      </c>
      <c r="J20" s="9">
        <v>0</v>
      </c>
      <c r="K20" s="9">
        <v>28</v>
      </c>
      <c r="L20" s="2" t="s">
        <v>172</v>
      </c>
      <c r="M20" s="2" t="s">
        <v>36</v>
      </c>
      <c r="N20" s="2">
        <v>2453</v>
      </c>
      <c r="O20" s="3">
        <v>28612</v>
      </c>
      <c r="P20" s="2" t="s">
        <v>37</v>
      </c>
      <c r="Q20" s="2" t="s">
        <v>38</v>
      </c>
      <c r="R20" s="2" t="s">
        <v>106</v>
      </c>
      <c r="S20" s="3">
        <v>42093</v>
      </c>
      <c r="U20" s="12">
        <f t="shared" ca="1" si="0"/>
        <v>9.9397260273972599</v>
      </c>
      <c r="V20" s="12" t="str" cm="1">
        <f t="array" aca="1" ref="V20" ca="1">_xlfn.IFS(U20&gt;10, "&gt;10", U20&gt;=5, "5-10", U20&gt;=2, "2-5", U20&lt;2, "0-2")</f>
        <v>5-10</v>
      </c>
      <c r="W20" s="2" t="s">
        <v>40</v>
      </c>
      <c r="X20" s="2" t="s">
        <v>41</v>
      </c>
      <c r="Y20" s="2" t="s">
        <v>50</v>
      </c>
      <c r="Z20" s="2" t="s">
        <v>81</v>
      </c>
      <c r="AA20" s="2">
        <v>7</v>
      </c>
      <c r="AB20" s="2" t="s">
        <v>74</v>
      </c>
      <c r="AC20" s="2">
        <v>3</v>
      </c>
      <c r="AD20" s="37" t="s">
        <v>577</v>
      </c>
      <c r="AE20" s="9">
        <v>4.2</v>
      </c>
      <c r="AF20" s="9">
        <v>4</v>
      </c>
      <c r="AG20" s="9">
        <v>8</v>
      </c>
      <c r="AH20" s="3">
        <v>43501</v>
      </c>
      <c r="AI20" s="9">
        <v>0</v>
      </c>
      <c r="AJ20" s="9">
        <v>7</v>
      </c>
    </row>
    <row r="21" spans="1:36" ht="14.25" customHeight="1">
      <c r="A21" s="2" t="s">
        <v>117</v>
      </c>
      <c r="B21" s="2">
        <v>10081</v>
      </c>
      <c r="C21" s="28" t="s">
        <v>563</v>
      </c>
      <c r="D21" s="9">
        <v>1</v>
      </c>
      <c r="E21" s="2" t="s">
        <v>46</v>
      </c>
      <c r="F21" s="9" t="s">
        <v>41</v>
      </c>
      <c r="G21" s="9">
        <v>1</v>
      </c>
      <c r="H21" s="20" t="s">
        <v>553</v>
      </c>
      <c r="I21" s="24">
        <v>106367</v>
      </c>
      <c r="J21" s="9">
        <v>0</v>
      </c>
      <c r="K21" s="9">
        <v>26</v>
      </c>
      <c r="L21" s="2" t="s">
        <v>118</v>
      </c>
      <c r="M21" s="2" t="s">
        <v>36</v>
      </c>
      <c r="N21" s="2">
        <v>2468</v>
      </c>
      <c r="O21" s="3">
        <v>31871</v>
      </c>
      <c r="P21" s="2" t="s">
        <v>37</v>
      </c>
      <c r="Q21" s="2" t="s">
        <v>38</v>
      </c>
      <c r="R21" s="2" t="s">
        <v>76</v>
      </c>
      <c r="S21" s="3">
        <v>42051</v>
      </c>
      <c r="U21" s="12">
        <f t="shared" ca="1" si="0"/>
        <v>10.054794520547945</v>
      </c>
      <c r="V21" s="12" t="str" cm="1">
        <f t="array" aca="1" ref="V21" ca="1">_xlfn.IFS(U21&gt;10, "&gt;10", U21&gt;=5, "5-10", U21&gt;=2, "2-5", U21&lt;2, "0-2")</f>
        <v>&gt;10</v>
      </c>
      <c r="W21" s="2" t="s">
        <v>40</v>
      </c>
      <c r="X21" s="2" t="s">
        <v>41</v>
      </c>
      <c r="Y21" s="2" t="s">
        <v>119</v>
      </c>
      <c r="Z21" s="2" t="s">
        <v>120</v>
      </c>
      <c r="AA21" s="2">
        <v>3</v>
      </c>
      <c r="AB21" s="2" t="s">
        <v>78</v>
      </c>
      <c r="AC21" s="2">
        <v>3</v>
      </c>
      <c r="AD21" s="37" t="s">
        <v>577</v>
      </c>
      <c r="AE21" s="9">
        <v>5</v>
      </c>
      <c r="AF21" s="9">
        <v>4</v>
      </c>
      <c r="AG21" s="9">
        <v>3</v>
      </c>
      <c r="AH21" s="3">
        <v>43514</v>
      </c>
      <c r="AI21" s="9">
        <v>0</v>
      </c>
      <c r="AJ21" s="9">
        <v>4</v>
      </c>
    </row>
    <row r="22" spans="1:36" ht="14.25" customHeight="1">
      <c r="A22" s="2" t="s">
        <v>284</v>
      </c>
      <c r="B22" s="2">
        <v>10156</v>
      </c>
      <c r="C22" s="28" t="s">
        <v>563</v>
      </c>
      <c r="D22" s="9">
        <v>1</v>
      </c>
      <c r="E22" s="2" t="s">
        <v>46</v>
      </c>
      <c r="F22" s="9" t="s">
        <v>41</v>
      </c>
      <c r="G22" s="9">
        <v>3</v>
      </c>
      <c r="H22" s="20" t="s">
        <v>552</v>
      </c>
      <c r="I22" s="24">
        <v>105700</v>
      </c>
      <c r="J22" s="9">
        <v>0</v>
      </c>
      <c r="K22" s="9">
        <v>8</v>
      </c>
      <c r="L22" s="2" t="s">
        <v>103</v>
      </c>
      <c r="M22" s="2" t="s">
        <v>36</v>
      </c>
      <c r="N22" s="2">
        <v>2301</v>
      </c>
      <c r="O22" s="3">
        <v>31723</v>
      </c>
      <c r="P22" s="2" t="s">
        <v>37</v>
      </c>
      <c r="Q22" s="2" t="s">
        <v>38</v>
      </c>
      <c r="R22" s="2" t="s">
        <v>106</v>
      </c>
      <c r="S22" s="3">
        <v>42009</v>
      </c>
      <c r="U22" s="12">
        <f t="shared" ca="1" si="0"/>
        <v>10.169863013698631</v>
      </c>
      <c r="V22" s="12" t="str" cm="1">
        <f t="array" aca="1" ref="V22" ca="1">_xlfn.IFS(U22&gt;10, "&gt;10", U22&gt;=5, "5-10", U22&gt;=2, "2-5", U22&lt;2, "0-2")</f>
        <v>&gt;10</v>
      </c>
      <c r="W22" s="2" t="s">
        <v>40</v>
      </c>
      <c r="X22" s="2" t="s">
        <v>41</v>
      </c>
      <c r="Y22" s="2" t="s">
        <v>50</v>
      </c>
      <c r="Z22" s="2" t="s">
        <v>51</v>
      </c>
      <c r="AA22" s="2">
        <v>4</v>
      </c>
      <c r="AB22" s="2" t="s">
        <v>52</v>
      </c>
      <c r="AC22" s="2">
        <v>3</v>
      </c>
      <c r="AD22" s="37" t="s">
        <v>577</v>
      </c>
      <c r="AE22" s="9">
        <v>3.75</v>
      </c>
      <c r="AF22" s="9">
        <v>3</v>
      </c>
      <c r="AG22" s="9">
        <v>5</v>
      </c>
      <c r="AH22" s="3">
        <v>43507</v>
      </c>
      <c r="AI22" s="9">
        <v>0</v>
      </c>
      <c r="AJ22" s="9">
        <v>2</v>
      </c>
    </row>
    <row r="23" spans="1:36" ht="14.25" customHeight="1">
      <c r="A23" s="2" t="s">
        <v>329</v>
      </c>
      <c r="B23" s="2">
        <v>10110</v>
      </c>
      <c r="C23" s="28" t="s">
        <v>563</v>
      </c>
      <c r="D23" s="9">
        <v>0</v>
      </c>
      <c r="E23" s="2" t="s">
        <v>34</v>
      </c>
      <c r="F23" s="9" t="s">
        <v>41</v>
      </c>
      <c r="G23" s="9">
        <v>4</v>
      </c>
      <c r="H23" s="20" t="s">
        <v>552</v>
      </c>
      <c r="I23" s="24">
        <v>105688</v>
      </c>
      <c r="J23" s="9">
        <v>0</v>
      </c>
      <c r="K23" s="9">
        <v>24</v>
      </c>
      <c r="L23" s="2" t="s">
        <v>68</v>
      </c>
      <c r="M23" s="2" t="s">
        <v>36</v>
      </c>
      <c r="N23" s="2">
        <v>2135</v>
      </c>
      <c r="O23" s="3">
        <v>32088</v>
      </c>
      <c r="P23" s="2" t="s">
        <v>37</v>
      </c>
      <c r="Q23" s="2" t="s">
        <v>38</v>
      </c>
      <c r="R23" s="2" t="s">
        <v>106</v>
      </c>
      <c r="S23" s="3">
        <v>41589</v>
      </c>
      <c r="U23" s="12">
        <f t="shared" ca="1" si="0"/>
        <v>11.32054794520548</v>
      </c>
      <c r="V23" s="12" t="str" cm="1">
        <f t="array" aca="1" ref="V23" ca="1">_xlfn.IFS(U23&gt;10, "&gt;10", U23&gt;=5, "5-10", U23&gt;=2, "2-5", U23&lt;2, "0-2")</f>
        <v>&gt;10</v>
      </c>
      <c r="W23" s="2" t="s">
        <v>40</v>
      </c>
      <c r="X23" s="2" t="s">
        <v>41</v>
      </c>
      <c r="Y23" s="2" t="s">
        <v>69</v>
      </c>
      <c r="Z23" s="2" t="s">
        <v>70</v>
      </c>
      <c r="AA23" s="2">
        <v>10</v>
      </c>
      <c r="AB23" s="2" t="s">
        <v>64</v>
      </c>
      <c r="AC23" s="2">
        <v>3</v>
      </c>
      <c r="AD23" s="37" t="s">
        <v>577</v>
      </c>
      <c r="AE23" s="9">
        <v>4.5</v>
      </c>
      <c r="AF23" s="9">
        <v>5</v>
      </c>
      <c r="AG23" s="9">
        <v>4</v>
      </c>
      <c r="AH23" s="3">
        <v>43479</v>
      </c>
      <c r="AI23" s="9">
        <v>0</v>
      </c>
      <c r="AJ23" s="9">
        <v>14</v>
      </c>
    </row>
    <row r="24" spans="1:36" ht="14.25" customHeight="1">
      <c r="A24" s="2" t="s">
        <v>45</v>
      </c>
      <c r="B24" s="2">
        <v>10084</v>
      </c>
      <c r="C24" s="28" t="s">
        <v>562</v>
      </c>
      <c r="D24" s="9">
        <v>1</v>
      </c>
      <c r="E24" s="2" t="s">
        <v>46</v>
      </c>
      <c r="F24" s="9" t="s">
        <v>49</v>
      </c>
      <c r="G24" s="9">
        <v>3</v>
      </c>
      <c r="H24" s="20" t="s">
        <v>552</v>
      </c>
      <c r="I24" s="24">
        <v>104437</v>
      </c>
      <c r="J24" s="9">
        <v>1</v>
      </c>
      <c r="K24" s="9">
        <v>27</v>
      </c>
      <c r="L24" s="2" t="s">
        <v>47</v>
      </c>
      <c r="M24" s="2" t="s">
        <v>36</v>
      </c>
      <c r="N24" s="2">
        <v>2148</v>
      </c>
      <c r="O24" s="3">
        <v>27519</v>
      </c>
      <c r="P24" s="2" t="s">
        <v>37</v>
      </c>
      <c r="Q24" s="2" t="s">
        <v>38</v>
      </c>
      <c r="R24" s="2" t="s">
        <v>39</v>
      </c>
      <c r="S24" s="3">
        <v>42093</v>
      </c>
      <c r="T24" s="3">
        <v>42537</v>
      </c>
      <c r="U24" s="12">
        <f t="shared" ca="1" si="0"/>
        <v>1.2164383561643837</v>
      </c>
      <c r="V24" s="12" t="str" cm="1">
        <f t="array" aca="1" ref="V24" ca="1">_xlfn.IFS(U24&gt;10, "&gt;10", U24&gt;=5, "5-10", U24&gt;=2, "2-5", U24&lt;2, "0-2")</f>
        <v>0-2</v>
      </c>
      <c r="W24" s="2" t="s">
        <v>48</v>
      </c>
      <c r="X24" s="2" t="s">
        <v>49</v>
      </c>
      <c r="Y24" s="2" t="s">
        <v>50</v>
      </c>
      <c r="Z24" s="2" t="s">
        <v>51</v>
      </c>
      <c r="AA24" s="2">
        <v>4</v>
      </c>
      <c r="AB24" s="2" t="s">
        <v>52</v>
      </c>
      <c r="AC24" s="2">
        <v>3</v>
      </c>
      <c r="AD24" s="37" t="s">
        <v>577</v>
      </c>
      <c r="AE24" s="9">
        <v>4.96</v>
      </c>
      <c r="AF24" s="9">
        <v>3</v>
      </c>
      <c r="AG24" s="9">
        <v>6</v>
      </c>
      <c r="AH24" s="3">
        <v>42424</v>
      </c>
      <c r="AI24" s="9">
        <v>0</v>
      </c>
      <c r="AJ24" s="9">
        <v>17</v>
      </c>
    </row>
    <row r="25" spans="1:36" ht="14.25" customHeight="1">
      <c r="A25" s="2" t="s">
        <v>113</v>
      </c>
      <c r="B25" s="2">
        <v>10199</v>
      </c>
      <c r="C25" s="28" t="s">
        <v>562</v>
      </c>
      <c r="D25" s="9">
        <v>0</v>
      </c>
      <c r="E25" s="2" t="s">
        <v>34</v>
      </c>
      <c r="F25" s="9" t="s">
        <v>98</v>
      </c>
      <c r="G25" s="9">
        <v>3</v>
      </c>
      <c r="H25" s="20" t="s">
        <v>552</v>
      </c>
      <c r="I25" s="24">
        <v>103613</v>
      </c>
      <c r="J25" s="9">
        <v>1</v>
      </c>
      <c r="K25" s="9">
        <v>30</v>
      </c>
      <c r="L25" s="2" t="s">
        <v>114</v>
      </c>
      <c r="M25" s="2" t="s">
        <v>115</v>
      </c>
      <c r="N25" s="2">
        <v>6033</v>
      </c>
      <c r="O25" s="3">
        <v>23588</v>
      </c>
      <c r="P25" s="2" t="s">
        <v>37</v>
      </c>
      <c r="Q25" s="2" t="s">
        <v>38</v>
      </c>
      <c r="R25" s="2" t="s">
        <v>76</v>
      </c>
      <c r="S25" s="3">
        <v>41687</v>
      </c>
      <c r="T25" s="3">
        <v>42419</v>
      </c>
      <c r="U25" s="12">
        <f t="shared" ca="1" si="0"/>
        <v>2.0054794520547947</v>
      </c>
      <c r="V25" s="12" t="str" cm="1">
        <f t="array" aca="1" ref="V25" ca="1">_xlfn.IFS(U25&gt;10, "&gt;10", U25&gt;=5, "5-10", U25&gt;=2, "2-5", U25&lt;2, "0-2")</f>
        <v>2-5</v>
      </c>
      <c r="W25" s="2" t="s">
        <v>116</v>
      </c>
      <c r="X25" s="2" t="s">
        <v>98</v>
      </c>
      <c r="Y25" s="2" t="s">
        <v>50</v>
      </c>
      <c r="Z25" s="2" t="s">
        <v>51</v>
      </c>
      <c r="AA25" s="2">
        <v>4</v>
      </c>
      <c r="AB25" s="2" t="s">
        <v>44</v>
      </c>
      <c r="AC25" s="2">
        <v>3</v>
      </c>
      <c r="AD25" s="37" t="s">
        <v>577</v>
      </c>
      <c r="AE25" s="9">
        <v>3.5</v>
      </c>
      <c r="AF25" s="9">
        <v>5</v>
      </c>
      <c r="AG25" s="9">
        <v>7</v>
      </c>
      <c r="AH25" s="3">
        <v>42379</v>
      </c>
      <c r="AI25" s="9">
        <v>0</v>
      </c>
      <c r="AJ25" s="9">
        <v>2</v>
      </c>
    </row>
    <row r="26" spans="1:36" ht="14.25" customHeight="1">
      <c r="A26" s="2" t="s">
        <v>181</v>
      </c>
      <c r="B26" s="2">
        <v>10155</v>
      </c>
      <c r="C26" s="28" t="s">
        <v>563</v>
      </c>
      <c r="D26" s="9">
        <v>0</v>
      </c>
      <c r="E26" s="2" t="s">
        <v>34</v>
      </c>
      <c r="F26" s="9" t="s">
        <v>41</v>
      </c>
      <c r="G26" s="9">
        <v>4</v>
      </c>
      <c r="H26" s="20" t="s">
        <v>552</v>
      </c>
      <c r="I26" s="24">
        <v>101199</v>
      </c>
      <c r="J26" s="9">
        <v>0</v>
      </c>
      <c r="K26" s="9">
        <v>24</v>
      </c>
      <c r="L26" s="2" t="s">
        <v>68</v>
      </c>
      <c r="M26" s="2" t="s">
        <v>36</v>
      </c>
      <c r="N26" s="2">
        <v>2176</v>
      </c>
      <c r="O26" s="3">
        <v>29041</v>
      </c>
      <c r="P26" s="2" t="s">
        <v>37</v>
      </c>
      <c r="Q26" s="2" t="s">
        <v>38</v>
      </c>
      <c r="R26" s="2" t="s">
        <v>76</v>
      </c>
      <c r="S26" s="3">
        <v>40917</v>
      </c>
      <c r="U26" s="12">
        <f t="shared" ca="1" si="0"/>
        <v>13.161643835616438</v>
      </c>
      <c r="V26" s="12" t="str" cm="1">
        <f t="array" aca="1" ref="V26" ca="1">_xlfn.IFS(U26&gt;10, "&gt;10", U26&gt;=5, "5-10", U26&gt;=2, "2-5", U26&lt;2, "0-2")</f>
        <v>&gt;10</v>
      </c>
      <c r="W26" s="2" t="s">
        <v>40</v>
      </c>
      <c r="X26" s="2" t="s">
        <v>41</v>
      </c>
      <c r="Y26" s="2" t="s">
        <v>69</v>
      </c>
      <c r="Z26" s="2" t="s">
        <v>70</v>
      </c>
      <c r="AA26" s="2">
        <v>10</v>
      </c>
      <c r="AB26" s="2" t="s">
        <v>111</v>
      </c>
      <c r="AC26" s="2">
        <v>3</v>
      </c>
      <c r="AD26" s="37" t="s">
        <v>577</v>
      </c>
      <c r="AE26" s="9">
        <v>3.79</v>
      </c>
      <c r="AF26" s="9">
        <v>5</v>
      </c>
      <c r="AG26" s="9">
        <v>5</v>
      </c>
      <c r="AH26" s="3">
        <v>43490</v>
      </c>
      <c r="AI26" s="9">
        <v>0</v>
      </c>
      <c r="AJ26" s="9">
        <v>8</v>
      </c>
    </row>
    <row r="27" spans="1:36" ht="14.25" customHeight="1">
      <c r="A27" s="2" t="s">
        <v>449</v>
      </c>
      <c r="B27" s="2">
        <v>10102</v>
      </c>
      <c r="C27" s="28" t="s">
        <v>562</v>
      </c>
      <c r="D27" s="9">
        <v>0</v>
      </c>
      <c r="E27" s="2" t="s">
        <v>34</v>
      </c>
      <c r="F27" s="9" t="s">
        <v>49</v>
      </c>
      <c r="G27" s="9">
        <v>4</v>
      </c>
      <c r="H27" s="20" t="s">
        <v>553</v>
      </c>
      <c r="I27" s="24">
        <v>100416</v>
      </c>
      <c r="J27" s="9">
        <v>1</v>
      </c>
      <c r="K27" s="9">
        <v>24</v>
      </c>
      <c r="L27" s="2" t="s">
        <v>68</v>
      </c>
      <c r="M27" s="2" t="s">
        <v>36</v>
      </c>
      <c r="N27" s="2">
        <v>2451</v>
      </c>
      <c r="O27" s="3">
        <v>30481</v>
      </c>
      <c r="P27" s="2" t="s">
        <v>157</v>
      </c>
      <c r="Q27" s="2" t="s">
        <v>38</v>
      </c>
      <c r="R27" s="2" t="s">
        <v>76</v>
      </c>
      <c r="S27" s="3">
        <v>41323</v>
      </c>
      <c r="T27" s="3">
        <v>43205</v>
      </c>
      <c r="U27" s="12">
        <f t="shared" ca="1" si="0"/>
        <v>5.1561643835616442</v>
      </c>
      <c r="V27" s="12" t="str" cm="1">
        <f t="array" aca="1" ref="V27" ca="1">_xlfn.IFS(U27&gt;10, "&gt;10", U27&gt;=5, "5-10", U27&gt;=2, "2-5", U27&lt;2, "0-2")</f>
        <v>5-10</v>
      </c>
      <c r="W27" s="2" t="s">
        <v>372</v>
      </c>
      <c r="X27" s="2" t="s">
        <v>49</v>
      </c>
      <c r="Y27" s="2" t="s">
        <v>69</v>
      </c>
      <c r="Z27" s="2" t="s">
        <v>70</v>
      </c>
      <c r="AA27" s="2">
        <v>10</v>
      </c>
      <c r="AB27" s="2" t="s">
        <v>78</v>
      </c>
      <c r="AC27" s="2">
        <v>3</v>
      </c>
      <c r="AD27" s="37" t="s">
        <v>577</v>
      </c>
      <c r="AE27" s="9">
        <v>4.5999999999999996</v>
      </c>
      <c r="AF27" s="9">
        <v>3</v>
      </c>
      <c r="AG27" s="9">
        <v>4</v>
      </c>
      <c r="AH27" s="3">
        <v>42778</v>
      </c>
      <c r="AI27" s="9">
        <v>0</v>
      </c>
      <c r="AJ27" s="9">
        <v>9</v>
      </c>
    </row>
    <row r="28" spans="1:36" ht="14.25" customHeight="1">
      <c r="A28" s="2" t="s">
        <v>144</v>
      </c>
      <c r="B28" s="2">
        <v>10082</v>
      </c>
      <c r="C28" s="28" t="s">
        <v>563</v>
      </c>
      <c r="D28" s="9">
        <v>0</v>
      </c>
      <c r="E28" s="2" t="s">
        <v>34</v>
      </c>
      <c r="F28" s="9" t="s">
        <v>41</v>
      </c>
      <c r="G28" s="9">
        <v>3</v>
      </c>
      <c r="H28" s="20" t="s">
        <v>552</v>
      </c>
      <c r="I28" s="24">
        <v>100031</v>
      </c>
      <c r="J28" s="9">
        <v>0</v>
      </c>
      <c r="K28" s="9">
        <v>27</v>
      </c>
      <c r="L28" s="2" t="s">
        <v>47</v>
      </c>
      <c r="M28" s="2" t="s">
        <v>36</v>
      </c>
      <c r="N28" s="2">
        <v>1886</v>
      </c>
      <c r="O28" s="3">
        <v>31569</v>
      </c>
      <c r="P28" s="2" t="s">
        <v>37</v>
      </c>
      <c r="Q28" s="2" t="s">
        <v>38</v>
      </c>
      <c r="R28" s="2" t="s">
        <v>76</v>
      </c>
      <c r="S28" s="3">
        <v>42551</v>
      </c>
      <c r="U28" s="12">
        <f t="shared" ca="1" si="0"/>
        <v>8.6849315068493151</v>
      </c>
      <c r="V28" s="12" t="str" cm="1">
        <f t="array" aca="1" ref="V28" ca="1">_xlfn.IFS(U28&gt;10, "&gt;10", U28&gt;=5, "5-10", U28&gt;=2, "2-5", U28&lt;2, "0-2")</f>
        <v>5-10</v>
      </c>
      <c r="W28" s="2" t="s">
        <v>40</v>
      </c>
      <c r="X28" s="2" t="s">
        <v>41</v>
      </c>
      <c r="Y28" s="2" t="s">
        <v>50</v>
      </c>
      <c r="Z28" s="2" t="s">
        <v>51</v>
      </c>
      <c r="AA28" s="2">
        <v>4</v>
      </c>
      <c r="AB28" s="2" t="s">
        <v>44</v>
      </c>
      <c r="AC28" s="2">
        <v>3</v>
      </c>
      <c r="AD28" s="37" t="s">
        <v>577</v>
      </c>
      <c r="AE28" s="9">
        <v>5</v>
      </c>
      <c r="AF28" s="9">
        <v>5</v>
      </c>
      <c r="AG28" s="9">
        <v>6</v>
      </c>
      <c r="AH28" s="3">
        <v>43514</v>
      </c>
      <c r="AI28" s="9">
        <v>0</v>
      </c>
      <c r="AJ28" s="9">
        <v>7</v>
      </c>
    </row>
    <row r="29" spans="1:36" ht="14.25" customHeight="1">
      <c r="A29" s="2" t="s">
        <v>226</v>
      </c>
      <c r="B29" s="2">
        <v>10080</v>
      </c>
      <c r="C29" s="28" t="s">
        <v>563</v>
      </c>
      <c r="D29" s="9">
        <v>1</v>
      </c>
      <c r="E29" s="2" t="s">
        <v>46</v>
      </c>
      <c r="F29" s="9" t="s">
        <v>41</v>
      </c>
      <c r="G29" s="9">
        <v>1</v>
      </c>
      <c r="H29" s="20" t="s">
        <v>552</v>
      </c>
      <c r="I29" s="24">
        <v>99351</v>
      </c>
      <c r="J29" s="9">
        <v>0</v>
      </c>
      <c r="K29" s="9">
        <v>26</v>
      </c>
      <c r="L29" s="2" t="s">
        <v>118</v>
      </c>
      <c r="M29" s="2" t="s">
        <v>36</v>
      </c>
      <c r="N29" s="2">
        <v>2050</v>
      </c>
      <c r="O29" s="3">
        <v>28961</v>
      </c>
      <c r="P29" s="2" t="s">
        <v>37</v>
      </c>
      <c r="Q29" s="2" t="s">
        <v>227</v>
      </c>
      <c r="R29" s="2" t="s">
        <v>39</v>
      </c>
      <c r="S29" s="3">
        <v>39818</v>
      </c>
      <c r="U29" s="12">
        <f t="shared" ca="1" si="0"/>
        <v>16.172602739726027</v>
      </c>
      <c r="V29" s="12" t="str" cm="1">
        <f t="array" aca="1" ref="V29" ca="1">_xlfn.IFS(U29&gt;10, "&gt;10", U29&gt;=5, "5-10", U29&gt;=2, "2-5", U29&lt;2, "0-2")</f>
        <v>&gt;10</v>
      </c>
      <c r="W29" s="2" t="s">
        <v>40</v>
      </c>
      <c r="X29" s="2" t="s">
        <v>41</v>
      </c>
      <c r="Y29" s="2" t="s">
        <v>119</v>
      </c>
      <c r="Z29" s="2" t="s">
        <v>228</v>
      </c>
      <c r="AA29" s="2">
        <v>9</v>
      </c>
      <c r="AB29" s="2" t="s">
        <v>229</v>
      </c>
      <c r="AC29" s="2">
        <v>3</v>
      </c>
      <c r="AD29" s="37" t="s">
        <v>577</v>
      </c>
      <c r="AE29" s="9">
        <v>5</v>
      </c>
      <c r="AF29" s="9">
        <v>3</v>
      </c>
      <c r="AG29" s="9">
        <v>2</v>
      </c>
      <c r="AH29" s="3">
        <v>43504</v>
      </c>
      <c r="AI29" s="9">
        <v>0</v>
      </c>
      <c r="AJ29" s="9">
        <v>3</v>
      </c>
    </row>
    <row r="30" spans="1:36" ht="14.25" customHeight="1">
      <c r="A30" s="2" t="s">
        <v>212</v>
      </c>
      <c r="B30" s="2">
        <v>10290</v>
      </c>
      <c r="C30" s="28" t="s">
        <v>563</v>
      </c>
      <c r="D30" s="9">
        <v>1</v>
      </c>
      <c r="E30" s="2" t="s">
        <v>46</v>
      </c>
      <c r="F30" s="9" t="s">
        <v>98</v>
      </c>
      <c r="G30" s="9">
        <v>4</v>
      </c>
      <c r="H30" s="20" t="s">
        <v>552</v>
      </c>
      <c r="I30" s="24">
        <v>99280</v>
      </c>
      <c r="J30" s="9">
        <v>1</v>
      </c>
      <c r="K30" s="9">
        <v>24</v>
      </c>
      <c r="L30" s="2" t="s">
        <v>68</v>
      </c>
      <c r="M30" s="2" t="s">
        <v>36</v>
      </c>
      <c r="N30" s="2">
        <v>1749</v>
      </c>
      <c r="O30" s="3">
        <v>31912</v>
      </c>
      <c r="P30" s="2" t="s">
        <v>37</v>
      </c>
      <c r="Q30" s="2" t="s">
        <v>38</v>
      </c>
      <c r="R30" s="2" t="s">
        <v>76</v>
      </c>
      <c r="S30" s="3">
        <v>40665</v>
      </c>
      <c r="T30" s="3">
        <v>41430</v>
      </c>
      <c r="U30" s="12">
        <f t="shared" ca="1" si="0"/>
        <v>2.095890410958904</v>
      </c>
      <c r="V30" s="12" t="str" cm="1">
        <f t="array" aca="1" ref="V30" ca="1">_xlfn.IFS(U30&gt;10, "&gt;10", U30&gt;=5, "5-10", U30&gt;=2, "2-5", U30&lt;2, "0-2")</f>
        <v>2-5</v>
      </c>
      <c r="W30" s="2" t="s">
        <v>97</v>
      </c>
      <c r="X30" s="2" t="s">
        <v>98</v>
      </c>
      <c r="Y30" s="2" t="s">
        <v>69</v>
      </c>
      <c r="Z30" s="2" t="s">
        <v>70</v>
      </c>
      <c r="AA30" s="2">
        <v>10</v>
      </c>
      <c r="AB30" s="2" t="s">
        <v>52</v>
      </c>
      <c r="AC30" s="2">
        <v>2</v>
      </c>
      <c r="AD30" s="37" t="s">
        <v>574</v>
      </c>
      <c r="AE30" s="9">
        <v>2.1</v>
      </c>
      <c r="AF30" s="9">
        <v>5</v>
      </c>
      <c r="AG30" s="9">
        <v>4</v>
      </c>
      <c r="AH30" s="3">
        <v>41131</v>
      </c>
      <c r="AI30" s="9">
        <v>4</v>
      </c>
      <c r="AJ30" s="9">
        <v>19</v>
      </c>
    </row>
    <row r="31" spans="1:36" ht="14.25" customHeight="1">
      <c r="A31" s="2" t="s">
        <v>255</v>
      </c>
      <c r="B31" s="2">
        <v>10234</v>
      </c>
      <c r="C31" s="28" t="s">
        <v>562</v>
      </c>
      <c r="D31" s="9">
        <v>1</v>
      </c>
      <c r="E31" s="2" t="s">
        <v>46</v>
      </c>
      <c r="F31" s="9" t="s">
        <v>41</v>
      </c>
      <c r="G31" s="9">
        <v>3</v>
      </c>
      <c r="H31" s="20" t="s">
        <v>552</v>
      </c>
      <c r="I31" s="24">
        <v>99020</v>
      </c>
      <c r="J31" s="9">
        <v>0</v>
      </c>
      <c r="K31" s="9">
        <v>4</v>
      </c>
      <c r="L31" s="2" t="s">
        <v>189</v>
      </c>
      <c r="M31" s="2" t="s">
        <v>36</v>
      </c>
      <c r="N31" s="2">
        <v>2134</v>
      </c>
      <c r="O31" s="3">
        <v>32689</v>
      </c>
      <c r="P31" s="2" t="s">
        <v>37</v>
      </c>
      <c r="Q31" s="2" t="s">
        <v>38</v>
      </c>
      <c r="R31" s="2" t="s">
        <v>76</v>
      </c>
      <c r="S31" s="3">
        <v>42845</v>
      </c>
      <c r="U31" s="12">
        <f t="shared" ca="1" si="0"/>
        <v>7.8794520547945206</v>
      </c>
      <c r="V31" s="12" t="str" cm="1">
        <f t="array" aca="1" ref="V31" ca="1">_xlfn.IFS(U31&gt;10, "&gt;10", U31&gt;=5, "5-10", U31&gt;=2, "2-5", U31&lt;2, "0-2")</f>
        <v>5-10</v>
      </c>
      <c r="W31" s="2" t="s">
        <v>40</v>
      </c>
      <c r="X31" s="2" t="s">
        <v>41</v>
      </c>
      <c r="Y31" s="2" t="s">
        <v>50</v>
      </c>
      <c r="Z31" s="2" t="s">
        <v>190</v>
      </c>
      <c r="AA31" s="2">
        <v>13</v>
      </c>
      <c r="AB31" s="2" t="s">
        <v>52</v>
      </c>
      <c r="AC31" s="2">
        <v>3</v>
      </c>
      <c r="AD31" s="37" t="s">
        <v>577</v>
      </c>
      <c r="AE31" s="9">
        <v>4.2</v>
      </c>
      <c r="AF31" s="9">
        <v>5</v>
      </c>
      <c r="AG31" s="9">
        <v>5</v>
      </c>
      <c r="AH31" s="3">
        <v>43493</v>
      </c>
      <c r="AI31" s="9">
        <v>0</v>
      </c>
      <c r="AJ31" s="9">
        <v>8</v>
      </c>
    </row>
    <row r="32" spans="1:36" ht="14.25" customHeight="1">
      <c r="A32" s="2" t="s">
        <v>267</v>
      </c>
      <c r="B32" s="2">
        <v>10112</v>
      </c>
      <c r="C32" s="28" t="s">
        <v>563</v>
      </c>
      <c r="D32" s="9">
        <v>0</v>
      </c>
      <c r="E32" s="2" t="s">
        <v>34</v>
      </c>
      <c r="F32" s="9" t="s">
        <v>41</v>
      </c>
      <c r="G32" s="9">
        <v>3</v>
      </c>
      <c r="H32" s="20" t="s">
        <v>552</v>
      </c>
      <c r="I32" s="24">
        <v>97999</v>
      </c>
      <c r="J32" s="9">
        <v>0</v>
      </c>
      <c r="K32" s="9">
        <v>8</v>
      </c>
      <c r="L32" s="2" t="s">
        <v>103</v>
      </c>
      <c r="M32" s="2" t="s">
        <v>36</v>
      </c>
      <c r="N32" s="2">
        <v>2493</v>
      </c>
      <c r="O32" s="3">
        <v>30733</v>
      </c>
      <c r="P32" s="2" t="s">
        <v>37</v>
      </c>
      <c r="Q32" s="2" t="s">
        <v>38</v>
      </c>
      <c r="R32" s="2" t="s">
        <v>39</v>
      </c>
      <c r="S32" s="3">
        <v>42093</v>
      </c>
      <c r="U32" s="12">
        <f t="shared" ca="1" si="0"/>
        <v>9.9397260273972599</v>
      </c>
      <c r="V32" s="12" t="str" cm="1">
        <f t="array" aca="1" ref="V32" ca="1">_xlfn.IFS(U32&gt;10, "&gt;10", U32&gt;=5, "5-10", U32&gt;=2, "2-5", U32&lt;2, "0-2")</f>
        <v>5-10</v>
      </c>
      <c r="W32" s="2" t="s">
        <v>40</v>
      </c>
      <c r="X32" s="2" t="s">
        <v>41</v>
      </c>
      <c r="Y32" s="2" t="s">
        <v>50</v>
      </c>
      <c r="Z32" s="2" t="s">
        <v>51</v>
      </c>
      <c r="AA32" s="2">
        <v>4</v>
      </c>
      <c r="AB32" s="2" t="s">
        <v>52</v>
      </c>
      <c r="AC32" s="2">
        <v>3</v>
      </c>
      <c r="AD32" s="37" t="s">
        <v>577</v>
      </c>
      <c r="AE32" s="9">
        <v>4.4800000000000004</v>
      </c>
      <c r="AF32" s="9">
        <v>5</v>
      </c>
      <c r="AG32" s="9">
        <v>6</v>
      </c>
      <c r="AH32" s="3">
        <v>43468</v>
      </c>
      <c r="AI32" s="9">
        <v>0</v>
      </c>
      <c r="AJ32" s="9">
        <v>4</v>
      </c>
    </row>
    <row r="33" spans="1:36" ht="14.25" customHeight="1">
      <c r="A33" s="2" t="s">
        <v>188</v>
      </c>
      <c r="B33" s="2">
        <v>10197</v>
      </c>
      <c r="C33" s="28" t="s">
        <v>562</v>
      </c>
      <c r="D33" s="9">
        <v>0</v>
      </c>
      <c r="E33" s="2" t="s">
        <v>34</v>
      </c>
      <c r="F33" s="9" t="s">
        <v>41</v>
      </c>
      <c r="G33" s="9">
        <v>3</v>
      </c>
      <c r="H33" s="20" t="s">
        <v>552</v>
      </c>
      <c r="I33" s="24">
        <v>96820</v>
      </c>
      <c r="J33" s="9">
        <v>0</v>
      </c>
      <c r="K33" s="9">
        <v>4</v>
      </c>
      <c r="L33" s="2" t="s">
        <v>189</v>
      </c>
      <c r="M33" s="2" t="s">
        <v>36</v>
      </c>
      <c r="N33" s="2">
        <v>2045</v>
      </c>
      <c r="O33" s="3">
        <v>30563</v>
      </c>
      <c r="P33" s="2" t="s">
        <v>37</v>
      </c>
      <c r="Q33" s="2" t="s">
        <v>38</v>
      </c>
      <c r="R33" s="2" t="s">
        <v>39</v>
      </c>
      <c r="S33" s="3">
        <v>42781</v>
      </c>
      <c r="U33" s="12">
        <f t="shared" ca="1" si="0"/>
        <v>8.0547945205479454</v>
      </c>
      <c r="V33" s="12" t="str" cm="1">
        <f t="array" aca="1" ref="V33" ca="1">_xlfn.IFS(U33&gt;10, "&gt;10", U33&gt;=5, "5-10", U33&gt;=2, "2-5", U33&lt;2, "0-2")</f>
        <v>5-10</v>
      </c>
      <c r="W33" s="2" t="s">
        <v>40</v>
      </c>
      <c r="X33" s="2" t="s">
        <v>41</v>
      </c>
      <c r="Y33" s="2" t="s">
        <v>50</v>
      </c>
      <c r="Z33" s="2" t="s">
        <v>190</v>
      </c>
      <c r="AA33" s="2">
        <v>13</v>
      </c>
      <c r="AB33" s="2" t="s">
        <v>52</v>
      </c>
      <c r="AC33" s="2">
        <v>3</v>
      </c>
      <c r="AD33" s="37" t="s">
        <v>577</v>
      </c>
      <c r="AE33" s="9">
        <v>3.01</v>
      </c>
      <c r="AF33" s="9">
        <v>5</v>
      </c>
      <c r="AG33" s="9">
        <v>7</v>
      </c>
      <c r="AH33" s="3">
        <v>43488</v>
      </c>
      <c r="AI33" s="9">
        <v>0</v>
      </c>
      <c r="AJ33" s="9">
        <v>15</v>
      </c>
    </row>
    <row r="34" spans="1:36" ht="14.25" customHeight="1">
      <c r="A34" s="2" t="s">
        <v>385</v>
      </c>
      <c r="B34" s="2">
        <v>10239</v>
      </c>
      <c r="C34" s="28" t="s">
        <v>563</v>
      </c>
      <c r="D34" s="9">
        <v>1</v>
      </c>
      <c r="E34" s="2" t="s">
        <v>46</v>
      </c>
      <c r="F34" s="9" t="s">
        <v>41</v>
      </c>
      <c r="G34" s="9">
        <v>3</v>
      </c>
      <c r="H34" s="20" t="s">
        <v>552</v>
      </c>
      <c r="I34" s="24">
        <v>95920</v>
      </c>
      <c r="J34" s="9">
        <v>0</v>
      </c>
      <c r="K34" s="9">
        <v>4</v>
      </c>
      <c r="L34" s="2" t="s">
        <v>189</v>
      </c>
      <c r="M34" s="2" t="s">
        <v>36</v>
      </c>
      <c r="N34" s="2">
        <v>2110</v>
      </c>
      <c r="O34" s="3">
        <v>29353</v>
      </c>
      <c r="P34" s="2" t="s">
        <v>37</v>
      </c>
      <c r="Q34" s="2" t="s">
        <v>38</v>
      </c>
      <c r="R34" s="2" t="s">
        <v>76</v>
      </c>
      <c r="S34" s="3">
        <v>42645</v>
      </c>
      <c r="U34" s="12">
        <f t="shared" ca="1" si="0"/>
        <v>8.4273972602739722</v>
      </c>
      <c r="V34" s="12" t="str" cm="1">
        <f t="array" aca="1" ref="V34" ca="1">_xlfn.IFS(U34&gt;10, "&gt;10", U34&gt;=5, "5-10", U34&gt;=2, "2-5", U34&lt;2, "0-2")</f>
        <v>5-10</v>
      </c>
      <c r="W34" s="2" t="s">
        <v>40</v>
      </c>
      <c r="X34" s="2" t="s">
        <v>41</v>
      </c>
      <c r="Y34" s="2" t="s">
        <v>50</v>
      </c>
      <c r="Z34" s="2" t="s">
        <v>190</v>
      </c>
      <c r="AA34" s="2">
        <v>13</v>
      </c>
      <c r="AB34" s="2" t="s">
        <v>52</v>
      </c>
      <c r="AC34" s="2">
        <v>3</v>
      </c>
      <c r="AD34" s="37" t="s">
        <v>577</v>
      </c>
      <c r="AE34" s="9">
        <v>4.4000000000000004</v>
      </c>
      <c r="AF34" s="9">
        <v>4</v>
      </c>
      <c r="AG34" s="9">
        <v>6</v>
      </c>
      <c r="AH34" s="3">
        <v>43502</v>
      </c>
      <c r="AI34" s="9">
        <v>0</v>
      </c>
      <c r="AJ34" s="9">
        <v>10</v>
      </c>
    </row>
    <row r="35" spans="1:36" ht="14.25" customHeight="1">
      <c r="A35" s="2" t="s">
        <v>67</v>
      </c>
      <c r="B35" s="2">
        <v>10194</v>
      </c>
      <c r="C35" s="28" t="s">
        <v>563</v>
      </c>
      <c r="D35" s="9">
        <v>0</v>
      </c>
      <c r="E35" s="2" t="s">
        <v>34</v>
      </c>
      <c r="F35" s="9" t="s">
        <v>41</v>
      </c>
      <c r="G35" s="9">
        <v>4</v>
      </c>
      <c r="H35" s="20" t="s">
        <v>552</v>
      </c>
      <c r="I35" s="24">
        <v>95660</v>
      </c>
      <c r="J35" s="9">
        <v>0</v>
      </c>
      <c r="K35" s="9">
        <v>24</v>
      </c>
      <c r="L35" s="2" t="s">
        <v>68</v>
      </c>
      <c r="M35" s="2" t="s">
        <v>36</v>
      </c>
      <c r="N35" s="2">
        <v>2110</v>
      </c>
      <c r="O35" s="3">
        <v>28999</v>
      </c>
      <c r="P35" s="2" t="s">
        <v>37</v>
      </c>
      <c r="Q35" s="2" t="s">
        <v>38</v>
      </c>
      <c r="R35" s="2" t="s">
        <v>39</v>
      </c>
      <c r="S35" s="3">
        <v>41953</v>
      </c>
      <c r="U35" s="12">
        <f t="shared" ca="1" si="0"/>
        <v>10.323287671232876</v>
      </c>
      <c r="V35" s="12" t="str" cm="1">
        <f t="array" aca="1" ref="V35" ca="1">_xlfn.IFS(U35&gt;10, "&gt;10", U35&gt;=5, "5-10", U35&gt;=2, "2-5", U35&lt;2, "0-2")</f>
        <v>&gt;10</v>
      </c>
      <c r="W35" s="2" t="s">
        <v>40</v>
      </c>
      <c r="X35" s="2" t="s">
        <v>41</v>
      </c>
      <c r="Y35" s="2" t="s">
        <v>69</v>
      </c>
      <c r="Z35" s="2" t="s">
        <v>70</v>
      </c>
      <c r="AA35" s="2">
        <v>10</v>
      </c>
      <c r="AB35" s="2" t="s">
        <v>44</v>
      </c>
      <c r="AC35" s="2">
        <v>3</v>
      </c>
      <c r="AD35" s="37" t="s">
        <v>577</v>
      </c>
      <c r="AE35" s="9">
        <v>3.04</v>
      </c>
      <c r="AF35" s="9">
        <v>3</v>
      </c>
      <c r="AG35" s="9">
        <v>4</v>
      </c>
      <c r="AH35" s="3">
        <v>43467</v>
      </c>
      <c r="AI35" s="9">
        <v>0</v>
      </c>
      <c r="AJ35" s="9">
        <v>19</v>
      </c>
    </row>
    <row r="36" spans="1:36" ht="14.25" customHeight="1">
      <c r="A36" s="2" t="s">
        <v>376</v>
      </c>
      <c r="B36" s="2">
        <v>10016</v>
      </c>
      <c r="C36" s="28" t="s">
        <v>563</v>
      </c>
      <c r="D36" s="9">
        <v>1</v>
      </c>
      <c r="E36" s="2" t="s">
        <v>46</v>
      </c>
      <c r="F36" s="9" t="s">
        <v>41</v>
      </c>
      <c r="G36" s="9">
        <v>3</v>
      </c>
      <c r="H36" s="20" t="s">
        <v>552</v>
      </c>
      <c r="I36" s="24">
        <v>93554</v>
      </c>
      <c r="J36" s="9">
        <v>0</v>
      </c>
      <c r="K36" s="9">
        <v>9</v>
      </c>
      <c r="L36" s="2" t="s">
        <v>89</v>
      </c>
      <c r="M36" s="2" t="s">
        <v>36</v>
      </c>
      <c r="N36" s="2">
        <v>1886</v>
      </c>
      <c r="O36" s="3">
        <v>30941</v>
      </c>
      <c r="P36" s="2" t="s">
        <v>37</v>
      </c>
      <c r="Q36" s="2" t="s">
        <v>38</v>
      </c>
      <c r="R36" s="2" t="s">
        <v>76</v>
      </c>
      <c r="S36" s="3">
        <v>41953</v>
      </c>
      <c r="U36" s="12">
        <f t="shared" ca="1" si="0"/>
        <v>10.323287671232876</v>
      </c>
      <c r="V36" s="12" t="str" cm="1">
        <f t="array" aca="1" ref="V36" ca="1">_xlfn.IFS(U36&gt;10, "&gt;10", U36&gt;=5, "5-10", U36&gt;=2, "2-5", U36&lt;2, "0-2")</f>
        <v>&gt;10</v>
      </c>
      <c r="W36" s="2" t="s">
        <v>40</v>
      </c>
      <c r="X36" s="2" t="s">
        <v>41</v>
      </c>
      <c r="Y36" s="2" t="s">
        <v>50</v>
      </c>
      <c r="Z36" s="2" t="s">
        <v>51</v>
      </c>
      <c r="AA36" s="2">
        <v>4</v>
      </c>
      <c r="AB36" s="2" t="s">
        <v>74</v>
      </c>
      <c r="AC36" s="2">
        <v>4</v>
      </c>
      <c r="AD36" s="37" t="s">
        <v>579</v>
      </c>
      <c r="AE36" s="9">
        <v>4.5999999999999996</v>
      </c>
      <c r="AF36" s="9">
        <v>5</v>
      </c>
      <c r="AG36" s="9">
        <v>7</v>
      </c>
      <c r="AH36" s="3">
        <v>43469</v>
      </c>
      <c r="AI36" s="9">
        <v>0</v>
      </c>
      <c r="AJ36" s="9">
        <v>16</v>
      </c>
    </row>
    <row r="37" spans="1:36" ht="14.25" customHeight="1">
      <c r="A37" s="2" t="s">
        <v>142</v>
      </c>
      <c r="B37" s="2">
        <v>10085</v>
      </c>
      <c r="C37" s="28" t="s">
        <v>563</v>
      </c>
      <c r="D37" s="9">
        <v>0</v>
      </c>
      <c r="E37" s="2" t="s">
        <v>34</v>
      </c>
      <c r="F37" s="9" t="s">
        <v>41</v>
      </c>
      <c r="G37" s="9">
        <v>4</v>
      </c>
      <c r="H37" s="20" t="s">
        <v>552</v>
      </c>
      <c r="I37" s="24">
        <v>93396</v>
      </c>
      <c r="J37" s="9">
        <v>0</v>
      </c>
      <c r="K37" s="9">
        <v>24</v>
      </c>
      <c r="L37" s="2" t="s">
        <v>68</v>
      </c>
      <c r="M37" s="2" t="s">
        <v>36</v>
      </c>
      <c r="N37" s="2">
        <v>2132</v>
      </c>
      <c r="O37" s="3">
        <v>31872</v>
      </c>
      <c r="P37" s="2" t="s">
        <v>37</v>
      </c>
      <c r="Q37" s="2" t="s">
        <v>38</v>
      </c>
      <c r="R37" s="2" t="s">
        <v>39</v>
      </c>
      <c r="S37" s="3">
        <v>41589</v>
      </c>
      <c r="U37" s="12">
        <f t="shared" ca="1" si="0"/>
        <v>11.32054794520548</v>
      </c>
      <c r="V37" s="12" t="str" cm="1">
        <f t="array" aca="1" ref="V37" ca="1">_xlfn.IFS(U37&gt;10, "&gt;10", U37&gt;=5, "5-10", U37&gt;=2, "2-5", U37&lt;2, "0-2")</f>
        <v>&gt;10</v>
      </c>
      <c r="W37" s="2" t="s">
        <v>40</v>
      </c>
      <c r="X37" s="2" t="s">
        <v>41</v>
      </c>
      <c r="Y37" s="2" t="s">
        <v>69</v>
      </c>
      <c r="Z37" s="2" t="s">
        <v>70</v>
      </c>
      <c r="AA37" s="2">
        <v>10</v>
      </c>
      <c r="AB37" s="2" t="s">
        <v>52</v>
      </c>
      <c r="AC37" s="2">
        <v>3</v>
      </c>
      <c r="AD37" s="37" t="s">
        <v>577</v>
      </c>
      <c r="AE37" s="9">
        <v>4.96</v>
      </c>
      <c r="AF37" s="9">
        <v>4</v>
      </c>
      <c r="AG37" s="9">
        <v>6</v>
      </c>
      <c r="AH37" s="3">
        <v>43495</v>
      </c>
      <c r="AI37" s="9">
        <v>0</v>
      </c>
      <c r="AJ37" s="9">
        <v>3</v>
      </c>
    </row>
    <row r="38" spans="1:36" ht="14.25" customHeight="1">
      <c r="A38" s="2" t="s">
        <v>302</v>
      </c>
      <c r="B38" s="2">
        <v>10113</v>
      </c>
      <c r="C38" s="28" t="s">
        <v>562</v>
      </c>
      <c r="D38" s="9">
        <v>1</v>
      </c>
      <c r="E38" s="2" t="s">
        <v>46</v>
      </c>
      <c r="F38" s="9" t="s">
        <v>41</v>
      </c>
      <c r="G38" s="9">
        <v>3</v>
      </c>
      <c r="H38" s="20" t="s">
        <v>552</v>
      </c>
      <c r="I38" s="24">
        <v>93206</v>
      </c>
      <c r="J38" s="9">
        <v>0</v>
      </c>
      <c r="K38" s="9">
        <v>28</v>
      </c>
      <c r="L38" s="2" t="s">
        <v>172</v>
      </c>
      <c r="M38" s="2" t="s">
        <v>36</v>
      </c>
      <c r="N38" s="2">
        <v>2169</v>
      </c>
      <c r="O38" s="3">
        <v>31525</v>
      </c>
      <c r="P38" s="2" t="s">
        <v>37</v>
      </c>
      <c r="Q38" s="2" t="s">
        <v>38</v>
      </c>
      <c r="R38" s="2" t="s">
        <v>39</v>
      </c>
      <c r="S38" s="3">
        <v>41953</v>
      </c>
      <c r="U38" s="12">
        <f t="shared" ca="1" si="0"/>
        <v>10.323287671232876</v>
      </c>
      <c r="V38" s="12" t="str" cm="1">
        <f t="array" aca="1" ref="V38" ca="1">_xlfn.IFS(U38&gt;10, "&gt;10", U38&gt;=5, "5-10", U38&gt;=2, "2-5", U38&lt;2, "0-2")</f>
        <v>&gt;10</v>
      </c>
      <c r="W38" s="2" t="s">
        <v>40</v>
      </c>
      <c r="X38" s="2" t="s">
        <v>41</v>
      </c>
      <c r="Y38" s="2" t="s">
        <v>50</v>
      </c>
      <c r="Z38" s="2" t="s">
        <v>81</v>
      </c>
      <c r="AA38" s="2">
        <v>7</v>
      </c>
      <c r="AB38" s="2" t="s">
        <v>74</v>
      </c>
      <c r="AC38" s="2">
        <v>3</v>
      </c>
      <c r="AD38" s="37" t="s">
        <v>577</v>
      </c>
      <c r="AE38" s="9">
        <v>4.46</v>
      </c>
      <c r="AF38" s="9">
        <v>5</v>
      </c>
      <c r="AG38" s="9">
        <v>6</v>
      </c>
      <c r="AH38" s="3">
        <v>43472</v>
      </c>
      <c r="AI38" s="9">
        <v>0</v>
      </c>
      <c r="AJ38" s="9">
        <v>7</v>
      </c>
    </row>
    <row r="39" spans="1:36" ht="14.25" customHeight="1">
      <c r="A39" s="2" t="s">
        <v>368</v>
      </c>
      <c r="B39" s="2">
        <v>10259</v>
      </c>
      <c r="C39" s="28" t="s">
        <v>562</v>
      </c>
      <c r="D39" s="9">
        <v>1</v>
      </c>
      <c r="E39" s="2" t="s">
        <v>46</v>
      </c>
      <c r="F39" s="9" t="s">
        <v>49</v>
      </c>
      <c r="G39" s="9">
        <v>3</v>
      </c>
      <c r="H39" s="20" t="s">
        <v>552</v>
      </c>
      <c r="I39" s="24">
        <v>93093</v>
      </c>
      <c r="J39" s="9">
        <v>1</v>
      </c>
      <c r="K39" s="9">
        <v>9</v>
      </c>
      <c r="L39" s="2" t="s">
        <v>89</v>
      </c>
      <c r="M39" s="2" t="s">
        <v>36</v>
      </c>
      <c r="N39" s="2">
        <v>2747</v>
      </c>
      <c r="O39" s="3">
        <v>30930</v>
      </c>
      <c r="P39" s="2" t="s">
        <v>37</v>
      </c>
      <c r="Q39" s="2" t="s">
        <v>38</v>
      </c>
      <c r="R39" s="2" t="s">
        <v>39</v>
      </c>
      <c r="S39" s="3">
        <v>41974</v>
      </c>
      <c r="T39" s="3">
        <v>42491</v>
      </c>
      <c r="U39" s="12">
        <f t="shared" ca="1" si="0"/>
        <v>1.4164383561643836</v>
      </c>
      <c r="V39" s="12" t="str" cm="1">
        <f t="array" aca="1" ref="V39" ca="1">_xlfn.IFS(U39&gt;10, "&gt;10", U39&gt;=5, "5-10", U39&gt;=2, "2-5", U39&lt;2, "0-2")</f>
        <v>0-2</v>
      </c>
      <c r="W39" s="2" t="s">
        <v>104</v>
      </c>
      <c r="X39" s="2" t="s">
        <v>49</v>
      </c>
      <c r="Y39" s="2" t="s">
        <v>50</v>
      </c>
      <c r="Z39" s="2" t="s">
        <v>51</v>
      </c>
      <c r="AA39" s="2">
        <v>4</v>
      </c>
      <c r="AB39" s="2" t="s">
        <v>74</v>
      </c>
      <c r="AC39" s="2">
        <v>3</v>
      </c>
      <c r="AD39" s="37" t="s">
        <v>577</v>
      </c>
      <c r="AE39" s="9">
        <v>4.7</v>
      </c>
      <c r="AF39" s="9">
        <v>4</v>
      </c>
      <c r="AG39" s="9">
        <v>5</v>
      </c>
      <c r="AH39" s="3">
        <v>42385</v>
      </c>
      <c r="AI39" s="9">
        <v>0</v>
      </c>
      <c r="AJ39" s="9">
        <v>19</v>
      </c>
    </row>
    <row r="40" spans="1:36" ht="14.25" customHeight="1">
      <c r="A40" s="2" t="s">
        <v>311</v>
      </c>
      <c r="B40" s="2">
        <v>10134</v>
      </c>
      <c r="C40" s="28" t="s">
        <v>562</v>
      </c>
      <c r="D40" s="9">
        <v>1</v>
      </c>
      <c r="E40" s="2" t="s">
        <v>46</v>
      </c>
      <c r="F40" s="9" t="s">
        <v>41</v>
      </c>
      <c r="G40" s="9">
        <v>1</v>
      </c>
      <c r="H40" s="20" t="s">
        <v>552</v>
      </c>
      <c r="I40" s="24">
        <v>93046</v>
      </c>
      <c r="J40" s="9">
        <v>0</v>
      </c>
      <c r="K40" s="9">
        <v>23</v>
      </c>
      <c r="L40" s="2" t="s">
        <v>312</v>
      </c>
      <c r="M40" s="2" t="s">
        <v>36</v>
      </c>
      <c r="N40" s="2">
        <v>1460</v>
      </c>
      <c r="O40" s="3">
        <v>30843</v>
      </c>
      <c r="P40" s="2" t="s">
        <v>37</v>
      </c>
      <c r="Q40" s="2" t="s">
        <v>38</v>
      </c>
      <c r="R40" s="2" t="s">
        <v>39</v>
      </c>
      <c r="S40" s="3">
        <v>42374</v>
      </c>
      <c r="U40" s="12">
        <f t="shared" ca="1" si="0"/>
        <v>9.169863013698631</v>
      </c>
      <c r="V40" s="12" t="str" cm="1">
        <f t="array" aca="1" ref="V40" ca="1">_xlfn.IFS(U40&gt;10, "&gt;10", U40&gt;=5, "5-10", U40&gt;=2, "2-5", U40&lt;2, "0-2")</f>
        <v>5-10</v>
      </c>
      <c r="W40" s="2" t="s">
        <v>40</v>
      </c>
      <c r="X40" s="2" t="s">
        <v>41</v>
      </c>
      <c r="Y40" s="2" t="s">
        <v>119</v>
      </c>
      <c r="Z40" s="2" t="s">
        <v>124</v>
      </c>
      <c r="AA40" s="2">
        <v>2</v>
      </c>
      <c r="AB40" s="2" t="s">
        <v>111</v>
      </c>
      <c r="AC40" s="2">
        <v>3</v>
      </c>
      <c r="AD40" s="37" t="s">
        <v>577</v>
      </c>
      <c r="AE40" s="9">
        <v>4.0999999999999996</v>
      </c>
      <c r="AF40" s="9">
        <v>4</v>
      </c>
      <c r="AG40" s="9">
        <v>0</v>
      </c>
      <c r="AH40" s="3">
        <v>43493</v>
      </c>
      <c r="AI40" s="9">
        <v>0</v>
      </c>
      <c r="AJ40" s="9">
        <v>20</v>
      </c>
    </row>
    <row r="41" spans="1:36" ht="14.25" customHeight="1">
      <c r="A41" s="2" t="s">
        <v>436</v>
      </c>
      <c r="B41" s="2">
        <v>10024</v>
      </c>
      <c r="C41" s="28" t="s">
        <v>562</v>
      </c>
      <c r="D41" s="9">
        <v>0</v>
      </c>
      <c r="E41" s="2" t="s">
        <v>34</v>
      </c>
      <c r="F41" s="9" t="s">
        <v>41</v>
      </c>
      <c r="G41" s="9">
        <v>4</v>
      </c>
      <c r="H41" s="20" t="s">
        <v>552</v>
      </c>
      <c r="I41" s="24">
        <v>92989</v>
      </c>
      <c r="J41" s="9">
        <v>0</v>
      </c>
      <c r="K41" s="9">
        <v>24</v>
      </c>
      <c r="L41" s="2" t="s">
        <v>68</v>
      </c>
      <c r="M41" s="2" t="s">
        <v>36</v>
      </c>
      <c r="N41" s="2">
        <v>2140</v>
      </c>
      <c r="O41" s="3">
        <v>30442</v>
      </c>
      <c r="P41" s="2" t="s">
        <v>37</v>
      </c>
      <c r="Q41" s="2" t="s">
        <v>38</v>
      </c>
      <c r="R41" s="2" t="s">
        <v>39</v>
      </c>
      <c r="S41" s="3">
        <v>41827</v>
      </c>
      <c r="U41" s="12">
        <f t="shared" ca="1" si="0"/>
        <v>10.668493150684931</v>
      </c>
      <c r="V41" s="12" t="str" cm="1">
        <f t="array" aca="1" ref="V41" ca="1">_xlfn.IFS(U41&gt;10, "&gt;10", U41&gt;=5, "5-10", U41&gt;=2, "2-5", U41&lt;2, "0-2")</f>
        <v>&gt;10</v>
      </c>
      <c r="W41" s="2" t="s">
        <v>40</v>
      </c>
      <c r="X41" s="2" t="s">
        <v>41</v>
      </c>
      <c r="Y41" s="2" t="s">
        <v>69</v>
      </c>
      <c r="Z41" s="2" t="s">
        <v>70</v>
      </c>
      <c r="AA41" s="2">
        <v>10</v>
      </c>
      <c r="AB41" s="2" t="s">
        <v>44</v>
      </c>
      <c r="AC41" s="2">
        <v>4</v>
      </c>
      <c r="AD41" s="37" t="s">
        <v>579</v>
      </c>
      <c r="AE41" s="9">
        <v>4.5</v>
      </c>
      <c r="AF41" s="9">
        <v>5</v>
      </c>
      <c r="AG41" s="9">
        <v>5</v>
      </c>
      <c r="AH41" s="3">
        <v>43514</v>
      </c>
      <c r="AI41" s="9">
        <v>0</v>
      </c>
      <c r="AJ41" s="9">
        <v>1</v>
      </c>
    </row>
    <row r="42" spans="1:36" ht="14.25" customHeight="1">
      <c r="A42" s="2" t="s">
        <v>171</v>
      </c>
      <c r="B42" s="2">
        <v>10083</v>
      </c>
      <c r="C42" s="28" t="s">
        <v>562</v>
      </c>
      <c r="D42" s="9">
        <v>0</v>
      </c>
      <c r="E42" s="2" t="s">
        <v>34</v>
      </c>
      <c r="F42" s="9" t="s">
        <v>41</v>
      </c>
      <c r="G42" s="9">
        <v>3</v>
      </c>
      <c r="H42" s="20" t="s">
        <v>552</v>
      </c>
      <c r="I42" s="24">
        <v>92329</v>
      </c>
      <c r="J42" s="9">
        <v>0</v>
      </c>
      <c r="K42" s="9">
        <v>28</v>
      </c>
      <c r="L42" s="2" t="s">
        <v>172</v>
      </c>
      <c r="M42" s="2" t="s">
        <v>115</v>
      </c>
      <c r="N42" s="2">
        <v>6278</v>
      </c>
      <c r="O42" s="3">
        <v>23994</v>
      </c>
      <c r="P42" s="2" t="s">
        <v>37</v>
      </c>
      <c r="Q42" s="2" t="s">
        <v>38</v>
      </c>
      <c r="R42" s="2" t="s">
        <v>39</v>
      </c>
      <c r="S42" s="3">
        <v>41953</v>
      </c>
      <c r="U42" s="12">
        <f t="shared" ca="1" si="0"/>
        <v>10.323287671232876</v>
      </c>
      <c r="V42" s="12" t="str" cm="1">
        <f t="array" aca="1" ref="V42" ca="1">_xlfn.IFS(U42&gt;10, "&gt;10", U42&gt;=5, "5-10", U42&gt;=2, "2-5", U42&lt;2, "0-2")</f>
        <v>&gt;10</v>
      </c>
      <c r="W42" s="2" t="s">
        <v>40</v>
      </c>
      <c r="X42" s="2" t="s">
        <v>41</v>
      </c>
      <c r="Y42" s="2" t="s">
        <v>50</v>
      </c>
      <c r="Z42" s="2" t="s">
        <v>81</v>
      </c>
      <c r="AA42" s="2">
        <v>7</v>
      </c>
      <c r="AB42" s="2" t="s">
        <v>74</v>
      </c>
      <c r="AC42" s="2">
        <v>3</v>
      </c>
      <c r="AD42" s="37" t="s">
        <v>577</v>
      </c>
      <c r="AE42" s="9">
        <v>5</v>
      </c>
      <c r="AF42" s="9">
        <v>3</v>
      </c>
      <c r="AG42" s="9">
        <v>4</v>
      </c>
      <c r="AH42" s="3">
        <v>43467</v>
      </c>
      <c r="AI42" s="9">
        <v>0</v>
      </c>
      <c r="AJ42" s="9">
        <v>5</v>
      </c>
    </row>
    <row r="43" spans="1:36" ht="14.25" customHeight="1">
      <c r="A43" s="2" t="s">
        <v>437</v>
      </c>
      <c r="B43" s="2">
        <v>10173</v>
      </c>
      <c r="C43" s="28" t="s">
        <v>562</v>
      </c>
      <c r="D43" s="9">
        <v>1</v>
      </c>
      <c r="E43" s="2" t="s">
        <v>46</v>
      </c>
      <c r="F43" s="9" t="s">
        <v>41</v>
      </c>
      <c r="G43" s="9">
        <v>3</v>
      </c>
      <c r="H43" s="20" t="s">
        <v>552</v>
      </c>
      <c r="I43" s="24">
        <v>90100</v>
      </c>
      <c r="J43" s="9">
        <v>0</v>
      </c>
      <c r="K43" s="9">
        <v>4</v>
      </c>
      <c r="L43" s="2" t="s">
        <v>189</v>
      </c>
      <c r="M43" s="2" t="s">
        <v>36</v>
      </c>
      <c r="N43" s="2">
        <v>2134</v>
      </c>
      <c r="O43" s="3">
        <v>32074</v>
      </c>
      <c r="P43" s="2" t="s">
        <v>37</v>
      </c>
      <c r="Q43" s="2" t="s">
        <v>38</v>
      </c>
      <c r="R43" s="2" t="s">
        <v>39</v>
      </c>
      <c r="S43" s="3">
        <v>42845</v>
      </c>
      <c r="U43" s="12">
        <f t="shared" ca="1" si="0"/>
        <v>7.8794520547945206</v>
      </c>
      <c r="V43" s="12" t="str" cm="1">
        <f t="array" aca="1" ref="V43" ca="1">_xlfn.IFS(U43&gt;10, "&gt;10", U43&gt;=5, "5-10", U43&gt;=2, "2-5", U43&lt;2, "0-2")</f>
        <v>5-10</v>
      </c>
      <c r="W43" s="2" t="s">
        <v>40</v>
      </c>
      <c r="X43" s="2" t="s">
        <v>41</v>
      </c>
      <c r="Y43" s="2" t="s">
        <v>50</v>
      </c>
      <c r="Z43" s="2" t="s">
        <v>190</v>
      </c>
      <c r="AA43" s="2">
        <v>13</v>
      </c>
      <c r="AB43" s="2" t="s">
        <v>52</v>
      </c>
      <c r="AC43" s="2">
        <v>3</v>
      </c>
      <c r="AD43" s="37" t="s">
        <v>577</v>
      </c>
      <c r="AE43" s="9">
        <v>3.4</v>
      </c>
      <c r="AF43" s="9">
        <v>3</v>
      </c>
      <c r="AG43" s="9">
        <v>6</v>
      </c>
      <c r="AH43" s="3">
        <v>43467</v>
      </c>
      <c r="AI43" s="9">
        <v>0</v>
      </c>
      <c r="AJ43" s="9">
        <v>14</v>
      </c>
    </row>
    <row r="44" spans="1:36" ht="14.25" customHeight="1">
      <c r="A44" s="2" t="s">
        <v>396</v>
      </c>
      <c r="B44" s="2">
        <v>10162</v>
      </c>
      <c r="C44" s="28" t="s">
        <v>563</v>
      </c>
      <c r="D44" s="9">
        <v>1</v>
      </c>
      <c r="E44" s="2" t="s">
        <v>46</v>
      </c>
      <c r="F44" s="9" t="s">
        <v>41</v>
      </c>
      <c r="G44" s="9">
        <v>3</v>
      </c>
      <c r="H44" s="20" t="s">
        <v>552</v>
      </c>
      <c r="I44" s="24">
        <v>89883</v>
      </c>
      <c r="J44" s="9">
        <v>0</v>
      </c>
      <c r="K44" s="9">
        <v>9</v>
      </c>
      <c r="L44" s="2" t="s">
        <v>89</v>
      </c>
      <c r="M44" s="2" t="s">
        <v>36</v>
      </c>
      <c r="N44" s="2">
        <v>1886</v>
      </c>
      <c r="O44" s="3">
        <v>29870</v>
      </c>
      <c r="P44" s="2" t="s">
        <v>37</v>
      </c>
      <c r="Q44" s="2" t="s">
        <v>38</v>
      </c>
      <c r="R44" s="2" t="s">
        <v>39</v>
      </c>
      <c r="S44" s="3">
        <v>42051</v>
      </c>
      <c r="U44" s="12">
        <f t="shared" ca="1" si="0"/>
        <v>10.054794520547945</v>
      </c>
      <c r="V44" s="12" t="str" cm="1">
        <f t="array" aca="1" ref="V44" ca="1">_xlfn.IFS(U44&gt;10, "&gt;10", U44&gt;=5, "5-10", U44&gt;=2, "2-5", U44&lt;2, "0-2")</f>
        <v>&gt;10</v>
      </c>
      <c r="W44" s="2" t="s">
        <v>40</v>
      </c>
      <c r="X44" s="2" t="s">
        <v>41</v>
      </c>
      <c r="Y44" s="2" t="s">
        <v>50</v>
      </c>
      <c r="Z44" s="2" t="s">
        <v>51</v>
      </c>
      <c r="AA44" s="2">
        <v>4</v>
      </c>
      <c r="AB44" s="2" t="s">
        <v>74</v>
      </c>
      <c r="AC44" s="2">
        <v>3</v>
      </c>
      <c r="AD44" s="37" t="s">
        <v>577</v>
      </c>
      <c r="AE44" s="9">
        <v>3.69</v>
      </c>
      <c r="AF44" s="9">
        <v>5</v>
      </c>
      <c r="AG44" s="9">
        <v>6</v>
      </c>
      <c r="AH44" s="3">
        <v>43510</v>
      </c>
      <c r="AI44" s="9">
        <v>0</v>
      </c>
      <c r="AJ44" s="9">
        <v>15</v>
      </c>
    </row>
    <row r="45" spans="1:36" ht="14.25" customHeight="1">
      <c r="A45" s="2" t="s">
        <v>477</v>
      </c>
      <c r="B45" s="2">
        <v>10043</v>
      </c>
      <c r="C45" s="28" t="s">
        <v>563</v>
      </c>
      <c r="D45" s="9">
        <v>0</v>
      </c>
      <c r="E45" s="2" t="s">
        <v>34</v>
      </c>
      <c r="F45" s="9" t="s">
        <v>41</v>
      </c>
      <c r="G45" s="9">
        <v>3</v>
      </c>
      <c r="H45" s="20" t="s">
        <v>552</v>
      </c>
      <c r="I45" s="24">
        <v>89292</v>
      </c>
      <c r="J45" s="9">
        <v>0</v>
      </c>
      <c r="K45" s="9">
        <v>9</v>
      </c>
      <c r="L45" s="2" t="s">
        <v>89</v>
      </c>
      <c r="M45" s="2" t="s">
        <v>36</v>
      </c>
      <c r="N45" s="2">
        <v>2148</v>
      </c>
      <c r="O45" s="3">
        <v>28910</v>
      </c>
      <c r="P45" s="2" t="s">
        <v>37</v>
      </c>
      <c r="Q45" s="2" t="s">
        <v>38</v>
      </c>
      <c r="R45" s="2" t="s">
        <v>39</v>
      </c>
      <c r="S45" s="3">
        <v>42093</v>
      </c>
      <c r="U45" s="12">
        <f t="shared" ca="1" si="0"/>
        <v>9.9397260273972599</v>
      </c>
      <c r="V45" s="12" t="str" cm="1">
        <f t="array" aca="1" ref="V45" ca="1">_xlfn.IFS(U45&gt;10, "&gt;10", U45&gt;=5, "5-10", U45&gt;=2, "2-5", U45&lt;2, "0-2")</f>
        <v>5-10</v>
      </c>
      <c r="W45" s="2" t="s">
        <v>40</v>
      </c>
      <c r="X45" s="2" t="s">
        <v>41</v>
      </c>
      <c r="Y45" s="2" t="s">
        <v>50</v>
      </c>
      <c r="Z45" s="2" t="s">
        <v>51</v>
      </c>
      <c r="AA45" s="2">
        <v>4</v>
      </c>
      <c r="AB45" s="2" t="s">
        <v>74</v>
      </c>
      <c r="AC45" s="2">
        <v>3</v>
      </c>
      <c r="AD45" s="37" t="s">
        <v>577</v>
      </c>
      <c r="AE45" s="9">
        <v>5</v>
      </c>
      <c r="AF45" s="9">
        <v>3</v>
      </c>
      <c r="AG45" s="9">
        <v>5</v>
      </c>
      <c r="AH45" s="3">
        <v>43497</v>
      </c>
      <c r="AI45" s="9">
        <v>0</v>
      </c>
      <c r="AJ45" s="9">
        <v>11</v>
      </c>
    </row>
    <row r="46" spans="1:36" ht="14.25" customHeight="1">
      <c r="A46" s="2" t="s">
        <v>455</v>
      </c>
      <c r="B46" s="2">
        <v>10144</v>
      </c>
      <c r="C46" s="28" t="s">
        <v>562</v>
      </c>
      <c r="D46" s="9">
        <v>0</v>
      </c>
      <c r="E46" s="2" t="s">
        <v>61</v>
      </c>
      <c r="F46" s="9" t="s">
        <v>41</v>
      </c>
      <c r="G46" s="9">
        <v>5</v>
      </c>
      <c r="H46" s="20" t="s">
        <v>552</v>
      </c>
      <c r="I46" s="24">
        <v>88976</v>
      </c>
      <c r="J46" s="9">
        <v>0</v>
      </c>
      <c r="K46" s="9">
        <v>17</v>
      </c>
      <c r="L46" s="2" t="s">
        <v>122</v>
      </c>
      <c r="M46" s="2" t="s">
        <v>36</v>
      </c>
      <c r="N46" s="2">
        <v>2169</v>
      </c>
      <c r="O46" s="3">
        <v>25121</v>
      </c>
      <c r="P46" s="2" t="s">
        <v>37</v>
      </c>
      <c r="Q46" s="2" t="s">
        <v>38</v>
      </c>
      <c r="R46" s="2" t="s">
        <v>39</v>
      </c>
      <c r="S46" s="3">
        <v>40756</v>
      </c>
      <c r="U46" s="12">
        <f t="shared" ca="1" si="0"/>
        <v>13.602739726027398</v>
      </c>
      <c r="V46" s="12" t="str" cm="1">
        <f t="array" aca="1" ref="V46" ca="1">_xlfn.IFS(U46&gt;10, "&gt;10", U46&gt;=5, "5-10", U46&gt;=2, "2-5", U46&lt;2, "0-2")</f>
        <v>&gt;10</v>
      </c>
      <c r="W46" s="2" t="s">
        <v>40</v>
      </c>
      <c r="X46" s="2" t="s">
        <v>41</v>
      </c>
      <c r="Y46" s="2" t="s">
        <v>42</v>
      </c>
      <c r="Z46" s="2" t="s">
        <v>124</v>
      </c>
      <c r="AA46" s="2">
        <v>2</v>
      </c>
      <c r="AB46" s="2" t="s">
        <v>74</v>
      </c>
      <c r="AC46" s="2">
        <v>3</v>
      </c>
      <c r="AD46" s="37" t="s">
        <v>577</v>
      </c>
      <c r="AE46" s="9">
        <v>3.93</v>
      </c>
      <c r="AF46" s="9">
        <v>3</v>
      </c>
      <c r="AG46" s="9">
        <v>0</v>
      </c>
      <c r="AH46" s="3">
        <v>43523</v>
      </c>
      <c r="AI46" s="9">
        <v>0</v>
      </c>
      <c r="AJ46" s="9">
        <v>19</v>
      </c>
    </row>
    <row r="47" spans="1:36" ht="14.25" customHeight="1">
      <c r="A47" s="2" t="s">
        <v>409</v>
      </c>
      <c r="B47" s="2">
        <v>10229</v>
      </c>
      <c r="C47" s="28" t="s">
        <v>562</v>
      </c>
      <c r="D47" s="9">
        <v>0</v>
      </c>
      <c r="E47" s="2" t="s">
        <v>61</v>
      </c>
      <c r="F47" s="9" t="s">
        <v>49</v>
      </c>
      <c r="G47" s="9">
        <v>3</v>
      </c>
      <c r="H47" s="20" t="s">
        <v>552</v>
      </c>
      <c r="I47" s="24">
        <v>88527</v>
      </c>
      <c r="J47" s="9">
        <v>1</v>
      </c>
      <c r="K47" s="9">
        <v>9</v>
      </c>
      <c r="L47" s="2" t="s">
        <v>89</v>
      </c>
      <c r="M47" s="2" t="s">
        <v>36</v>
      </c>
      <c r="N47" s="2">
        <v>2452</v>
      </c>
      <c r="O47" s="3">
        <v>32128</v>
      </c>
      <c r="P47" s="2" t="s">
        <v>37</v>
      </c>
      <c r="Q47" s="2" t="s">
        <v>38</v>
      </c>
      <c r="R47" s="2" t="s">
        <v>76</v>
      </c>
      <c r="S47" s="3">
        <v>42009</v>
      </c>
      <c r="T47" s="3">
        <v>42308</v>
      </c>
      <c r="U47" s="12">
        <f t="shared" ca="1" si="0"/>
        <v>0.81917808219178079</v>
      </c>
      <c r="V47" s="12" t="str" cm="1">
        <f t="array" aca="1" ref="V47" ca="1">_xlfn.IFS(U47&gt;10, "&gt;10", U47&gt;=5, "5-10", U47&gt;=2, "2-5", U47&lt;2, "0-2")</f>
        <v>0-2</v>
      </c>
      <c r="W47" s="2" t="s">
        <v>56</v>
      </c>
      <c r="X47" s="2" t="s">
        <v>49</v>
      </c>
      <c r="Y47" s="2" t="s">
        <v>50</v>
      </c>
      <c r="Z47" s="2" t="s">
        <v>51</v>
      </c>
      <c r="AA47" s="2">
        <v>4</v>
      </c>
      <c r="AB47" s="2" t="s">
        <v>44</v>
      </c>
      <c r="AC47" s="2">
        <v>3</v>
      </c>
      <c r="AD47" s="37" t="s">
        <v>577</v>
      </c>
      <c r="AE47" s="9">
        <v>4.2</v>
      </c>
      <c r="AF47" s="9">
        <v>3</v>
      </c>
      <c r="AG47" s="9">
        <v>5</v>
      </c>
      <c r="AH47" s="3">
        <v>42114</v>
      </c>
      <c r="AI47" s="9">
        <v>0</v>
      </c>
      <c r="AJ47" s="9">
        <v>2</v>
      </c>
    </row>
    <row r="48" spans="1:36" ht="14.25" customHeight="1">
      <c r="A48" s="2" t="s">
        <v>349</v>
      </c>
      <c r="B48" s="2">
        <v>10079</v>
      </c>
      <c r="C48" s="28" t="s">
        <v>562</v>
      </c>
      <c r="D48" s="9">
        <v>0</v>
      </c>
      <c r="E48" s="2" t="s">
        <v>34</v>
      </c>
      <c r="F48" s="9" t="s">
        <v>41</v>
      </c>
      <c r="G48" s="9">
        <v>3</v>
      </c>
      <c r="H48" s="20" t="s">
        <v>552</v>
      </c>
      <c r="I48" s="24">
        <v>87921</v>
      </c>
      <c r="J48" s="9">
        <v>0</v>
      </c>
      <c r="K48" s="9">
        <v>22</v>
      </c>
      <c r="L48" s="2" t="s">
        <v>309</v>
      </c>
      <c r="M48" s="2" t="s">
        <v>36</v>
      </c>
      <c r="N48" s="2">
        <v>2056</v>
      </c>
      <c r="O48" s="3">
        <v>25683</v>
      </c>
      <c r="P48" s="2" t="s">
        <v>37</v>
      </c>
      <c r="Q48" s="2" t="s">
        <v>38</v>
      </c>
      <c r="R48" s="2" t="s">
        <v>106</v>
      </c>
      <c r="S48" s="3">
        <v>42776</v>
      </c>
      <c r="U48" s="12">
        <f t="shared" ca="1" si="0"/>
        <v>8.0684931506849313</v>
      </c>
      <c r="V48" s="12" t="str" cm="1">
        <f t="array" aca="1" ref="V48" ca="1">_xlfn.IFS(U48&gt;10, "&gt;10", U48&gt;=5, "5-10", U48&gt;=2, "2-5", U48&lt;2, "0-2")</f>
        <v>5-10</v>
      </c>
      <c r="W48" s="2" t="s">
        <v>40</v>
      </c>
      <c r="X48" s="2" t="s">
        <v>41</v>
      </c>
      <c r="Y48" s="2" t="s">
        <v>50</v>
      </c>
      <c r="Z48" s="2" t="s">
        <v>190</v>
      </c>
      <c r="AA48" s="2">
        <v>13</v>
      </c>
      <c r="AB48" s="2" t="s">
        <v>52</v>
      </c>
      <c r="AC48" s="2">
        <v>3</v>
      </c>
      <c r="AD48" s="37" t="s">
        <v>577</v>
      </c>
      <c r="AE48" s="9">
        <v>5</v>
      </c>
      <c r="AF48" s="9">
        <v>3</v>
      </c>
      <c r="AG48" s="9">
        <v>6</v>
      </c>
      <c r="AH48" s="3">
        <v>43521</v>
      </c>
      <c r="AI48" s="9">
        <v>0</v>
      </c>
      <c r="AJ48" s="9">
        <v>17</v>
      </c>
    </row>
    <row r="49" spans="1:36" ht="14.25" customHeight="1">
      <c r="A49" s="2" t="s">
        <v>422</v>
      </c>
      <c r="B49" s="2">
        <v>10180</v>
      </c>
      <c r="C49" s="28" t="s">
        <v>562</v>
      </c>
      <c r="D49" s="9">
        <v>1</v>
      </c>
      <c r="E49" s="2" t="s">
        <v>46</v>
      </c>
      <c r="F49" s="9" t="s">
        <v>41</v>
      </c>
      <c r="G49" s="9">
        <v>3</v>
      </c>
      <c r="H49" s="20" t="s">
        <v>552</v>
      </c>
      <c r="I49" s="24">
        <v>87565</v>
      </c>
      <c r="J49" s="9">
        <v>0</v>
      </c>
      <c r="K49" s="9">
        <v>28</v>
      </c>
      <c r="L49" s="2" t="s">
        <v>172</v>
      </c>
      <c r="M49" s="2" t="s">
        <v>36</v>
      </c>
      <c r="N49" s="2">
        <v>1545</v>
      </c>
      <c r="O49" s="3">
        <v>30356</v>
      </c>
      <c r="P49" s="2" t="s">
        <v>37</v>
      </c>
      <c r="Q49" s="2" t="s">
        <v>38</v>
      </c>
      <c r="R49" s="2" t="s">
        <v>106</v>
      </c>
      <c r="S49" s="3">
        <v>42551</v>
      </c>
      <c r="U49" s="12">
        <f t="shared" ca="1" si="0"/>
        <v>8.6849315068493151</v>
      </c>
      <c r="V49" s="12" t="str" cm="1">
        <f t="array" aca="1" ref="V49" ca="1">_xlfn.IFS(U49&gt;10, "&gt;10", U49&gt;=5, "5-10", U49&gt;=2, "2-5", U49&lt;2, "0-2")</f>
        <v>5-10</v>
      </c>
      <c r="W49" s="2" t="s">
        <v>40</v>
      </c>
      <c r="X49" s="2" t="s">
        <v>41</v>
      </c>
      <c r="Y49" s="2" t="s">
        <v>50</v>
      </c>
      <c r="Z49" s="2" t="s">
        <v>81</v>
      </c>
      <c r="AA49" s="2">
        <v>7</v>
      </c>
      <c r="AB49" s="2" t="s">
        <v>44</v>
      </c>
      <c r="AC49" s="2">
        <v>3</v>
      </c>
      <c r="AD49" s="37" t="s">
        <v>577</v>
      </c>
      <c r="AE49" s="9">
        <v>3.27</v>
      </c>
      <c r="AF49" s="9">
        <v>4</v>
      </c>
      <c r="AG49" s="9">
        <v>5</v>
      </c>
      <c r="AH49" s="3">
        <v>43479</v>
      </c>
      <c r="AI49" s="9">
        <v>0</v>
      </c>
      <c r="AJ49" s="9">
        <v>13</v>
      </c>
    </row>
    <row r="50" spans="1:36" ht="14.25" customHeight="1">
      <c r="A50" s="2" t="s">
        <v>405</v>
      </c>
      <c r="B50" s="2">
        <v>10126</v>
      </c>
      <c r="C50" s="28" t="s">
        <v>563</v>
      </c>
      <c r="D50" s="9">
        <v>1</v>
      </c>
      <c r="E50" s="2" t="s">
        <v>46</v>
      </c>
      <c r="F50" s="9" t="s">
        <v>41</v>
      </c>
      <c r="G50" s="9">
        <v>4</v>
      </c>
      <c r="H50" s="20" t="s">
        <v>552</v>
      </c>
      <c r="I50" s="24">
        <v>86214</v>
      </c>
      <c r="J50" s="9">
        <v>0</v>
      </c>
      <c r="K50" s="9">
        <v>24</v>
      </c>
      <c r="L50" s="2" t="s">
        <v>68</v>
      </c>
      <c r="M50" s="2" t="s">
        <v>36</v>
      </c>
      <c r="N50" s="2">
        <v>2132</v>
      </c>
      <c r="O50" s="3">
        <v>31617</v>
      </c>
      <c r="P50" s="2" t="s">
        <v>37</v>
      </c>
      <c r="Q50" s="2" t="s">
        <v>38</v>
      </c>
      <c r="R50" s="2" t="s">
        <v>39</v>
      </c>
      <c r="S50" s="3">
        <v>41218</v>
      </c>
      <c r="U50" s="12">
        <f t="shared" ca="1" si="0"/>
        <v>12.336986301369864</v>
      </c>
      <c r="V50" s="12" t="str" cm="1">
        <f t="array" aca="1" ref="V50" ca="1">_xlfn.IFS(U50&gt;10, "&gt;10", U50&gt;=5, "5-10", U50&gt;=2, "2-5", U50&lt;2, "0-2")</f>
        <v>&gt;10</v>
      </c>
      <c r="W50" s="2" t="s">
        <v>40</v>
      </c>
      <c r="X50" s="2" t="s">
        <v>41</v>
      </c>
      <c r="Y50" s="2" t="s">
        <v>69</v>
      </c>
      <c r="Z50" s="2" t="s">
        <v>70</v>
      </c>
      <c r="AA50" s="2">
        <v>10</v>
      </c>
      <c r="AB50" s="2" t="s">
        <v>52</v>
      </c>
      <c r="AC50" s="2">
        <v>3</v>
      </c>
      <c r="AD50" s="37" t="s">
        <v>577</v>
      </c>
      <c r="AE50" s="9">
        <v>4.2</v>
      </c>
      <c r="AF50" s="9">
        <v>3</v>
      </c>
      <c r="AG50" s="9">
        <v>6</v>
      </c>
      <c r="AH50" s="3">
        <v>43509</v>
      </c>
      <c r="AI50" s="9">
        <v>0</v>
      </c>
      <c r="AJ50" s="9">
        <v>2</v>
      </c>
    </row>
    <row r="51" spans="1:36" ht="14.25" customHeight="1">
      <c r="A51" s="2" t="s">
        <v>176</v>
      </c>
      <c r="B51" s="2">
        <v>10212</v>
      </c>
      <c r="C51" s="28" t="s">
        <v>563</v>
      </c>
      <c r="D51" s="9">
        <v>1</v>
      </c>
      <c r="E51" s="2" t="s">
        <v>46</v>
      </c>
      <c r="F51" s="9" t="s">
        <v>41</v>
      </c>
      <c r="G51" s="9">
        <v>3</v>
      </c>
      <c r="H51" s="20" t="s">
        <v>552</v>
      </c>
      <c r="I51" s="24">
        <v>85028</v>
      </c>
      <c r="J51" s="9">
        <v>0</v>
      </c>
      <c r="K51" s="9">
        <v>28</v>
      </c>
      <c r="L51" s="2" t="s">
        <v>172</v>
      </c>
      <c r="M51" s="2" t="s">
        <v>115</v>
      </c>
      <c r="N51" s="2">
        <v>6033</v>
      </c>
      <c r="O51" s="3">
        <v>19011</v>
      </c>
      <c r="P51" s="2" t="s">
        <v>37</v>
      </c>
      <c r="Q51" s="2" t="s">
        <v>38</v>
      </c>
      <c r="R51" s="2" t="s">
        <v>39</v>
      </c>
      <c r="S51" s="3">
        <v>41953</v>
      </c>
      <c r="U51" s="12">
        <f t="shared" ca="1" si="0"/>
        <v>10.323287671232876</v>
      </c>
      <c r="V51" s="12" t="str" cm="1">
        <f t="array" aca="1" ref="V51" ca="1">_xlfn.IFS(U51&gt;10, "&gt;10", U51&gt;=5, "5-10", U51&gt;=2, "2-5", U51&lt;2, "0-2")</f>
        <v>&gt;10</v>
      </c>
      <c r="W51" s="2" t="s">
        <v>40</v>
      </c>
      <c r="X51" s="2" t="s">
        <v>41</v>
      </c>
      <c r="Y51" s="2" t="s">
        <v>50</v>
      </c>
      <c r="Z51" s="2" t="s">
        <v>81</v>
      </c>
      <c r="AA51" s="2">
        <v>7</v>
      </c>
      <c r="AB51" s="2" t="s">
        <v>44</v>
      </c>
      <c r="AC51" s="2">
        <v>3</v>
      </c>
      <c r="AD51" s="37" t="s">
        <v>577</v>
      </c>
      <c r="AE51" s="9">
        <v>3.1</v>
      </c>
      <c r="AF51" s="9">
        <v>5</v>
      </c>
      <c r="AG51" s="9">
        <v>8</v>
      </c>
      <c r="AH51" s="3">
        <v>43508</v>
      </c>
      <c r="AI51" s="9">
        <v>0</v>
      </c>
      <c r="AJ51" s="9">
        <v>19</v>
      </c>
    </row>
    <row r="52" spans="1:36" ht="14.25" customHeight="1">
      <c r="A52" s="2" t="s">
        <v>465</v>
      </c>
      <c r="B52" s="2">
        <v>10172</v>
      </c>
      <c r="C52" s="28" t="s">
        <v>562</v>
      </c>
      <c r="D52" s="9">
        <v>0</v>
      </c>
      <c r="E52" s="2" t="s">
        <v>34</v>
      </c>
      <c r="F52" s="9" t="s">
        <v>41</v>
      </c>
      <c r="G52" s="9">
        <v>3</v>
      </c>
      <c r="H52" s="20" t="s">
        <v>552</v>
      </c>
      <c r="I52" s="24">
        <v>84903</v>
      </c>
      <c r="J52" s="9">
        <v>0</v>
      </c>
      <c r="K52" s="9">
        <v>22</v>
      </c>
      <c r="L52" s="2" t="s">
        <v>309</v>
      </c>
      <c r="M52" s="2" t="s">
        <v>36</v>
      </c>
      <c r="N52" s="2">
        <v>1887</v>
      </c>
      <c r="O52" s="3">
        <v>29775</v>
      </c>
      <c r="P52" s="2" t="s">
        <v>37</v>
      </c>
      <c r="Q52" s="2" t="s">
        <v>38</v>
      </c>
      <c r="R52" s="2" t="s">
        <v>106</v>
      </c>
      <c r="S52" s="3">
        <v>42781</v>
      </c>
      <c r="U52" s="12">
        <f t="shared" ca="1" si="0"/>
        <v>8.0547945205479454</v>
      </c>
      <c r="V52" s="12" t="str" cm="1">
        <f t="array" aca="1" ref="V52" ca="1">_xlfn.IFS(U52&gt;10, "&gt;10", U52&gt;=5, "5-10", U52&gt;=2, "2-5", U52&lt;2, "0-2")</f>
        <v>5-10</v>
      </c>
      <c r="W52" s="2" t="s">
        <v>40</v>
      </c>
      <c r="X52" s="2" t="s">
        <v>41</v>
      </c>
      <c r="Y52" s="2" t="s">
        <v>50</v>
      </c>
      <c r="Z52" s="2" t="s">
        <v>190</v>
      </c>
      <c r="AA52" s="2">
        <v>13</v>
      </c>
      <c r="AB52" s="2" t="s">
        <v>52</v>
      </c>
      <c r="AC52" s="2">
        <v>3</v>
      </c>
      <c r="AD52" s="37" t="s">
        <v>577</v>
      </c>
      <c r="AE52" s="9">
        <v>3.42</v>
      </c>
      <c r="AF52" s="9">
        <v>4</v>
      </c>
      <c r="AG52" s="9">
        <v>7</v>
      </c>
      <c r="AH52" s="3">
        <v>43469</v>
      </c>
      <c r="AI52" s="9">
        <v>0</v>
      </c>
      <c r="AJ52" s="9">
        <v>17</v>
      </c>
    </row>
    <row r="53" spans="1:36" ht="14.25" customHeight="1">
      <c r="A53" s="2" t="s">
        <v>336</v>
      </c>
      <c r="B53" s="2">
        <v>10116</v>
      </c>
      <c r="C53" s="28" t="s">
        <v>562</v>
      </c>
      <c r="D53" s="9">
        <v>0</v>
      </c>
      <c r="E53" s="2" t="s">
        <v>34</v>
      </c>
      <c r="F53" s="9" t="s">
        <v>41</v>
      </c>
      <c r="G53" s="9">
        <v>5</v>
      </c>
      <c r="H53" s="20" t="s">
        <v>552</v>
      </c>
      <c r="I53" s="24">
        <v>83667</v>
      </c>
      <c r="J53" s="9">
        <v>0</v>
      </c>
      <c r="K53" s="9">
        <v>18</v>
      </c>
      <c r="L53" s="2" t="s">
        <v>122</v>
      </c>
      <c r="M53" s="2" t="s">
        <v>36</v>
      </c>
      <c r="N53" s="2">
        <v>2045</v>
      </c>
      <c r="O53" s="3">
        <v>29808</v>
      </c>
      <c r="P53" s="2" t="s">
        <v>37</v>
      </c>
      <c r="Q53" s="2" t="s">
        <v>337</v>
      </c>
      <c r="R53" s="2" t="s">
        <v>338</v>
      </c>
      <c r="S53" s="3">
        <v>41137</v>
      </c>
      <c r="U53" s="12">
        <f t="shared" ca="1" si="0"/>
        <v>12.558904109589042</v>
      </c>
      <c r="V53" s="12" t="str" cm="1">
        <f t="array" aca="1" ref="V53" ca="1">_xlfn.IFS(U53&gt;10, "&gt;10", U53&gt;=5, "5-10", U53&gt;=2, "2-5", U53&lt;2, "0-2")</f>
        <v>&gt;10</v>
      </c>
      <c r="W53" s="2" t="s">
        <v>40</v>
      </c>
      <c r="X53" s="2" t="s">
        <v>41</v>
      </c>
      <c r="Y53" s="2" t="s">
        <v>42</v>
      </c>
      <c r="Z53" s="2" t="s">
        <v>124</v>
      </c>
      <c r="AA53" s="2">
        <v>2</v>
      </c>
      <c r="AB53" s="2" t="s">
        <v>52</v>
      </c>
      <c r="AC53" s="2">
        <v>3</v>
      </c>
      <c r="AD53" s="37" t="s">
        <v>577</v>
      </c>
      <c r="AE53" s="9">
        <v>4.37</v>
      </c>
      <c r="AF53" s="9">
        <v>3</v>
      </c>
      <c r="AG53" s="9">
        <v>0</v>
      </c>
      <c r="AH53" s="3">
        <v>43479</v>
      </c>
      <c r="AI53" s="9">
        <v>0</v>
      </c>
      <c r="AJ53" s="9">
        <v>2</v>
      </c>
    </row>
    <row r="54" spans="1:36" ht="14.25" customHeight="1">
      <c r="A54" s="2" t="s">
        <v>169</v>
      </c>
      <c r="B54" s="2">
        <v>10193</v>
      </c>
      <c r="C54" s="28" t="s">
        <v>562</v>
      </c>
      <c r="D54" s="9">
        <v>1</v>
      </c>
      <c r="E54" s="2" t="s">
        <v>46</v>
      </c>
      <c r="F54" s="9" t="s">
        <v>41</v>
      </c>
      <c r="G54" s="9">
        <v>3</v>
      </c>
      <c r="H54" s="20" t="s">
        <v>552</v>
      </c>
      <c r="I54" s="24">
        <v>83552</v>
      </c>
      <c r="J54" s="9">
        <v>0</v>
      </c>
      <c r="K54" s="9">
        <v>9</v>
      </c>
      <c r="L54" s="2" t="s">
        <v>89</v>
      </c>
      <c r="M54" s="2" t="s">
        <v>36</v>
      </c>
      <c r="N54" s="2">
        <v>1810</v>
      </c>
      <c r="O54" s="3">
        <v>31650</v>
      </c>
      <c r="P54" s="2" t="s">
        <v>37</v>
      </c>
      <c r="Q54" s="2" t="s">
        <v>38</v>
      </c>
      <c r="R54" s="2" t="s">
        <v>39</v>
      </c>
      <c r="S54" s="3">
        <v>42093</v>
      </c>
      <c r="U54" s="12">
        <f t="shared" ca="1" si="0"/>
        <v>9.9397260273972599</v>
      </c>
      <c r="V54" s="12" t="str" cm="1">
        <f t="array" aca="1" ref="V54" ca="1">_xlfn.IFS(U54&gt;10, "&gt;10", U54&gt;=5, "5-10", U54&gt;=2, "2-5", U54&lt;2, "0-2")</f>
        <v>5-10</v>
      </c>
      <c r="W54" s="2" t="s">
        <v>40</v>
      </c>
      <c r="X54" s="2" t="s">
        <v>41</v>
      </c>
      <c r="Y54" s="2" t="s">
        <v>50</v>
      </c>
      <c r="Z54" s="2" t="s">
        <v>51</v>
      </c>
      <c r="AA54" s="2">
        <v>4</v>
      </c>
      <c r="AB54" s="2" t="s">
        <v>52</v>
      </c>
      <c r="AC54" s="2">
        <v>3</v>
      </c>
      <c r="AD54" s="37" t="s">
        <v>577</v>
      </c>
      <c r="AE54" s="9">
        <v>3.04</v>
      </c>
      <c r="AF54" s="9">
        <v>3</v>
      </c>
      <c r="AG54" s="9">
        <v>6</v>
      </c>
      <c r="AH54" s="3">
        <v>43487</v>
      </c>
      <c r="AI54" s="9">
        <v>0</v>
      </c>
      <c r="AJ54" s="9">
        <v>2</v>
      </c>
    </row>
    <row r="55" spans="1:36" ht="14.25" customHeight="1">
      <c r="A55" s="2" t="s">
        <v>384</v>
      </c>
      <c r="B55" s="2">
        <v>10131</v>
      </c>
      <c r="C55" s="28" t="s">
        <v>562</v>
      </c>
      <c r="D55" s="9">
        <v>1</v>
      </c>
      <c r="E55" s="2" t="s">
        <v>46</v>
      </c>
      <c r="F55" s="9" t="s">
        <v>49</v>
      </c>
      <c r="G55" s="9">
        <v>1</v>
      </c>
      <c r="H55" s="20" t="s">
        <v>553</v>
      </c>
      <c r="I55" s="24">
        <v>83363</v>
      </c>
      <c r="J55" s="9">
        <v>1</v>
      </c>
      <c r="K55" s="9">
        <v>23</v>
      </c>
      <c r="L55" s="2" t="s">
        <v>68</v>
      </c>
      <c r="M55" s="2" t="s">
        <v>36</v>
      </c>
      <c r="N55" s="2">
        <v>2045</v>
      </c>
      <c r="O55" s="3">
        <v>30992</v>
      </c>
      <c r="P55" s="2" t="s">
        <v>101</v>
      </c>
      <c r="Q55" s="2" t="s">
        <v>38</v>
      </c>
      <c r="R55" s="2" t="s">
        <v>76</v>
      </c>
      <c r="S55" s="3">
        <v>40595</v>
      </c>
      <c r="T55" s="3">
        <v>42231</v>
      </c>
      <c r="U55" s="12">
        <f t="shared" ca="1" si="0"/>
        <v>4.4821917808219176</v>
      </c>
      <c r="V55" s="12" t="str" cm="1">
        <f t="array" aca="1" ref="V55" ca="1">_xlfn.IFS(U55&gt;10, "&gt;10", U55&gt;=5, "5-10", U55&gt;=2, "2-5", U55&lt;2, "0-2")</f>
        <v>2-5</v>
      </c>
      <c r="W55" s="2" t="s">
        <v>48</v>
      </c>
      <c r="X55" s="2" t="s">
        <v>49</v>
      </c>
      <c r="Y55" s="2" t="s">
        <v>69</v>
      </c>
      <c r="Z55" s="2" t="s">
        <v>124</v>
      </c>
      <c r="AA55" s="2">
        <v>2</v>
      </c>
      <c r="AB55" s="2" t="s">
        <v>78</v>
      </c>
      <c r="AC55" s="2">
        <v>3</v>
      </c>
      <c r="AD55" s="37" t="s">
        <v>577</v>
      </c>
      <c r="AE55" s="9">
        <v>4.1500000000000004</v>
      </c>
      <c r="AF55" s="9">
        <v>4</v>
      </c>
      <c r="AG55" s="9">
        <v>0</v>
      </c>
      <c r="AH55" s="3">
        <v>41748</v>
      </c>
      <c r="AI55" s="9">
        <v>0</v>
      </c>
      <c r="AJ55" s="9">
        <v>4</v>
      </c>
    </row>
    <row r="56" spans="1:36" ht="14.25" customHeight="1">
      <c r="A56" s="2" t="s">
        <v>277</v>
      </c>
      <c r="B56" s="2">
        <v>10289</v>
      </c>
      <c r="C56" s="28" t="s">
        <v>562</v>
      </c>
      <c r="D56" s="9">
        <v>1</v>
      </c>
      <c r="E56" s="2" t="s">
        <v>46</v>
      </c>
      <c r="F56" s="9" t="s">
        <v>49</v>
      </c>
      <c r="G56" s="9">
        <v>5</v>
      </c>
      <c r="H56" s="20" t="s">
        <v>552</v>
      </c>
      <c r="I56" s="24">
        <v>83082</v>
      </c>
      <c r="J56" s="9">
        <v>1</v>
      </c>
      <c r="K56" s="9">
        <v>18</v>
      </c>
      <c r="L56" s="2" t="s">
        <v>122</v>
      </c>
      <c r="M56" s="2" t="s">
        <v>36</v>
      </c>
      <c r="N56" s="2">
        <v>2128</v>
      </c>
      <c r="O56" s="3">
        <v>28079</v>
      </c>
      <c r="P56" s="2" t="s">
        <v>37</v>
      </c>
      <c r="Q56" s="2" t="s">
        <v>38</v>
      </c>
      <c r="R56" s="2" t="s">
        <v>106</v>
      </c>
      <c r="S56" s="3">
        <v>40595</v>
      </c>
      <c r="T56" s="3">
        <v>41176</v>
      </c>
      <c r="U56" s="12">
        <f t="shared" ca="1" si="0"/>
        <v>1.5917808219178082</v>
      </c>
      <c r="V56" s="12" t="str" cm="1">
        <f t="array" aca="1" ref="V56" ca="1">_xlfn.IFS(U56&gt;10, "&gt;10", U56&gt;=5, "5-10", U56&gt;=2, "2-5", U56&lt;2, "0-2")</f>
        <v>0-2</v>
      </c>
      <c r="W56" s="2" t="s">
        <v>87</v>
      </c>
      <c r="X56" s="2" t="s">
        <v>49</v>
      </c>
      <c r="Y56" s="2" t="s">
        <v>42</v>
      </c>
      <c r="Z56" s="2" t="s">
        <v>124</v>
      </c>
      <c r="AA56" s="2">
        <v>2</v>
      </c>
      <c r="AB56" s="2" t="s">
        <v>52</v>
      </c>
      <c r="AC56" s="2">
        <v>2</v>
      </c>
      <c r="AD56" s="37" t="s">
        <v>574</v>
      </c>
      <c r="AE56" s="9">
        <v>2.34</v>
      </c>
      <c r="AF56" s="9">
        <v>2</v>
      </c>
      <c r="AG56" s="9">
        <v>0</v>
      </c>
      <c r="AH56" s="3">
        <v>41011</v>
      </c>
      <c r="AI56" s="9">
        <v>3</v>
      </c>
      <c r="AJ56" s="9">
        <v>4</v>
      </c>
    </row>
    <row r="57" spans="1:36" ht="14.25" customHeight="1">
      <c r="A57" s="2" t="s">
        <v>303</v>
      </c>
      <c r="B57" s="2">
        <v>10092</v>
      </c>
      <c r="C57" s="28" t="s">
        <v>562</v>
      </c>
      <c r="D57" s="9">
        <v>1</v>
      </c>
      <c r="E57" s="2" t="s">
        <v>46</v>
      </c>
      <c r="F57" s="9" t="s">
        <v>98</v>
      </c>
      <c r="G57" s="9">
        <v>5</v>
      </c>
      <c r="H57" s="20" t="s">
        <v>552</v>
      </c>
      <c r="I57" s="24">
        <v>82758</v>
      </c>
      <c r="J57" s="9">
        <v>1</v>
      </c>
      <c r="K57" s="9">
        <v>18</v>
      </c>
      <c r="L57" s="2" t="s">
        <v>122</v>
      </c>
      <c r="M57" s="2" t="s">
        <v>36</v>
      </c>
      <c r="N57" s="2">
        <v>1890</v>
      </c>
      <c r="O57" s="3">
        <v>26481</v>
      </c>
      <c r="P57" s="2" t="s">
        <v>37</v>
      </c>
      <c r="Q57" s="2" t="s">
        <v>38</v>
      </c>
      <c r="R57" s="2" t="s">
        <v>39</v>
      </c>
      <c r="S57" s="3">
        <v>40553</v>
      </c>
      <c r="T57" s="3">
        <v>42350</v>
      </c>
      <c r="U57" s="12">
        <f t="shared" ca="1" si="0"/>
        <v>4.9232876712328766</v>
      </c>
      <c r="V57" s="12" t="str" cm="1">
        <f t="array" aca="1" ref="V57" ca="1">_xlfn.IFS(U57&gt;10, "&gt;10", U57&gt;=5, "5-10", U57&gt;=2, "2-5", U57&lt;2, "0-2")</f>
        <v>2-5</v>
      </c>
      <c r="W57" s="2" t="s">
        <v>97</v>
      </c>
      <c r="X57" s="2" t="s">
        <v>98</v>
      </c>
      <c r="Y57" s="2" t="s">
        <v>42</v>
      </c>
      <c r="Z57" s="2" t="s">
        <v>124</v>
      </c>
      <c r="AA57" s="2">
        <v>2</v>
      </c>
      <c r="AB57" s="2" t="s">
        <v>74</v>
      </c>
      <c r="AC57" s="2">
        <v>3</v>
      </c>
      <c r="AD57" s="37" t="s">
        <v>577</v>
      </c>
      <c r="AE57" s="9">
        <v>4.78</v>
      </c>
      <c r="AF57" s="9">
        <v>4</v>
      </c>
      <c r="AG57" s="9">
        <v>0</v>
      </c>
      <c r="AH57" s="3">
        <v>42050</v>
      </c>
      <c r="AI57" s="9">
        <v>0</v>
      </c>
      <c r="AJ57" s="9">
        <v>9</v>
      </c>
    </row>
    <row r="58" spans="1:36" ht="14.25" customHeight="1">
      <c r="A58" s="2" t="s">
        <v>308</v>
      </c>
      <c r="B58" s="2">
        <v>10232</v>
      </c>
      <c r="C58" s="28" t="s">
        <v>563</v>
      </c>
      <c r="D58" s="9">
        <v>0</v>
      </c>
      <c r="E58" s="2" t="s">
        <v>34</v>
      </c>
      <c r="F58" s="9" t="s">
        <v>41</v>
      </c>
      <c r="G58" s="9">
        <v>3</v>
      </c>
      <c r="H58" s="20" t="s">
        <v>552</v>
      </c>
      <c r="I58" s="24">
        <v>81584</v>
      </c>
      <c r="J58" s="9">
        <v>0</v>
      </c>
      <c r="K58" s="9">
        <v>22</v>
      </c>
      <c r="L58" s="2" t="s">
        <v>309</v>
      </c>
      <c r="M58" s="2" t="s">
        <v>36</v>
      </c>
      <c r="N58" s="2">
        <v>1886</v>
      </c>
      <c r="O58" s="3">
        <v>31942</v>
      </c>
      <c r="P58" s="2" t="s">
        <v>37</v>
      </c>
      <c r="Q58" s="2" t="s">
        <v>38</v>
      </c>
      <c r="R58" s="2" t="s">
        <v>106</v>
      </c>
      <c r="S58" s="3">
        <v>42645</v>
      </c>
      <c r="U58" s="12">
        <f t="shared" ca="1" si="0"/>
        <v>8.4273972602739722</v>
      </c>
      <c r="V58" s="12" t="str" cm="1">
        <f t="array" aca="1" ref="V58" ca="1">_xlfn.IFS(U58&gt;10, "&gt;10", U58&gt;=5, "5-10", U58&gt;=2, "2-5", U58&lt;2, "0-2")</f>
        <v>5-10</v>
      </c>
      <c r="W58" s="2" t="s">
        <v>40</v>
      </c>
      <c r="X58" s="2" t="s">
        <v>41</v>
      </c>
      <c r="Y58" s="2" t="s">
        <v>50</v>
      </c>
      <c r="Z58" s="2" t="s">
        <v>190</v>
      </c>
      <c r="AA58" s="2">
        <v>13</v>
      </c>
      <c r="AB58" s="2" t="s">
        <v>52</v>
      </c>
      <c r="AC58" s="2">
        <v>3</v>
      </c>
      <c r="AD58" s="37" t="s">
        <v>577</v>
      </c>
      <c r="AE58" s="9">
        <v>4.0999999999999996</v>
      </c>
      <c r="AF58" s="9">
        <v>5</v>
      </c>
      <c r="AG58" s="9">
        <v>7</v>
      </c>
      <c r="AH58" s="3">
        <v>43473</v>
      </c>
      <c r="AI58" s="9">
        <v>0</v>
      </c>
      <c r="AJ58" s="9">
        <v>2</v>
      </c>
    </row>
    <row r="59" spans="1:36" ht="14.25" customHeight="1">
      <c r="A59" s="2" t="s">
        <v>463</v>
      </c>
      <c r="B59" s="2">
        <v>10274</v>
      </c>
      <c r="C59" s="28" t="s">
        <v>563</v>
      </c>
      <c r="D59" s="9">
        <v>1</v>
      </c>
      <c r="E59" s="2" t="s">
        <v>46</v>
      </c>
      <c r="F59" s="9" t="s">
        <v>49</v>
      </c>
      <c r="G59" s="9">
        <v>5</v>
      </c>
      <c r="H59" s="20" t="s">
        <v>553</v>
      </c>
      <c r="I59" s="24">
        <v>80512</v>
      </c>
      <c r="J59" s="9">
        <v>1</v>
      </c>
      <c r="K59" s="9">
        <v>18</v>
      </c>
      <c r="L59" s="2" t="s">
        <v>122</v>
      </c>
      <c r="M59" s="2" t="s">
        <v>36</v>
      </c>
      <c r="N59" s="2">
        <v>2478</v>
      </c>
      <c r="O59" s="3">
        <v>20407</v>
      </c>
      <c r="P59" s="2" t="s">
        <v>37</v>
      </c>
      <c r="Q59" s="2" t="s">
        <v>38</v>
      </c>
      <c r="R59" s="2" t="s">
        <v>76</v>
      </c>
      <c r="S59" s="3">
        <v>40812</v>
      </c>
      <c r="T59" s="3">
        <v>40910</v>
      </c>
      <c r="U59" s="12">
        <f t="shared" ca="1" si="0"/>
        <v>0.26849315068493151</v>
      </c>
      <c r="V59" s="12" t="str" cm="1">
        <f t="array" aca="1" ref="V59" ca="1">_xlfn.IFS(U59&gt;10, "&gt;10", U59&gt;=5, "5-10", U59&gt;=2, "2-5", U59&lt;2, "0-2")</f>
        <v>0-2</v>
      </c>
      <c r="W59" s="2" t="s">
        <v>84</v>
      </c>
      <c r="X59" s="2" t="s">
        <v>49</v>
      </c>
      <c r="Y59" s="2" t="s">
        <v>42</v>
      </c>
      <c r="Z59" s="2" t="s">
        <v>124</v>
      </c>
      <c r="AA59" s="2">
        <v>2</v>
      </c>
      <c r="AB59" s="2" t="s">
        <v>78</v>
      </c>
      <c r="AC59" s="2">
        <v>3</v>
      </c>
      <c r="AD59" s="37" t="s">
        <v>577</v>
      </c>
      <c r="AE59" s="9">
        <v>4.5</v>
      </c>
      <c r="AF59" s="9">
        <v>3</v>
      </c>
      <c r="AG59" s="9">
        <v>0</v>
      </c>
      <c r="AH59" s="3">
        <v>40910</v>
      </c>
      <c r="AI59" s="9">
        <v>0</v>
      </c>
      <c r="AJ59" s="9">
        <v>5</v>
      </c>
    </row>
    <row r="60" spans="1:36" ht="14.25" customHeight="1">
      <c r="A60" s="2" t="s">
        <v>316</v>
      </c>
      <c r="B60" s="2">
        <v>10017</v>
      </c>
      <c r="C60" s="28" t="s">
        <v>563</v>
      </c>
      <c r="D60" s="9">
        <v>1</v>
      </c>
      <c r="E60" s="2" t="s">
        <v>46</v>
      </c>
      <c r="F60" s="9" t="s">
        <v>41</v>
      </c>
      <c r="G60" s="9">
        <v>5</v>
      </c>
      <c r="H60" s="20" t="s">
        <v>552</v>
      </c>
      <c r="I60" s="24">
        <v>77915</v>
      </c>
      <c r="J60" s="9">
        <v>0</v>
      </c>
      <c r="K60" s="9">
        <v>18</v>
      </c>
      <c r="L60" s="2" t="s">
        <v>122</v>
      </c>
      <c r="M60" s="2" t="s">
        <v>36</v>
      </c>
      <c r="N60" s="2">
        <v>2110</v>
      </c>
      <c r="O60" s="3">
        <v>29885</v>
      </c>
      <c r="P60" s="2" t="s">
        <v>37</v>
      </c>
      <c r="Q60" s="2" t="s">
        <v>38</v>
      </c>
      <c r="R60" s="2" t="s">
        <v>39</v>
      </c>
      <c r="S60" s="3">
        <v>41547</v>
      </c>
      <c r="U60" s="12">
        <f t="shared" ca="1" si="0"/>
        <v>11.435616438356165</v>
      </c>
      <c r="V60" s="12" t="str" cm="1">
        <f t="array" aca="1" ref="V60" ca="1">_xlfn.IFS(U60&gt;10, "&gt;10", U60&gt;=5, "5-10", U60&gt;=2, "2-5", U60&lt;2, "0-2")</f>
        <v>&gt;10</v>
      </c>
      <c r="W60" s="2" t="s">
        <v>40</v>
      </c>
      <c r="X60" s="2" t="s">
        <v>41</v>
      </c>
      <c r="Y60" s="2" t="s">
        <v>42</v>
      </c>
      <c r="Z60" s="2" t="s">
        <v>124</v>
      </c>
      <c r="AA60" s="2">
        <v>2</v>
      </c>
      <c r="AB60" s="2" t="s">
        <v>194</v>
      </c>
      <c r="AC60" s="2">
        <v>4</v>
      </c>
      <c r="AD60" s="37" t="s">
        <v>579</v>
      </c>
      <c r="AE60" s="9">
        <v>4.0999999999999996</v>
      </c>
      <c r="AF60" s="9">
        <v>3</v>
      </c>
      <c r="AG60" s="9">
        <v>0</v>
      </c>
      <c r="AH60" s="3">
        <v>43486</v>
      </c>
      <c r="AI60" s="9">
        <v>0</v>
      </c>
      <c r="AJ60" s="9">
        <v>11</v>
      </c>
    </row>
    <row r="61" spans="1:36" ht="14.25" customHeight="1">
      <c r="A61" s="2" t="s">
        <v>451</v>
      </c>
      <c r="B61" s="2">
        <v>10045</v>
      </c>
      <c r="C61" s="28" t="s">
        <v>562</v>
      </c>
      <c r="D61" s="9">
        <v>1</v>
      </c>
      <c r="E61" s="2" t="s">
        <v>46</v>
      </c>
      <c r="F61" s="9" t="s">
        <v>41</v>
      </c>
      <c r="G61" s="9">
        <v>3</v>
      </c>
      <c r="H61" s="20" t="s">
        <v>552</v>
      </c>
      <c r="I61" s="24">
        <v>76029</v>
      </c>
      <c r="J61" s="9">
        <v>0</v>
      </c>
      <c r="K61" s="9">
        <v>15</v>
      </c>
      <c r="L61" s="2" t="s">
        <v>218</v>
      </c>
      <c r="M61" s="2" t="s">
        <v>36</v>
      </c>
      <c r="N61" s="2">
        <v>2343</v>
      </c>
      <c r="O61" s="3">
        <v>25293</v>
      </c>
      <c r="P61" s="2" t="s">
        <v>101</v>
      </c>
      <c r="Q61" s="2" t="s">
        <v>38</v>
      </c>
      <c r="R61" s="2" t="s">
        <v>39</v>
      </c>
      <c r="S61" s="3">
        <v>42093</v>
      </c>
      <c r="U61" s="12">
        <f t="shared" ca="1" si="0"/>
        <v>9.9397260273972599</v>
      </c>
      <c r="V61" s="12" t="str" cm="1">
        <f t="array" aca="1" ref="V61" ca="1">_xlfn.IFS(U61&gt;10, "&gt;10", U61&gt;=5, "5-10", U61&gt;=2, "2-5", U61&lt;2, "0-2")</f>
        <v>5-10</v>
      </c>
      <c r="W61" s="2" t="s">
        <v>40</v>
      </c>
      <c r="X61" s="2" t="s">
        <v>41</v>
      </c>
      <c r="Y61" s="2" t="s">
        <v>50</v>
      </c>
      <c r="Z61" s="2" t="s">
        <v>81</v>
      </c>
      <c r="AA61" s="2">
        <v>7</v>
      </c>
      <c r="AB61" s="2" t="s">
        <v>74</v>
      </c>
      <c r="AC61" s="2">
        <v>3</v>
      </c>
      <c r="AD61" s="37" t="s">
        <v>577</v>
      </c>
      <c r="AE61" s="9">
        <v>5</v>
      </c>
      <c r="AF61" s="9">
        <v>4</v>
      </c>
      <c r="AG61" s="9">
        <v>7</v>
      </c>
      <c r="AH61" s="3">
        <v>43479</v>
      </c>
      <c r="AI61" s="9">
        <v>0</v>
      </c>
      <c r="AJ61" s="9">
        <v>8</v>
      </c>
    </row>
    <row r="62" spans="1:36" ht="14.25" customHeight="1">
      <c r="A62" s="2" t="s">
        <v>448</v>
      </c>
      <c r="B62" s="2">
        <v>10044</v>
      </c>
      <c r="C62" s="28" t="s">
        <v>562</v>
      </c>
      <c r="D62" s="9">
        <v>1</v>
      </c>
      <c r="E62" s="2" t="s">
        <v>46</v>
      </c>
      <c r="F62" s="9" t="s">
        <v>49</v>
      </c>
      <c r="G62" s="9">
        <v>3</v>
      </c>
      <c r="H62" s="20" t="s">
        <v>552</v>
      </c>
      <c r="I62" s="24">
        <v>75281</v>
      </c>
      <c r="J62" s="9">
        <v>1</v>
      </c>
      <c r="K62" s="9">
        <v>15</v>
      </c>
      <c r="L62" s="2" t="s">
        <v>218</v>
      </c>
      <c r="M62" s="2" t="s">
        <v>36</v>
      </c>
      <c r="N62" s="2">
        <v>1420</v>
      </c>
      <c r="O62" s="3">
        <v>32268</v>
      </c>
      <c r="P62" s="2" t="s">
        <v>37</v>
      </c>
      <c r="Q62" s="2" t="s">
        <v>38</v>
      </c>
      <c r="R62" s="2" t="s">
        <v>39</v>
      </c>
      <c r="S62" s="3">
        <v>42009</v>
      </c>
      <c r="T62" s="3">
        <v>42412</v>
      </c>
      <c r="U62" s="12">
        <f t="shared" ca="1" si="0"/>
        <v>1.1041095890410959</v>
      </c>
      <c r="V62" s="12" t="str" cm="1">
        <f t="array" aca="1" ref="V62" ca="1">_xlfn.IFS(U62&gt;10, "&gt;10", U62&gt;=5, "5-10", U62&gt;=2, "2-5", U62&lt;2, "0-2")</f>
        <v>0-2</v>
      </c>
      <c r="W62" s="2" t="s">
        <v>372</v>
      </c>
      <c r="X62" s="2" t="s">
        <v>49</v>
      </c>
      <c r="Y62" s="2" t="s">
        <v>50</v>
      </c>
      <c r="Z62" s="2" t="s">
        <v>81</v>
      </c>
      <c r="AA62" s="2">
        <v>7</v>
      </c>
      <c r="AB62" s="2" t="s">
        <v>111</v>
      </c>
      <c r="AC62" s="2">
        <v>3</v>
      </c>
      <c r="AD62" s="37" t="s">
        <v>577</v>
      </c>
      <c r="AE62" s="9">
        <v>5</v>
      </c>
      <c r="AF62" s="9">
        <v>3</v>
      </c>
      <c r="AG62" s="9">
        <v>5</v>
      </c>
      <c r="AH62" s="3">
        <v>42109</v>
      </c>
      <c r="AI62" s="9">
        <v>0</v>
      </c>
      <c r="AJ62" s="9">
        <v>11</v>
      </c>
    </row>
    <row r="63" spans="1:36" ht="14.25" customHeight="1">
      <c r="A63" s="2" t="s">
        <v>202</v>
      </c>
      <c r="B63" s="2">
        <v>10105</v>
      </c>
      <c r="C63" s="28" t="s">
        <v>563</v>
      </c>
      <c r="D63" s="9">
        <v>0</v>
      </c>
      <c r="E63" s="2" t="s">
        <v>34</v>
      </c>
      <c r="F63" s="9" t="s">
        <v>41</v>
      </c>
      <c r="G63" s="9">
        <v>5</v>
      </c>
      <c r="H63" s="20" t="s">
        <v>552</v>
      </c>
      <c r="I63" s="24">
        <v>75188</v>
      </c>
      <c r="J63" s="9">
        <v>0</v>
      </c>
      <c r="K63" s="9">
        <v>18</v>
      </c>
      <c r="L63" s="2" t="s">
        <v>122</v>
      </c>
      <c r="M63" s="2" t="s">
        <v>36</v>
      </c>
      <c r="N63" s="2">
        <v>1731</v>
      </c>
      <c r="O63" s="3">
        <v>26996</v>
      </c>
      <c r="P63" s="2" t="s">
        <v>37</v>
      </c>
      <c r="Q63" s="2" t="s">
        <v>38</v>
      </c>
      <c r="R63" s="2" t="s">
        <v>39</v>
      </c>
      <c r="S63" s="3">
        <v>41900</v>
      </c>
      <c r="U63" s="12">
        <f t="shared" ca="1" si="0"/>
        <v>10.468493150684932</v>
      </c>
      <c r="V63" s="12" t="str" cm="1">
        <f t="array" aca="1" ref="V63" ca="1">_xlfn.IFS(U63&gt;10, "&gt;10", U63&gt;=5, "5-10", U63&gt;=2, "2-5", U63&lt;2, "0-2")</f>
        <v>&gt;10</v>
      </c>
      <c r="W63" s="2" t="s">
        <v>40</v>
      </c>
      <c r="X63" s="2" t="s">
        <v>41</v>
      </c>
      <c r="Y63" s="2" t="s">
        <v>42</v>
      </c>
      <c r="Z63" s="2" t="s">
        <v>124</v>
      </c>
      <c r="AA63" s="2">
        <v>2</v>
      </c>
      <c r="AB63" s="2" t="s">
        <v>64</v>
      </c>
      <c r="AC63" s="2">
        <v>3</v>
      </c>
      <c r="AD63" s="37" t="s">
        <v>577</v>
      </c>
      <c r="AE63" s="9">
        <v>4.5199999999999996</v>
      </c>
      <c r="AF63" s="9">
        <v>4</v>
      </c>
      <c r="AG63" s="9">
        <v>0</v>
      </c>
      <c r="AH63" s="3">
        <v>43480</v>
      </c>
      <c r="AI63" s="9">
        <v>0</v>
      </c>
      <c r="AJ63" s="9">
        <v>4</v>
      </c>
    </row>
    <row r="64" spans="1:36" ht="14.25" customHeight="1">
      <c r="A64" s="2" t="s">
        <v>450</v>
      </c>
      <c r="B64" s="2">
        <v>10270</v>
      </c>
      <c r="C64" s="28" t="s">
        <v>563</v>
      </c>
      <c r="D64" s="9">
        <v>0</v>
      </c>
      <c r="E64" s="2" t="s">
        <v>34</v>
      </c>
      <c r="F64" s="9" t="s">
        <v>49</v>
      </c>
      <c r="G64" s="9">
        <v>5</v>
      </c>
      <c r="H64" s="20" t="s">
        <v>552</v>
      </c>
      <c r="I64" s="24">
        <v>74813</v>
      </c>
      <c r="J64" s="9">
        <v>1</v>
      </c>
      <c r="K64" s="9">
        <v>20</v>
      </c>
      <c r="L64" s="2" t="s">
        <v>55</v>
      </c>
      <c r="M64" s="2" t="s">
        <v>36</v>
      </c>
      <c r="N64" s="2">
        <v>1778</v>
      </c>
      <c r="O64" s="3">
        <v>31121</v>
      </c>
      <c r="P64" s="2" t="s">
        <v>37</v>
      </c>
      <c r="Q64" s="2" t="s">
        <v>38</v>
      </c>
      <c r="R64" s="2" t="s">
        <v>39</v>
      </c>
      <c r="S64" s="3">
        <v>40553</v>
      </c>
      <c r="T64" s="3">
        <v>41822</v>
      </c>
      <c r="U64" s="12">
        <f t="shared" ca="1" si="0"/>
        <v>3.4767123287671233</v>
      </c>
      <c r="V64" s="12" t="str" cm="1">
        <f t="array" aca="1" ref="V64" ca="1">_xlfn.IFS(U64&gt;10, "&gt;10", U64&gt;=5, "5-10", U64&gt;=2, "2-5", U64&lt;2, "0-2")</f>
        <v>2-5</v>
      </c>
      <c r="W64" s="2" t="s">
        <v>87</v>
      </c>
      <c r="X64" s="2" t="s">
        <v>49</v>
      </c>
      <c r="Y64" s="2" t="s">
        <v>42</v>
      </c>
      <c r="Z64" s="2" t="s">
        <v>66</v>
      </c>
      <c r="AA64" s="2">
        <v>11</v>
      </c>
      <c r="AB64" s="2" t="s">
        <v>44</v>
      </c>
      <c r="AC64" s="2">
        <v>3</v>
      </c>
      <c r="AD64" s="37" t="s">
        <v>577</v>
      </c>
      <c r="AE64" s="9">
        <v>4.4000000000000004</v>
      </c>
      <c r="AF64" s="9">
        <v>3</v>
      </c>
      <c r="AG64" s="9">
        <v>0</v>
      </c>
      <c r="AH64" s="3">
        <v>41644</v>
      </c>
      <c r="AI64" s="9">
        <v>0</v>
      </c>
      <c r="AJ64" s="9">
        <v>5</v>
      </c>
    </row>
    <row r="65" spans="1:36" ht="14.25" customHeight="1">
      <c r="A65" s="2" t="s">
        <v>243</v>
      </c>
      <c r="B65" s="2">
        <v>10228</v>
      </c>
      <c r="C65" s="28" t="s">
        <v>562</v>
      </c>
      <c r="D65" s="9">
        <v>1</v>
      </c>
      <c r="E65" s="2" t="s">
        <v>46</v>
      </c>
      <c r="F65" s="9" t="s">
        <v>41</v>
      </c>
      <c r="G65" s="9">
        <v>3</v>
      </c>
      <c r="H65" s="20" t="s">
        <v>552</v>
      </c>
      <c r="I65" s="24">
        <v>74679</v>
      </c>
      <c r="J65" s="9">
        <v>0</v>
      </c>
      <c r="K65" s="9">
        <v>14</v>
      </c>
      <c r="L65" s="2" t="s">
        <v>80</v>
      </c>
      <c r="M65" s="2" t="s">
        <v>36</v>
      </c>
      <c r="N65" s="2">
        <v>2135</v>
      </c>
      <c r="O65" s="3">
        <v>32836</v>
      </c>
      <c r="P65" s="2" t="s">
        <v>37</v>
      </c>
      <c r="Q65" s="2" t="s">
        <v>83</v>
      </c>
      <c r="R65" s="2" t="s">
        <v>39</v>
      </c>
      <c r="S65" s="3">
        <v>42093</v>
      </c>
      <c r="U65" s="12">
        <f t="shared" ca="1" si="0"/>
        <v>9.9397260273972599</v>
      </c>
      <c r="V65" s="12" t="str" cm="1">
        <f t="array" aca="1" ref="V65" ca="1">_xlfn.IFS(U65&gt;10, "&gt;10", U65&gt;=5, "5-10", U65&gt;=2, "2-5", U65&lt;2, "0-2")</f>
        <v>5-10</v>
      </c>
      <c r="W65" s="2" t="s">
        <v>40</v>
      </c>
      <c r="X65" s="2" t="s">
        <v>41</v>
      </c>
      <c r="Y65" s="2" t="s">
        <v>50</v>
      </c>
      <c r="Z65" s="2" t="s">
        <v>81</v>
      </c>
      <c r="AA65" s="2">
        <v>7</v>
      </c>
      <c r="AB65" s="2" t="s">
        <v>44</v>
      </c>
      <c r="AC65" s="2">
        <v>3</v>
      </c>
      <c r="AD65" s="37" t="s">
        <v>577</v>
      </c>
      <c r="AE65" s="9">
        <v>4.3</v>
      </c>
      <c r="AF65" s="9">
        <v>5</v>
      </c>
      <c r="AG65" s="9">
        <v>7</v>
      </c>
      <c r="AH65" s="3">
        <v>43475</v>
      </c>
      <c r="AI65" s="9">
        <v>0</v>
      </c>
      <c r="AJ65" s="9">
        <v>20</v>
      </c>
    </row>
    <row r="66" spans="1:36" ht="14.25" customHeight="1">
      <c r="A66" s="2" t="s">
        <v>374</v>
      </c>
      <c r="B66" s="2">
        <v>10130</v>
      </c>
      <c r="C66" s="28" t="s">
        <v>563</v>
      </c>
      <c r="D66" s="9">
        <v>1</v>
      </c>
      <c r="E66" s="2" t="s">
        <v>46</v>
      </c>
      <c r="F66" s="9" t="s">
        <v>49</v>
      </c>
      <c r="G66" s="9">
        <v>5</v>
      </c>
      <c r="H66" s="20" t="s">
        <v>552</v>
      </c>
      <c r="I66" s="24">
        <v>74669</v>
      </c>
      <c r="J66" s="9">
        <v>1</v>
      </c>
      <c r="K66" s="9">
        <v>18</v>
      </c>
      <c r="L66" s="2" t="s">
        <v>122</v>
      </c>
      <c r="M66" s="2" t="s">
        <v>36</v>
      </c>
      <c r="N66" s="2">
        <v>2030</v>
      </c>
      <c r="O66" s="3">
        <v>28254</v>
      </c>
      <c r="P66" s="2" t="s">
        <v>37</v>
      </c>
      <c r="Q66" s="2" t="s">
        <v>38</v>
      </c>
      <c r="R66" s="2" t="s">
        <v>39</v>
      </c>
      <c r="S66" s="3">
        <v>40476</v>
      </c>
      <c r="T66" s="3">
        <v>42508</v>
      </c>
      <c r="U66" s="12">
        <f t="shared" ca="1" si="0"/>
        <v>5.5671232876712331</v>
      </c>
      <c r="V66" s="12" t="str" cm="1">
        <f t="array" aca="1" ref="V66" ca="1">_xlfn.IFS(U66&gt;10, "&gt;10", U66&gt;=5, "5-10", U66&gt;=2, "2-5", U66&lt;2, "0-2")</f>
        <v>5-10</v>
      </c>
      <c r="W66" s="2" t="s">
        <v>84</v>
      </c>
      <c r="X66" s="2" t="s">
        <v>49</v>
      </c>
      <c r="Y66" s="2" t="s">
        <v>42</v>
      </c>
      <c r="Z66" s="2" t="s">
        <v>124</v>
      </c>
      <c r="AA66" s="2">
        <v>2</v>
      </c>
      <c r="AB66" s="2" t="s">
        <v>52</v>
      </c>
      <c r="AC66" s="2">
        <v>3</v>
      </c>
      <c r="AD66" s="37" t="s">
        <v>577</v>
      </c>
      <c r="AE66" s="9">
        <v>4.16</v>
      </c>
      <c r="AF66" s="9">
        <v>5</v>
      </c>
      <c r="AG66" s="9">
        <v>0</v>
      </c>
      <c r="AH66" s="3">
        <v>42068</v>
      </c>
      <c r="AI66" s="9">
        <v>0</v>
      </c>
      <c r="AJ66" s="9">
        <v>6</v>
      </c>
    </row>
    <row r="67" spans="1:36" ht="14.25" customHeight="1">
      <c r="A67" s="2" t="s">
        <v>347</v>
      </c>
      <c r="B67" s="2">
        <v>10120</v>
      </c>
      <c r="C67" s="28" t="s">
        <v>562</v>
      </c>
      <c r="D67" s="9">
        <v>0</v>
      </c>
      <c r="E67" s="2" t="s">
        <v>130</v>
      </c>
      <c r="F67" s="9" t="s">
        <v>41</v>
      </c>
      <c r="G67" s="9">
        <v>5</v>
      </c>
      <c r="H67" s="20" t="s">
        <v>552</v>
      </c>
      <c r="I67" s="24">
        <v>74417</v>
      </c>
      <c r="J67" s="9">
        <v>0</v>
      </c>
      <c r="K67" s="9">
        <v>20</v>
      </c>
      <c r="L67" s="2" t="s">
        <v>55</v>
      </c>
      <c r="M67" s="2" t="s">
        <v>36</v>
      </c>
      <c r="N67" s="2">
        <v>1460</v>
      </c>
      <c r="O67" s="3">
        <v>27364</v>
      </c>
      <c r="P67" s="2" t="s">
        <v>37</v>
      </c>
      <c r="Q67" s="2" t="s">
        <v>38</v>
      </c>
      <c r="R67" s="2" t="s">
        <v>76</v>
      </c>
      <c r="S67" s="3">
        <v>41407</v>
      </c>
      <c r="U67" s="12">
        <f t="shared" ref="U67:U130" ca="1" si="1">IF(T67="",(TODAY()-S67)/365,(T67-S67)/365)</f>
        <v>11.819178082191781</v>
      </c>
      <c r="V67" s="12" t="str" cm="1">
        <f t="array" aca="1" ref="V67" ca="1">_xlfn.IFS(U67&gt;10, "&gt;10", U67&gt;=5, "5-10", U67&gt;=2, "2-5", U67&lt;2, "0-2")</f>
        <v>&gt;10</v>
      </c>
      <c r="W67" s="2" t="s">
        <v>40</v>
      </c>
      <c r="X67" s="2" t="s">
        <v>41</v>
      </c>
      <c r="Y67" s="2" t="s">
        <v>42</v>
      </c>
      <c r="Z67" s="2" t="s">
        <v>43</v>
      </c>
      <c r="AA67" s="2">
        <v>22</v>
      </c>
      <c r="AB67" s="2" t="s">
        <v>44</v>
      </c>
      <c r="AC67" s="2">
        <v>3</v>
      </c>
      <c r="AD67" s="37" t="s">
        <v>577</v>
      </c>
      <c r="AE67" s="9">
        <v>4.29</v>
      </c>
      <c r="AF67" s="9">
        <v>5</v>
      </c>
      <c r="AG67" s="9">
        <v>0</v>
      </c>
      <c r="AH67" s="3">
        <v>43493</v>
      </c>
      <c r="AI67" s="9">
        <v>0</v>
      </c>
      <c r="AJ67" s="9">
        <v>11</v>
      </c>
    </row>
    <row r="68" spans="1:36" ht="14.25" customHeight="1">
      <c r="A68" s="2" t="s">
        <v>131</v>
      </c>
      <c r="B68" s="2">
        <v>10188</v>
      </c>
      <c r="C68" s="28" t="s">
        <v>563</v>
      </c>
      <c r="D68" s="9">
        <v>1</v>
      </c>
      <c r="E68" s="2" t="s">
        <v>46</v>
      </c>
      <c r="F68" s="9" t="s">
        <v>49</v>
      </c>
      <c r="G68" s="9">
        <v>6</v>
      </c>
      <c r="H68" s="20" t="s">
        <v>552</v>
      </c>
      <c r="I68" s="24">
        <v>74326</v>
      </c>
      <c r="J68" s="9">
        <v>1</v>
      </c>
      <c r="K68" s="9">
        <v>3</v>
      </c>
      <c r="L68" s="2" t="s">
        <v>132</v>
      </c>
      <c r="M68" s="2" t="s">
        <v>133</v>
      </c>
      <c r="N68" s="2">
        <v>21851</v>
      </c>
      <c r="O68" s="3">
        <v>23529</v>
      </c>
      <c r="P68" s="2" t="s">
        <v>101</v>
      </c>
      <c r="Q68" s="2" t="s">
        <v>38</v>
      </c>
      <c r="R68" s="2" t="s">
        <v>76</v>
      </c>
      <c r="S68" s="3">
        <v>40770</v>
      </c>
      <c r="T68" s="3">
        <v>41853</v>
      </c>
      <c r="U68" s="12">
        <f t="shared" ca="1" si="1"/>
        <v>2.967123287671233</v>
      </c>
      <c r="V68" s="12" t="str" cm="1">
        <f t="array" aca="1" ref="V68" ca="1">_xlfn.IFS(U68&gt;10, "&gt;10", U68&gt;=5, "5-10", U68&gt;=2, "2-5", U68&lt;2, "0-2")</f>
        <v>2-5</v>
      </c>
      <c r="W68" s="2" t="s">
        <v>84</v>
      </c>
      <c r="X68" s="2" t="s">
        <v>49</v>
      </c>
      <c r="Y68" s="2" t="s">
        <v>134</v>
      </c>
      <c r="Z68" s="2" t="s">
        <v>135</v>
      </c>
      <c r="AA68" s="2">
        <v>17</v>
      </c>
      <c r="AB68" s="2" t="s">
        <v>64</v>
      </c>
      <c r="AC68" s="2">
        <v>3</v>
      </c>
      <c r="AD68" s="37" t="s">
        <v>577</v>
      </c>
      <c r="AE68" s="9">
        <v>3.14</v>
      </c>
      <c r="AF68" s="9">
        <v>5</v>
      </c>
      <c r="AG68" s="9">
        <v>0</v>
      </c>
      <c r="AH68" s="3">
        <v>41315</v>
      </c>
      <c r="AI68" s="9">
        <v>1</v>
      </c>
      <c r="AJ68" s="9">
        <v>19</v>
      </c>
    </row>
    <row r="69" spans="1:36" ht="14.25" customHeight="1">
      <c r="A69" s="2" t="s">
        <v>121</v>
      </c>
      <c r="B69" s="2">
        <v>10175</v>
      </c>
      <c r="C69" s="28" t="s">
        <v>562</v>
      </c>
      <c r="D69" s="9">
        <v>0</v>
      </c>
      <c r="E69" s="2" t="s">
        <v>34</v>
      </c>
      <c r="F69" s="9" t="s">
        <v>49</v>
      </c>
      <c r="G69" s="9">
        <v>5</v>
      </c>
      <c r="H69" s="20" t="s">
        <v>552</v>
      </c>
      <c r="I69" s="24">
        <v>74312</v>
      </c>
      <c r="J69" s="9">
        <v>1</v>
      </c>
      <c r="K69" s="9">
        <v>18</v>
      </c>
      <c r="L69" s="2" t="s">
        <v>122</v>
      </c>
      <c r="M69" s="2" t="s">
        <v>36</v>
      </c>
      <c r="N69" s="2">
        <v>1901</v>
      </c>
      <c r="O69" s="3">
        <v>25637</v>
      </c>
      <c r="P69" s="2" t="s">
        <v>37</v>
      </c>
      <c r="Q69" s="2" t="s">
        <v>38</v>
      </c>
      <c r="R69" s="2" t="s">
        <v>106</v>
      </c>
      <c r="S69" s="3">
        <v>41547</v>
      </c>
      <c r="T69" s="3">
        <v>41858</v>
      </c>
      <c r="U69" s="12">
        <f t="shared" ca="1" si="1"/>
        <v>0.852054794520548</v>
      </c>
      <c r="V69" s="12" t="str" cm="1">
        <f t="array" aca="1" ref="V69" ca="1">_xlfn.IFS(U69&gt;10, "&gt;10", U69&gt;=5, "5-10", U69&gt;=2, "2-5", U69&lt;2, "0-2")</f>
        <v>0-2</v>
      </c>
      <c r="W69" s="2" t="s">
        <v>123</v>
      </c>
      <c r="X69" s="2" t="s">
        <v>49</v>
      </c>
      <c r="Y69" s="2" t="s">
        <v>42</v>
      </c>
      <c r="Z69" s="2" t="s">
        <v>124</v>
      </c>
      <c r="AA69" s="2">
        <v>2</v>
      </c>
      <c r="AB69" s="2" t="s">
        <v>52</v>
      </c>
      <c r="AC69" s="2">
        <v>3</v>
      </c>
      <c r="AD69" s="37" t="s">
        <v>577</v>
      </c>
      <c r="AE69" s="9">
        <v>3.39</v>
      </c>
      <c r="AF69" s="9">
        <v>3</v>
      </c>
      <c r="AG69" s="9">
        <v>0</v>
      </c>
      <c r="AH69" s="3">
        <v>41690</v>
      </c>
      <c r="AI69" s="9">
        <v>0</v>
      </c>
      <c r="AJ69" s="9">
        <v>14</v>
      </c>
    </row>
    <row r="70" spans="1:36" ht="14.25" customHeight="1">
      <c r="A70" s="2" t="s">
        <v>200</v>
      </c>
      <c r="B70" s="2">
        <v>10006</v>
      </c>
      <c r="C70" s="28" t="s">
        <v>563</v>
      </c>
      <c r="D70" s="9">
        <v>0</v>
      </c>
      <c r="E70" s="2" t="s">
        <v>34</v>
      </c>
      <c r="F70" s="9" t="s">
        <v>41</v>
      </c>
      <c r="G70" s="9">
        <v>6</v>
      </c>
      <c r="H70" s="20" t="s">
        <v>552</v>
      </c>
      <c r="I70" s="24">
        <v>74241</v>
      </c>
      <c r="J70" s="9">
        <v>0</v>
      </c>
      <c r="K70" s="9">
        <v>3</v>
      </c>
      <c r="L70" s="2" t="s">
        <v>132</v>
      </c>
      <c r="M70" s="2" t="s">
        <v>201</v>
      </c>
      <c r="N70" s="2">
        <v>90007</v>
      </c>
      <c r="O70" s="3">
        <v>32455</v>
      </c>
      <c r="P70" s="2" t="s">
        <v>37</v>
      </c>
      <c r="Q70" s="2" t="s">
        <v>38</v>
      </c>
      <c r="R70" s="2" t="s">
        <v>39</v>
      </c>
      <c r="S70" s="3">
        <v>40553</v>
      </c>
      <c r="U70" s="12">
        <f t="shared" ca="1" si="1"/>
        <v>14.158904109589042</v>
      </c>
      <c r="V70" s="12" t="str" cm="1">
        <f t="array" aca="1" ref="V70" ca="1">_xlfn.IFS(U70&gt;10, "&gt;10", U70&gt;=5, "5-10", U70&gt;=2, "2-5", U70&lt;2, "0-2")</f>
        <v>&gt;10</v>
      </c>
      <c r="W70" s="2" t="s">
        <v>40</v>
      </c>
      <c r="X70" s="2" t="s">
        <v>41</v>
      </c>
      <c r="Y70" s="2" t="s">
        <v>134</v>
      </c>
      <c r="Z70" s="2" t="s">
        <v>153</v>
      </c>
      <c r="AA70" s="2">
        <v>21</v>
      </c>
      <c r="AB70" s="2" t="s">
        <v>52</v>
      </c>
      <c r="AC70" s="2">
        <v>4</v>
      </c>
      <c r="AD70" s="37" t="s">
        <v>579</v>
      </c>
      <c r="AE70" s="9">
        <v>4.7699999999999996</v>
      </c>
      <c r="AF70" s="9">
        <v>5</v>
      </c>
      <c r="AG70" s="9">
        <v>0</v>
      </c>
      <c r="AH70" s="3">
        <v>43492</v>
      </c>
      <c r="AI70" s="9">
        <v>0</v>
      </c>
      <c r="AJ70" s="9">
        <v>14</v>
      </c>
    </row>
    <row r="71" spans="1:36" ht="14.25" customHeight="1">
      <c r="A71" s="2" t="s">
        <v>375</v>
      </c>
      <c r="B71" s="2">
        <v>10217</v>
      </c>
      <c r="C71" s="28" t="s">
        <v>563</v>
      </c>
      <c r="D71" s="9">
        <v>1</v>
      </c>
      <c r="E71" s="2" t="s">
        <v>46</v>
      </c>
      <c r="F71" s="9" t="s">
        <v>41</v>
      </c>
      <c r="G71" s="9">
        <v>5</v>
      </c>
      <c r="H71" s="20" t="s">
        <v>552</v>
      </c>
      <c r="I71" s="24">
        <v>74226</v>
      </c>
      <c r="J71" s="9">
        <v>0</v>
      </c>
      <c r="K71" s="9">
        <v>20</v>
      </c>
      <c r="L71" s="2" t="s">
        <v>55</v>
      </c>
      <c r="M71" s="2" t="s">
        <v>36</v>
      </c>
      <c r="N71" s="2">
        <v>2050</v>
      </c>
      <c r="O71" s="3">
        <v>28924</v>
      </c>
      <c r="P71" s="2" t="s">
        <v>101</v>
      </c>
      <c r="Q71" s="2" t="s">
        <v>38</v>
      </c>
      <c r="R71" s="2" t="s">
        <v>106</v>
      </c>
      <c r="S71" s="3">
        <v>41001</v>
      </c>
      <c r="U71" s="12">
        <f t="shared" ca="1" si="1"/>
        <v>12.931506849315069</v>
      </c>
      <c r="V71" s="12" t="str" cm="1">
        <f t="array" aca="1" ref="V71" ca="1">_xlfn.IFS(U71&gt;10, "&gt;10", U71&gt;=5, "5-10", U71&gt;=2, "2-5", U71&lt;2, "0-2")</f>
        <v>&gt;10</v>
      </c>
      <c r="W71" s="2" t="s">
        <v>40</v>
      </c>
      <c r="X71" s="2" t="s">
        <v>41</v>
      </c>
      <c r="Y71" s="2" t="s">
        <v>42</v>
      </c>
      <c r="Z71" s="2" t="s">
        <v>77</v>
      </c>
      <c r="AA71" s="2">
        <v>12</v>
      </c>
      <c r="AB71" s="2" t="s">
        <v>44</v>
      </c>
      <c r="AC71" s="2">
        <v>3</v>
      </c>
      <c r="AD71" s="37" t="s">
        <v>577</v>
      </c>
      <c r="AE71" s="9">
        <v>4.3</v>
      </c>
      <c r="AF71" s="9">
        <v>3</v>
      </c>
      <c r="AG71" s="9">
        <v>0</v>
      </c>
      <c r="AH71" s="3">
        <v>43479</v>
      </c>
      <c r="AI71" s="9">
        <v>0</v>
      </c>
      <c r="AJ71" s="9">
        <v>14</v>
      </c>
    </row>
    <row r="72" spans="1:36" ht="14.25" customHeight="1">
      <c r="A72" s="2" t="s">
        <v>418</v>
      </c>
      <c r="B72" s="2">
        <v>10291</v>
      </c>
      <c r="C72" s="28" t="s">
        <v>562</v>
      </c>
      <c r="D72" s="9">
        <v>0</v>
      </c>
      <c r="E72" s="2" t="s">
        <v>61</v>
      </c>
      <c r="F72" s="9" t="s">
        <v>41</v>
      </c>
      <c r="G72" s="9">
        <v>6</v>
      </c>
      <c r="H72" s="20" t="s">
        <v>553</v>
      </c>
      <c r="I72" s="24">
        <v>72992</v>
      </c>
      <c r="J72" s="9">
        <v>0</v>
      </c>
      <c r="K72" s="9">
        <v>21</v>
      </c>
      <c r="L72" s="2" t="s">
        <v>174</v>
      </c>
      <c r="M72" s="2" t="s">
        <v>36</v>
      </c>
      <c r="N72" s="2">
        <v>1886</v>
      </c>
      <c r="O72" s="3">
        <v>30910</v>
      </c>
      <c r="P72" s="2" t="s">
        <v>37</v>
      </c>
      <c r="Q72" s="2" t="s">
        <v>38</v>
      </c>
      <c r="R72" s="2" t="s">
        <v>76</v>
      </c>
      <c r="S72" s="3">
        <v>41777</v>
      </c>
      <c r="U72" s="12">
        <f t="shared" ca="1" si="1"/>
        <v>10.805479452054794</v>
      </c>
      <c r="V72" s="12" t="str" cm="1">
        <f t="array" aca="1" ref="V72" ca="1">_xlfn.IFS(U72&gt;10, "&gt;10", U72&gt;=5, "5-10", U72&gt;=2, "2-5", U72&lt;2, "0-2")</f>
        <v>&gt;10</v>
      </c>
      <c r="W72" s="2" t="s">
        <v>40</v>
      </c>
      <c r="X72" s="2" t="s">
        <v>41</v>
      </c>
      <c r="Y72" s="2" t="s">
        <v>134</v>
      </c>
      <c r="Z72" s="2" t="s">
        <v>175</v>
      </c>
      <c r="AA72" s="2">
        <v>15</v>
      </c>
      <c r="AB72" s="2" t="s">
        <v>78</v>
      </c>
      <c r="AC72" s="2">
        <v>2</v>
      </c>
      <c r="AD72" s="37" t="s">
        <v>574</v>
      </c>
      <c r="AE72" s="9">
        <v>2.4</v>
      </c>
      <c r="AF72" s="9">
        <v>4</v>
      </c>
      <c r="AG72" s="9">
        <v>0</v>
      </c>
      <c r="AH72" s="3">
        <v>43481</v>
      </c>
      <c r="AI72" s="9">
        <v>2</v>
      </c>
      <c r="AJ72" s="9">
        <v>16</v>
      </c>
    </row>
    <row r="73" spans="1:36" ht="14.25" customHeight="1">
      <c r="A73" s="2" t="s">
        <v>141</v>
      </c>
      <c r="B73" s="2">
        <v>10001</v>
      </c>
      <c r="C73" s="28" t="s">
        <v>562</v>
      </c>
      <c r="D73" s="9">
        <v>0</v>
      </c>
      <c r="E73" s="2" t="s">
        <v>34</v>
      </c>
      <c r="F73" s="9" t="s">
        <v>41</v>
      </c>
      <c r="G73" s="9">
        <v>5</v>
      </c>
      <c r="H73" s="20" t="s">
        <v>552</v>
      </c>
      <c r="I73" s="24">
        <v>72640</v>
      </c>
      <c r="J73" s="9">
        <v>0</v>
      </c>
      <c r="K73" s="9">
        <v>18</v>
      </c>
      <c r="L73" s="2" t="s">
        <v>122</v>
      </c>
      <c r="M73" s="2" t="s">
        <v>36</v>
      </c>
      <c r="N73" s="2">
        <v>2169</v>
      </c>
      <c r="O73" s="3">
        <v>30537</v>
      </c>
      <c r="P73" s="2" t="s">
        <v>37</v>
      </c>
      <c r="Q73" s="2" t="s">
        <v>38</v>
      </c>
      <c r="R73" s="2" t="s">
        <v>39</v>
      </c>
      <c r="S73" s="3">
        <v>42397</v>
      </c>
      <c r="U73" s="12">
        <f t="shared" ca="1" si="1"/>
        <v>9.1068493150684926</v>
      </c>
      <c r="V73" s="12" t="str" cm="1">
        <f t="array" aca="1" ref="V73" ca="1">_xlfn.IFS(U73&gt;10, "&gt;10", U73&gt;=5, "5-10", U73&gt;=2, "2-5", U73&lt;2, "0-2")</f>
        <v>5-10</v>
      </c>
      <c r="W73" s="2" t="s">
        <v>40</v>
      </c>
      <c r="X73" s="2" t="s">
        <v>41</v>
      </c>
      <c r="Y73" s="2" t="s">
        <v>42</v>
      </c>
      <c r="Z73" s="2" t="s">
        <v>124</v>
      </c>
      <c r="AA73" s="2">
        <v>2</v>
      </c>
      <c r="AB73" s="2" t="s">
        <v>52</v>
      </c>
      <c r="AC73" s="2">
        <v>4</v>
      </c>
      <c r="AD73" s="37" t="s">
        <v>579</v>
      </c>
      <c r="AE73" s="9">
        <v>5</v>
      </c>
      <c r="AF73" s="9">
        <v>3</v>
      </c>
      <c r="AG73" s="9">
        <v>0</v>
      </c>
      <c r="AH73" s="3">
        <v>43518</v>
      </c>
      <c r="AI73" s="9">
        <v>0</v>
      </c>
      <c r="AJ73" s="9">
        <v>14</v>
      </c>
    </row>
    <row r="74" spans="1:36" ht="14.25" customHeight="1">
      <c r="A74" s="2" t="s">
        <v>220</v>
      </c>
      <c r="B74" s="2">
        <v>10093</v>
      </c>
      <c r="C74" s="28" t="s">
        <v>562</v>
      </c>
      <c r="D74" s="9">
        <v>0</v>
      </c>
      <c r="E74" s="2" t="s">
        <v>34</v>
      </c>
      <c r="F74" s="9" t="s">
        <v>49</v>
      </c>
      <c r="G74" s="9">
        <v>5</v>
      </c>
      <c r="H74" s="20" t="s">
        <v>552</v>
      </c>
      <c r="I74" s="24">
        <v>72609</v>
      </c>
      <c r="J74" s="9">
        <v>1</v>
      </c>
      <c r="K74" s="9">
        <v>20</v>
      </c>
      <c r="L74" s="2" t="s">
        <v>55</v>
      </c>
      <c r="M74" s="2" t="s">
        <v>36</v>
      </c>
      <c r="N74" s="2">
        <v>2143</v>
      </c>
      <c r="O74" s="3">
        <v>29860</v>
      </c>
      <c r="P74" s="2" t="s">
        <v>37</v>
      </c>
      <c r="Q74" s="2" t="s">
        <v>83</v>
      </c>
      <c r="R74" s="2" t="s">
        <v>39</v>
      </c>
      <c r="S74" s="3">
        <v>40679</v>
      </c>
      <c r="T74" s="3">
        <v>41449</v>
      </c>
      <c r="U74" s="12">
        <f t="shared" ca="1" si="1"/>
        <v>2.1095890410958904</v>
      </c>
      <c r="V74" s="12" t="str" cm="1">
        <f t="array" aca="1" ref="V74" ca="1">_xlfn.IFS(U74&gt;10, "&gt;10", U74&gt;=5, "5-10", U74&gt;=2, "2-5", U74&lt;2, "0-2")</f>
        <v>2-5</v>
      </c>
      <c r="W74" s="2" t="s">
        <v>56</v>
      </c>
      <c r="X74" s="2" t="s">
        <v>49</v>
      </c>
      <c r="Y74" s="2" t="s">
        <v>42</v>
      </c>
      <c r="Z74" s="2" t="s">
        <v>66</v>
      </c>
      <c r="AA74" s="2">
        <v>11</v>
      </c>
      <c r="AB74" s="2" t="s">
        <v>64</v>
      </c>
      <c r="AC74" s="2">
        <v>3</v>
      </c>
      <c r="AD74" s="37" t="s">
        <v>577</v>
      </c>
      <c r="AE74" s="9">
        <v>4.76</v>
      </c>
      <c r="AF74" s="9">
        <v>5</v>
      </c>
      <c r="AG74" s="9">
        <v>0</v>
      </c>
      <c r="AH74" s="3">
        <v>41369</v>
      </c>
      <c r="AI74" s="9">
        <v>0</v>
      </c>
      <c r="AJ74" s="9">
        <v>20</v>
      </c>
    </row>
    <row r="75" spans="1:36" ht="14.25" customHeight="1">
      <c r="A75" s="2" t="s">
        <v>343</v>
      </c>
      <c r="B75" s="2">
        <v>10025</v>
      </c>
      <c r="C75" s="28" t="s">
        <v>563</v>
      </c>
      <c r="D75" s="9">
        <v>0</v>
      </c>
      <c r="E75" s="2" t="s">
        <v>34</v>
      </c>
      <c r="F75" s="9" t="s">
        <v>41</v>
      </c>
      <c r="G75" s="9">
        <v>5</v>
      </c>
      <c r="H75" s="20" t="s">
        <v>552</v>
      </c>
      <c r="I75" s="24">
        <v>72460</v>
      </c>
      <c r="J75" s="9">
        <v>0</v>
      </c>
      <c r="K75" s="9">
        <v>20</v>
      </c>
      <c r="L75" s="2" t="s">
        <v>55</v>
      </c>
      <c r="M75" s="2" t="s">
        <v>36</v>
      </c>
      <c r="N75" s="2">
        <v>2126</v>
      </c>
      <c r="O75" s="3">
        <v>25682</v>
      </c>
      <c r="P75" s="2" t="s">
        <v>37</v>
      </c>
      <c r="Q75" s="2" t="s">
        <v>38</v>
      </c>
      <c r="R75" s="2" t="s">
        <v>76</v>
      </c>
      <c r="S75" s="3">
        <v>41407</v>
      </c>
      <c r="U75" s="12">
        <f t="shared" ca="1" si="1"/>
        <v>11.819178082191781</v>
      </c>
      <c r="V75" s="12" t="str" cm="1">
        <f t="array" aca="1" ref="V75" ca="1">_xlfn.IFS(U75&gt;10, "&gt;10", U75&gt;=5, "5-10", U75&gt;=2, "2-5", U75&lt;2, "0-2")</f>
        <v>&gt;10</v>
      </c>
      <c r="W75" s="2" t="s">
        <v>40</v>
      </c>
      <c r="X75" s="2" t="s">
        <v>41</v>
      </c>
      <c r="Y75" s="2" t="s">
        <v>42</v>
      </c>
      <c r="Z75" s="2" t="s">
        <v>57</v>
      </c>
      <c r="AA75" s="2">
        <v>20</v>
      </c>
      <c r="AB75" s="2" t="s">
        <v>52</v>
      </c>
      <c r="AC75" s="2">
        <v>4</v>
      </c>
      <c r="AD75" s="37" t="s">
        <v>579</v>
      </c>
      <c r="AE75" s="9">
        <v>4.7</v>
      </c>
      <c r="AF75" s="9">
        <v>3</v>
      </c>
      <c r="AG75" s="9">
        <v>0</v>
      </c>
      <c r="AH75" s="3">
        <v>43479</v>
      </c>
      <c r="AI75" s="9">
        <v>0</v>
      </c>
      <c r="AJ75" s="9">
        <v>1</v>
      </c>
    </row>
    <row r="76" spans="1:36" ht="14.25" customHeight="1">
      <c r="A76" s="2" t="s">
        <v>439</v>
      </c>
      <c r="B76" s="2">
        <v>10146</v>
      </c>
      <c r="C76" s="28" t="s">
        <v>563</v>
      </c>
      <c r="D76" s="9">
        <v>1</v>
      </c>
      <c r="E76" s="2" t="s">
        <v>46</v>
      </c>
      <c r="F76" s="9" t="s">
        <v>49</v>
      </c>
      <c r="G76" s="9">
        <v>5</v>
      </c>
      <c r="H76" s="20" t="s">
        <v>552</v>
      </c>
      <c r="I76" s="24">
        <v>72202</v>
      </c>
      <c r="J76" s="9">
        <v>1</v>
      </c>
      <c r="K76" s="9">
        <v>20</v>
      </c>
      <c r="L76" s="2" t="s">
        <v>55</v>
      </c>
      <c r="M76" s="2" t="s">
        <v>36</v>
      </c>
      <c r="N76" s="2">
        <v>2129</v>
      </c>
      <c r="O76" s="3">
        <v>19503</v>
      </c>
      <c r="P76" s="2" t="s">
        <v>37</v>
      </c>
      <c r="Q76" s="2" t="s">
        <v>38</v>
      </c>
      <c r="R76" s="2" t="s">
        <v>39</v>
      </c>
      <c r="S76" s="3">
        <v>40679</v>
      </c>
      <c r="T76" s="3">
        <v>42924</v>
      </c>
      <c r="U76" s="12">
        <f t="shared" ca="1" si="1"/>
        <v>6.1506849315068495</v>
      </c>
      <c r="V76" s="12" t="str" cm="1">
        <f t="array" aca="1" ref="V76" ca="1">_xlfn.IFS(U76&gt;10, "&gt;10", U76&gt;=5, "5-10", U76&gt;=2, "2-5", U76&lt;2, "0-2")</f>
        <v>5-10</v>
      </c>
      <c r="W76" s="2" t="s">
        <v>84</v>
      </c>
      <c r="X76" s="2" t="s">
        <v>49</v>
      </c>
      <c r="Y76" s="2" t="s">
        <v>42</v>
      </c>
      <c r="Z76" s="2" t="s">
        <v>59</v>
      </c>
      <c r="AA76" s="2">
        <v>16</v>
      </c>
      <c r="AB76" s="2" t="s">
        <v>64</v>
      </c>
      <c r="AC76" s="2">
        <v>3</v>
      </c>
      <c r="AD76" s="37" t="s">
        <v>577</v>
      </c>
      <c r="AE76" s="9">
        <v>3.93</v>
      </c>
      <c r="AF76" s="9">
        <v>3</v>
      </c>
      <c r="AG76" s="9">
        <v>0</v>
      </c>
      <c r="AH76" s="3">
        <v>42843</v>
      </c>
      <c r="AI76" s="9">
        <v>0</v>
      </c>
      <c r="AJ76" s="9">
        <v>3</v>
      </c>
    </row>
    <row r="77" spans="1:36" ht="14.25" customHeight="1">
      <c r="A77" s="2" t="s">
        <v>344</v>
      </c>
      <c r="B77" s="2">
        <v>10223</v>
      </c>
      <c r="C77" s="28" t="s">
        <v>562</v>
      </c>
      <c r="D77" s="9">
        <v>0</v>
      </c>
      <c r="E77" s="2" t="s">
        <v>34</v>
      </c>
      <c r="F77" s="9" t="s">
        <v>41</v>
      </c>
      <c r="G77" s="9">
        <v>5</v>
      </c>
      <c r="H77" s="20" t="s">
        <v>553</v>
      </c>
      <c r="I77" s="24">
        <v>72106</v>
      </c>
      <c r="J77" s="9">
        <v>0</v>
      </c>
      <c r="K77" s="9">
        <v>20</v>
      </c>
      <c r="L77" s="2" t="s">
        <v>55</v>
      </c>
      <c r="M77" s="2" t="s">
        <v>36</v>
      </c>
      <c r="N77" s="2">
        <v>2127</v>
      </c>
      <c r="O77" s="3">
        <v>28097</v>
      </c>
      <c r="P77" s="2" t="s">
        <v>37</v>
      </c>
      <c r="Q77" s="2" t="s">
        <v>38</v>
      </c>
      <c r="R77" s="2" t="s">
        <v>76</v>
      </c>
      <c r="S77" s="3">
        <v>40917</v>
      </c>
      <c r="U77" s="12">
        <f t="shared" ca="1" si="1"/>
        <v>13.161643835616438</v>
      </c>
      <c r="V77" s="12" t="str" cm="1">
        <f t="array" aca="1" ref="V77" ca="1">_xlfn.IFS(U77&gt;10, "&gt;10", U77&gt;=5, "5-10", U77&gt;=2, "2-5", U77&lt;2, "0-2")</f>
        <v>&gt;10</v>
      </c>
      <c r="W77" s="2" t="s">
        <v>40</v>
      </c>
      <c r="X77" s="2" t="s">
        <v>41</v>
      </c>
      <c r="Y77" s="2" t="s">
        <v>42</v>
      </c>
      <c r="Z77" s="2" t="s">
        <v>93</v>
      </c>
      <c r="AA77" s="2">
        <v>18</v>
      </c>
      <c r="AB77" s="2" t="s">
        <v>78</v>
      </c>
      <c r="AC77" s="2">
        <v>3</v>
      </c>
      <c r="AD77" s="37" t="s">
        <v>577</v>
      </c>
      <c r="AE77" s="9">
        <v>4.0999999999999996</v>
      </c>
      <c r="AF77" s="9">
        <v>4</v>
      </c>
      <c r="AG77" s="9">
        <v>0</v>
      </c>
      <c r="AH77" s="3">
        <v>43496</v>
      </c>
      <c r="AI77" s="9">
        <v>0</v>
      </c>
      <c r="AJ77" s="9">
        <v>12</v>
      </c>
    </row>
    <row r="78" spans="1:36" ht="14.25" customHeight="1">
      <c r="A78" s="2" t="s">
        <v>359</v>
      </c>
      <c r="B78" s="2">
        <v>10078</v>
      </c>
      <c r="C78" s="28" t="s">
        <v>537</v>
      </c>
      <c r="D78" s="9">
        <v>1</v>
      </c>
      <c r="E78" s="2" t="s">
        <v>46</v>
      </c>
      <c r="F78" s="9" t="s">
        <v>49</v>
      </c>
      <c r="G78" s="9">
        <v>5</v>
      </c>
      <c r="H78" s="20" t="s">
        <v>552</v>
      </c>
      <c r="I78" s="24">
        <v>71966</v>
      </c>
      <c r="J78" s="9">
        <v>1</v>
      </c>
      <c r="K78" s="9">
        <v>20</v>
      </c>
      <c r="L78" s="2" t="s">
        <v>55</v>
      </c>
      <c r="M78" s="2" t="s">
        <v>36</v>
      </c>
      <c r="N78" s="2">
        <v>2492</v>
      </c>
      <c r="O78" s="3">
        <v>19035</v>
      </c>
      <c r="P78" s="2" t="s">
        <v>37</v>
      </c>
      <c r="Q78" s="2" t="s">
        <v>38</v>
      </c>
      <c r="R78" s="2" t="s">
        <v>106</v>
      </c>
      <c r="S78" s="3">
        <v>41043</v>
      </c>
      <c r="T78" s="3">
        <v>41505</v>
      </c>
      <c r="U78" s="12">
        <f t="shared" ca="1" si="1"/>
        <v>1.2657534246575342</v>
      </c>
      <c r="V78" s="12" t="str" cm="1">
        <f t="array" aca="1" ref="V78" ca="1">_xlfn.IFS(U78&gt;10, "&gt;10", U78&gt;=5, "5-10", U78&gt;=2, "2-5", U78&lt;2, "0-2")</f>
        <v>0-2</v>
      </c>
      <c r="W78" s="2" t="s">
        <v>87</v>
      </c>
      <c r="X78" s="2" t="s">
        <v>49</v>
      </c>
      <c r="Y78" s="2" t="s">
        <v>42</v>
      </c>
      <c r="Z78" s="2" t="s">
        <v>63</v>
      </c>
      <c r="AA78" s="2">
        <v>39</v>
      </c>
      <c r="AB78" s="2" t="s">
        <v>44</v>
      </c>
      <c r="AC78" s="2">
        <v>3</v>
      </c>
      <c r="AD78" s="37" t="s">
        <v>577</v>
      </c>
      <c r="AE78" s="9">
        <v>5</v>
      </c>
      <c r="AF78" s="9">
        <v>3</v>
      </c>
      <c r="AG78" s="9">
        <v>0</v>
      </c>
      <c r="AH78" s="3">
        <v>41457</v>
      </c>
      <c r="AI78" s="9">
        <v>0</v>
      </c>
      <c r="AJ78" s="9">
        <v>17</v>
      </c>
    </row>
    <row r="79" spans="1:36" ht="14.25" customHeight="1">
      <c r="A79" s="2" t="s">
        <v>145</v>
      </c>
      <c r="B79" s="2">
        <v>10040</v>
      </c>
      <c r="C79" s="28" t="s">
        <v>563</v>
      </c>
      <c r="D79" s="9">
        <v>0</v>
      </c>
      <c r="E79" s="2" t="s">
        <v>34</v>
      </c>
      <c r="F79" s="9" t="s">
        <v>41</v>
      </c>
      <c r="G79" s="9">
        <v>6</v>
      </c>
      <c r="H79" s="20" t="s">
        <v>552</v>
      </c>
      <c r="I79" s="24">
        <v>71860</v>
      </c>
      <c r="J79" s="9">
        <v>0</v>
      </c>
      <c r="K79" s="9">
        <v>3</v>
      </c>
      <c r="L79" s="2" t="s">
        <v>132</v>
      </c>
      <c r="M79" s="2" t="s">
        <v>146</v>
      </c>
      <c r="N79" s="2">
        <v>5664</v>
      </c>
      <c r="O79" s="3">
        <v>23146</v>
      </c>
      <c r="P79" s="2" t="s">
        <v>37</v>
      </c>
      <c r="Q79" s="2" t="s">
        <v>38</v>
      </c>
      <c r="R79" s="2" t="s">
        <v>39</v>
      </c>
      <c r="S79" s="3">
        <v>41869</v>
      </c>
      <c r="U79" s="12">
        <f t="shared" ca="1" si="1"/>
        <v>10.553424657534247</v>
      </c>
      <c r="V79" s="12" t="str" cm="1">
        <f t="array" aca="1" ref="V79" ca="1">_xlfn.IFS(U79&gt;10, "&gt;10", U79&gt;=5, "5-10", U79&gt;=2, "2-5", U79&lt;2, "0-2")</f>
        <v>&gt;10</v>
      </c>
      <c r="W79" s="2" t="s">
        <v>40</v>
      </c>
      <c r="X79" s="2" t="s">
        <v>41</v>
      </c>
      <c r="Y79" s="2" t="s">
        <v>134</v>
      </c>
      <c r="Z79" s="2" t="s">
        <v>135</v>
      </c>
      <c r="AA79" s="2">
        <v>17</v>
      </c>
      <c r="AB79" s="2" t="s">
        <v>52</v>
      </c>
      <c r="AC79" s="2">
        <v>3</v>
      </c>
      <c r="AD79" s="37" t="s">
        <v>577</v>
      </c>
      <c r="AE79" s="9">
        <v>5</v>
      </c>
      <c r="AF79" s="9">
        <v>5</v>
      </c>
      <c r="AG79" s="9">
        <v>0</v>
      </c>
      <c r="AH79" s="3">
        <v>43486</v>
      </c>
      <c r="AI79" s="9">
        <v>0</v>
      </c>
      <c r="AJ79" s="9">
        <v>7</v>
      </c>
    </row>
    <row r="80" spans="1:36" ht="14.25" customHeight="1">
      <c r="A80" s="2" t="s">
        <v>213</v>
      </c>
      <c r="B80" s="2">
        <v>10263</v>
      </c>
      <c r="C80" s="28" t="s">
        <v>563</v>
      </c>
      <c r="D80" s="9">
        <v>1</v>
      </c>
      <c r="E80" s="2" t="s">
        <v>46</v>
      </c>
      <c r="F80" s="9" t="s">
        <v>41</v>
      </c>
      <c r="G80" s="9">
        <v>5</v>
      </c>
      <c r="H80" s="20" t="s">
        <v>552</v>
      </c>
      <c r="I80" s="24">
        <v>71776</v>
      </c>
      <c r="J80" s="9">
        <v>0</v>
      </c>
      <c r="K80" s="9">
        <v>20</v>
      </c>
      <c r="L80" s="2" t="s">
        <v>55</v>
      </c>
      <c r="M80" s="2" t="s">
        <v>36</v>
      </c>
      <c r="N80" s="2">
        <v>1824</v>
      </c>
      <c r="O80" s="3">
        <v>28755</v>
      </c>
      <c r="P80" s="2" t="s">
        <v>37</v>
      </c>
      <c r="Q80" s="2" t="s">
        <v>38</v>
      </c>
      <c r="R80" s="2" t="s">
        <v>76</v>
      </c>
      <c r="S80" s="3">
        <v>41827</v>
      </c>
      <c r="U80" s="12">
        <f t="shared" ca="1" si="1"/>
        <v>10.668493150684931</v>
      </c>
      <c r="V80" s="12" t="str" cm="1">
        <f t="array" aca="1" ref="V80" ca="1">_xlfn.IFS(U80&gt;10, "&gt;10", U80&gt;=5, "5-10", U80&gt;=2, "2-5", U80&lt;2, "0-2")</f>
        <v>&gt;10</v>
      </c>
      <c r="W80" s="2" t="s">
        <v>40</v>
      </c>
      <c r="X80" s="2" t="s">
        <v>41</v>
      </c>
      <c r="Y80" s="2" t="s">
        <v>42</v>
      </c>
      <c r="Z80" s="2" t="s">
        <v>59</v>
      </c>
      <c r="AA80" s="2">
        <v>16</v>
      </c>
      <c r="AB80" s="2" t="s">
        <v>44</v>
      </c>
      <c r="AC80" s="2">
        <v>3</v>
      </c>
      <c r="AD80" s="37" t="s">
        <v>577</v>
      </c>
      <c r="AE80" s="9">
        <v>4.4000000000000004</v>
      </c>
      <c r="AF80" s="9">
        <v>5</v>
      </c>
      <c r="AG80" s="9">
        <v>0</v>
      </c>
      <c r="AH80" s="3">
        <v>43518</v>
      </c>
      <c r="AI80" s="9">
        <v>0</v>
      </c>
      <c r="AJ80" s="9">
        <v>17</v>
      </c>
    </row>
    <row r="81" spans="1:36" ht="14.25" customHeight="1">
      <c r="A81" s="2" t="s">
        <v>256</v>
      </c>
      <c r="B81" s="2">
        <v>10109</v>
      </c>
      <c r="C81" s="28" t="s">
        <v>562</v>
      </c>
      <c r="D81" s="9">
        <v>0</v>
      </c>
      <c r="E81" s="2" t="s">
        <v>34</v>
      </c>
      <c r="F81" s="9" t="s">
        <v>49</v>
      </c>
      <c r="G81" s="9">
        <v>6</v>
      </c>
      <c r="H81" s="20" t="s">
        <v>552</v>
      </c>
      <c r="I81" s="24">
        <v>71707</v>
      </c>
      <c r="J81" s="9">
        <v>1</v>
      </c>
      <c r="K81" s="9">
        <v>3</v>
      </c>
      <c r="L81" s="2" t="s">
        <v>132</v>
      </c>
      <c r="M81" s="2" t="s">
        <v>257</v>
      </c>
      <c r="N81" s="2">
        <v>37129</v>
      </c>
      <c r="O81" s="3">
        <v>25243</v>
      </c>
      <c r="P81" s="2" t="s">
        <v>37</v>
      </c>
      <c r="Q81" s="2" t="s">
        <v>38</v>
      </c>
      <c r="R81" s="2" t="s">
        <v>92</v>
      </c>
      <c r="S81" s="3">
        <v>40975</v>
      </c>
      <c r="T81" s="3">
        <v>41943</v>
      </c>
      <c r="U81" s="12">
        <f t="shared" ca="1" si="1"/>
        <v>2.6520547945205482</v>
      </c>
      <c r="V81" s="12" t="str" cm="1">
        <f t="array" aca="1" ref="V81" ca="1">_xlfn.IFS(U81&gt;10, "&gt;10", U81&gt;=5, "5-10", U81&gt;=2, "2-5", U81&lt;2, "0-2")</f>
        <v>2-5</v>
      </c>
      <c r="W81" s="2" t="s">
        <v>155</v>
      </c>
      <c r="X81" s="2" t="s">
        <v>49</v>
      </c>
      <c r="Y81" s="2" t="s">
        <v>134</v>
      </c>
      <c r="Z81" s="2" t="s">
        <v>135</v>
      </c>
      <c r="AA81" s="2">
        <v>17</v>
      </c>
      <c r="AB81" s="2" t="s">
        <v>44</v>
      </c>
      <c r="AC81" s="2">
        <v>3</v>
      </c>
      <c r="AD81" s="37" t="s">
        <v>577</v>
      </c>
      <c r="AE81" s="9">
        <v>4.5</v>
      </c>
      <c r="AF81" s="9">
        <v>5</v>
      </c>
      <c r="AG81" s="9">
        <v>0</v>
      </c>
      <c r="AH81" s="3">
        <v>41306</v>
      </c>
      <c r="AI81" s="9">
        <v>0</v>
      </c>
      <c r="AJ81" s="9">
        <v>20</v>
      </c>
    </row>
    <row r="82" spans="1:36" ht="14.25" customHeight="1">
      <c r="A82" s="2" t="s">
        <v>300</v>
      </c>
      <c r="B82" s="2">
        <v>10165</v>
      </c>
      <c r="C82" s="28" t="s">
        <v>562</v>
      </c>
      <c r="D82" s="9">
        <v>0</v>
      </c>
      <c r="E82" s="2" t="s">
        <v>34</v>
      </c>
      <c r="F82" s="9" t="s">
        <v>41</v>
      </c>
      <c r="G82" s="9">
        <v>6</v>
      </c>
      <c r="H82" s="20" t="s">
        <v>553</v>
      </c>
      <c r="I82" s="24">
        <v>71339</v>
      </c>
      <c r="J82" s="9">
        <v>0</v>
      </c>
      <c r="K82" s="9">
        <v>3</v>
      </c>
      <c r="L82" s="2" t="s">
        <v>132</v>
      </c>
      <c r="M82" s="2" t="s">
        <v>301</v>
      </c>
      <c r="N82" s="2">
        <v>10171</v>
      </c>
      <c r="O82" s="3">
        <v>25258</v>
      </c>
      <c r="P82" s="2" t="s">
        <v>37</v>
      </c>
      <c r="Q82" s="2" t="s">
        <v>83</v>
      </c>
      <c r="R82" s="2" t="s">
        <v>76</v>
      </c>
      <c r="S82" s="3">
        <v>40609</v>
      </c>
      <c r="U82" s="12">
        <f t="shared" ca="1" si="1"/>
        <v>14.005479452054795</v>
      </c>
      <c r="V82" s="12" t="str" cm="1">
        <f t="array" aca="1" ref="V82" ca="1">_xlfn.IFS(U82&gt;10, "&gt;10", U82&gt;=5, "5-10", U82&gt;=2, "2-5", U82&lt;2, "0-2")</f>
        <v>&gt;10</v>
      </c>
      <c r="W82" s="2" t="s">
        <v>40</v>
      </c>
      <c r="X82" s="2" t="s">
        <v>41</v>
      </c>
      <c r="Y82" s="2" t="s">
        <v>134</v>
      </c>
      <c r="Z82" s="2" t="s">
        <v>135</v>
      </c>
      <c r="AA82" s="2">
        <v>17</v>
      </c>
      <c r="AB82" s="2" t="s">
        <v>78</v>
      </c>
      <c r="AC82" s="2">
        <v>3</v>
      </c>
      <c r="AD82" s="37" t="s">
        <v>577</v>
      </c>
      <c r="AE82" s="9">
        <v>3.65</v>
      </c>
      <c r="AF82" s="9">
        <v>5</v>
      </c>
      <c r="AG82" s="9">
        <v>0</v>
      </c>
      <c r="AH82" s="3">
        <v>43482</v>
      </c>
      <c r="AI82" s="9">
        <v>0</v>
      </c>
      <c r="AJ82" s="9">
        <v>20</v>
      </c>
    </row>
    <row r="83" spans="1:36" ht="14.25" customHeight="1">
      <c r="A83" s="2" t="s">
        <v>197</v>
      </c>
      <c r="B83" s="2">
        <v>10133</v>
      </c>
      <c r="C83" s="28" t="s">
        <v>563</v>
      </c>
      <c r="D83" s="9">
        <v>1</v>
      </c>
      <c r="E83" s="2" t="s">
        <v>46</v>
      </c>
      <c r="F83" s="9" t="s">
        <v>41</v>
      </c>
      <c r="G83" s="9">
        <v>3</v>
      </c>
      <c r="H83" s="20" t="s">
        <v>552</v>
      </c>
      <c r="I83" s="24">
        <v>70621</v>
      </c>
      <c r="J83" s="9">
        <v>0</v>
      </c>
      <c r="K83" s="9">
        <v>14</v>
      </c>
      <c r="L83" s="2" t="s">
        <v>80</v>
      </c>
      <c r="M83" s="2" t="s">
        <v>36</v>
      </c>
      <c r="N83" s="2">
        <v>2119</v>
      </c>
      <c r="O83" s="3">
        <v>32342</v>
      </c>
      <c r="P83" s="2" t="s">
        <v>37</v>
      </c>
      <c r="Q83" s="2" t="s">
        <v>38</v>
      </c>
      <c r="R83" s="2" t="s">
        <v>39</v>
      </c>
      <c r="S83" s="3">
        <v>42009</v>
      </c>
      <c r="U83" s="12">
        <f t="shared" ca="1" si="1"/>
        <v>10.169863013698631</v>
      </c>
      <c r="V83" s="12" t="str" cm="1">
        <f t="array" aca="1" ref="V83" ca="1">_xlfn.IFS(U83&gt;10, "&gt;10", U83&gt;=5, "5-10", U83&gt;=2, "2-5", U83&lt;2, "0-2")</f>
        <v>&gt;10</v>
      </c>
      <c r="W83" s="2" t="s">
        <v>40</v>
      </c>
      <c r="X83" s="2" t="s">
        <v>41</v>
      </c>
      <c r="Y83" s="2" t="s">
        <v>50</v>
      </c>
      <c r="Z83" s="2" t="s">
        <v>81</v>
      </c>
      <c r="AA83" s="2">
        <v>7</v>
      </c>
      <c r="AB83" s="2" t="s">
        <v>74</v>
      </c>
      <c r="AC83" s="2">
        <v>3</v>
      </c>
      <c r="AD83" s="37" t="s">
        <v>577</v>
      </c>
      <c r="AE83" s="9">
        <v>4.1100000000000003</v>
      </c>
      <c r="AF83" s="9">
        <v>4</v>
      </c>
      <c r="AG83" s="9">
        <v>6</v>
      </c>
      <c r="AH83" s="3">
        <v>43521</v>
      </c>
      <c r="AI83" s="9">
        <v>0</v>
      </c>
      <c r="AJ83" s="9">
        <v>16</v>
      </c>
    </row>
    <row r="84" spans="1:36" ht="14.25" customHeight="1">
      <c r="A84" s="2" t="s">
        <v>264</v>
      </c>
      <c r="B84" s="2">
        <v>10167</v>
      </c>
      <c r="C84" s="28" t="s">
        <v>562</v>
      </c>
      <c r="D84" s="9">
        <v>1</v>
      </c>
      <c r="E84" s="2" t="s">
        <v>46</v>
      </c>
      <c r="F84" s="9" t="s">
        <v>41</v>
      </c>
      <c r="G84" s="9">
        <v>6</v>
      </c>
      <c r="H84" s="20" t="s">
        <v>552</v>
      </c>
      <c r="I84" s="24">
        <v>70545</v>
      </c>
      <c r="J84" s="9">
        <v>0</v>
      </c>
      <c r="K84" s="9">
        <v>3</v>
      </c>
      <c r="L84" s="2" t="s">
        <v>132</v>
      </c>
      <c r="M84" s="2" t="s">
        <v>265</v>
      </c>
      <c r="N84" s="2">
        <v>3062</v>
      </c>
      <c r="O84" s="3">
        <v>32400</v>
      </c>
      <c r="P84" s="2" t="s">
        <v>37</v>
      </c>
      <c r="Q84" s="2" t="s">
        <v>38</v>
      </c>
      <c r="R84" s="2" t="s">
        <v>251</v>
      </c>
      <c r="S84" s="3">
        <v>41869</v>
      </c>
      <c r="U84" s="12">
        <f t="shared" ca="1" si="1"/>
        <v>10.553424657534247</v>
      </c>
      <c r="V84" s="12" t="str" cm="1">
        <f t="array" aca="1" ref="V84" ca="1">_xlfn.IFS(U84&gt;10, "&gt;10", U84&gt;=5, "5-10", U84&gt;=2, "2-5", U84&lt;2, "0-2")</f>
        <v>&gt;10</v>
      </c>
      <c r="W84" s="2" t="s">
        <v>40</v>
      </c>
      <c r="X84" s="2" t="s">
        <v>41</v>
      </c>
      <c r="Y84" s="2" t="s">
        <v>134</v>
      </c>
      <c r="Z84" s="2" t="s">
        <v>135</v>
      </c>
      <c r="AA84" s="2">
        <v>17</v>
      </c>
      <c r="AB84" s="2" t="s">
        <v>52</v>
      </c>
      <c r="AC84" s="2">
        <v>3</v>
      </c>
      <c r="AD84" s="37" t="s">
        <v>577</v>
      </c>
      <c r="AE84" s="9">
        <v>3.6</v>
      </c>
      <c r="AF84" s="9">
        <v>5</v>
      </c>
      <c r="AG84" s="9">
        <v>0</v>
      </c>
      <c r="AH84" s="3">
        <v>43495</v>
      </c>
      <c r="AI84" s="9">
        <v>0</v>
      </c>
      <c r="AJ84" s="9">
        <v>9</v>
      </c>
    </row>
    <row r="85" spans="1:36" ht="14.25" customHeight="1">
      <c r="A85" s="2" t="s">
        <v>471</v>
      </c>
      <c r="B85" s="2">
        <v>10033</v>
      </c>
      <c r="C85" s="28" t="s">
        <v>562</v>
      </c>
      <c r="D85" s="9">
        <v>0</v>
      </c>
      <c r="E85" s="2" t="s">
        <v>34</v>
      </c>
      <c r="F85" s="9" t="s">
        <v>49</v>
      </c>
      <c r="G85" s="9">
        <v>5</v>
      </c>
      <c r="H85" s="20" t="s">
        <v>552</v>
      </c>
      <c r="I85" s="24">
        <v>70507</v>
      </c>
      <c r="J85" s="9">
        <v>1</v>
      </c>
      <c r="K85" s="9">
        <v>20</v>
      </c>
      <c r="L85" s="2" t="s">
        <v>55</v>
      </c>
      <c r="M85" s="2" t="s">
        <v>36</v>
      </c>
      <c r="N85" s="2">
        <v>2045</v>
      </c>
      <c r="O85" s="3">
        <v>21496</v>
      </c>
      <c r="P85" s="2" t="s">
        <v>37</v>
      </c>
      <c r="Q85" s="2" t="s">
        <v>38</v>
      </c>
      <c r="R85" s="2" t="s">
        <v>39</v>
      </c>
      <c r="S85" s="3">
        <v>41281</v>
      </c>
      <c r="T85" s="3">
        <v>42421</v>
      </c>
      <c r="U85" s="12">
        <f t="shared" ca="1" si="1"/>
        <v>3.1232876712328768</v>
      </c>
      <c r="V85" s="12" t="str" cm="1">
        <f t="array" aca="1" ref="V85" ca="1">_xlfn.IFS(U85&gt;10, "&gt;10", U85&gt;=5, "5-10", U85&gt;=2, "2-5", U85&lt;2, "0-2")</f>
        <v>2-5</v>
      </c>
      <c r="W85" s="2" t="s">
        <v>123</v>
      </c>
      <c r="X85" s="2" t="s">
        <v>49</v>
      </c>
      <c r="Y85" s="2" t="s">
        <v>42</v>
      </c>
      <c r="Z85" s="2" t="s">
        <v>77</v>
      </c>
      <c r="AA85" s="2">
        <v>12</v>
      </c>
      <c r="AB85" s="2" t="s">
        <v>44</v>
      </c>
      <c r="AC85" s="2">
        <v>4</v>
      </c>
      <c r="AD85" s="37" t="s">
        <v>579</v>
      </c>
      <c r="AE85" s="9">
        <v>5</v>
      </c>
      <c r="AF85" s="9">
        <v>3</v>
      </c>
      <c r="AG85" s="9">
        <v>0</v>
      </c>
      <c r="AH85" s="3">
        <v>42388</v>
      </c>
      <c r="AI85" s="9">
        <v>0</v>
      </c>
      <c r="AJ85" s="9">
        <v>7</v>
      </c>
    </row>
    <row r="86" spans="1:36" ht="14.25" customHeight="1">
      <c r="A86" s="2" t="s">
        <v>314</v>
      </c>
      <c r="B86" s="2">
        <v>10103</v>
      </c>
      <c r="C86" s="28" t="s">
        <v>562</v>
      </c>
      <c r="D86" s="9">
        <v>0</v>
      </c>
      <c r="E86" s="2" t="s">
        <v>130</v>
      </c>
      <c r="F86" s="9" t="s">
        <v>41</v>
      </c>
      <c r="G86" s="9">
        <v>6</v>
      </c>
      <c r="H86" s="20" t="s">
        <v>552</v>
      </c>
      <c r="I86" s="24">
        <v>70468</v>
      </c>
      <c r="J86" s="9">
        <v>0</v>
      </c>
      <c r="K86" s="9">
        <v>3</v>
      </c>
      <c r="L86" s="2" t="s">
        <v>132</v>
      </c>
      <c r="M86" s="2" t="s">
        <v>315</v>
      </c>
      <c r="N86" s="2">
        <v>84111</v>
      </c>
      <c r="O86" s="3">
        <v>32504</v>
      </c>
      <c r="P86" s="2" t="s">
        <v>37</v>
      </c>
      <c r="Q86" s="2" t="s">
        <v>38</v>
      </c>
      <c r="R86" s="2" t="s">
        <v>76</v>
      </c>
      <c r="S86" s="3">
        <v>41029</v>
      </c>
      <c r="U86" s="12">
        <f t="shared" ca="1" si="1"/>
        <v>12.854794520547944</v>
      </c>
      <c r="V86" s="12" t="str" cm="1">
        <f t="array" aca="1" ref="V86" ca="1">_xlfn.IFS(U86&gt;10, "&gt;10", U86&gt;=5, "5-10", U86&gt;=2, "2-5", U86&lt;2, "0-2")</f>
        <v>&gt;10</v>
      </c>
      <c r="W86" s="2" t="s">
        <v>40</v>
      </c>
      <c r="X86" s="2" t="s">
        <v>41</v>
      </c>
      <c r="Y86" s="2" t="s">
        <v>134</v>
      </c>
      <c r="Z86" s="2" t="s">
        <v>135</v>
      </c>
      <c r="AA86" s="2">
        <v>17</v>
      </c>
      <c r="AB86" s="2" t="s">
        <v>194</v>
      </c>
      <c r="AC86" s="2">
        <v>3</v>
      </c>
      <c r="AD86" s="37" t="s">
        <v>577</v>
      </c>
      <c r="AE86" s="9">
        <v>4.53</v>
      </c>
      <c r="AF86" s="9">
        <v>3</v>
      </c>
      <c r="AG86" s="9">
        <v>0</v>
      </c>
      <c r="AH86" s="3">
        <v>43494</v>
      </c>
      <c r="AI86" s="9">
        <v>0</v>
      </c>
      <c r="AJ86" s="9">
        <v>16</v>
      </c>
    </row>
    <row r="87" spans="1:36" ht="14.25" customHeight="1">
      <c r="A87" s="2" t="s">
        <v>222</v>
      </c>
      <c r="B87" s="2">
        <v>10305</v>
      </c>
      <c r="C87" s="28" t="s">
        <v>562</v>
      </c>
      <c r="D87" s="9">
        <v>1</v>
      </c>
      <c r="E87" s="2" t="s">
        <v>46</v>
      </c>
      <c r="F87" s="9" t="s">
        <v>41</v>
      </c>
      <c r="G87" s="9">
        <v>6</v>
      </c>
      <c r="H87" s="20" t="s">
        <v>552</v>
      </c>
      <c r="I87" s="24">
        <v>70187</v>
      </c>
      <c r="J87" s="9">
        <v>1</v>
      </c>
      <c r="K87" s="9">
        <v>3</v>
      </c>
      <c r="L87" s="2" t="s">
        <v>132</v>
      </c>
      <c r="M87" s="2" t="s">
        <v>36</v>
      </c>
      <c r="N87" s="2">
        <v>2330</v>
      </c>
      <c r="O87" s="3">
        <v>27582</v>
      </c>
      <c r="P87" s="2" t="s">
        <v>37</v>
      </c>
      <c r="Q87" s="2" t="s">
        <v>38</v>
      </c>
      <c r="R87" s="2" t="s">
        <v>39</v>
      </c>
      <c r="S87" s="3">
        <v>41911</v>
      </c>
      <c r="T87" s="3">
        <v>43331</v>
      </c>
      <c r="U87" s="12">
        <f t="shared" ca="1" si="1"/>
        <v>3.8904109589041096</v>
      </c>
      <c r="V87" s="12" t="str" cm="1">
        <f t="array" aca="1" ref="V87" ca="1">_xlfn.IFS(U87&gt;10, "&gt;10", U87&gt;=5, "5-10", U87&gt;=2, "2-5", U87&lt;2, "0-2")</f>
        <v>2-5</v>
      </c>
      <c r="W87" s="2" t="s">
        <v>223</v>
      </c>
      <c r="X87" s="2" t="s">
        <v>98</v>
      </c>
      <c r="Y87" s="2" t="s">
        <v>134</v>
      </c>
      <c r="Z87" s="2" t="s">
        <v>153</v>
      </c>
      <c r="AA87" s="2">
        <v>21</v>
      </c>
      <c r="AB87" s="2" t="s">
        <v>74</v>
      </c>
      <c r="AC87" s="2">
        <v>1</v>
      </c>
      <c r="AD87" s="37" t="s">
        <v>575</v>
      </c>
      <c r="AE87" s="9">
        <v>2</v>
      </c>
      <c r="AF87" s="9">
        <v>5</v>
      </c>
      <c r="AG87" s="9">
        <v>0</v>
      </c>
      <c r="AH87" s="3">
        <v>43493</v>
      </c>
      <c r="AI87" s="9">
        <v>4</v>
      </c>
      <c r="AJ87" s="9">
        <v>7</v>
      </c>
    </row>
    <row r="88" spans="1:36" ht="14.25" customHeight="1">
      <c r="A88" s="2" t="s">
        <v>99</v>
      </c>
      <c r="B88" s="2">
        <v>10023</v>
      </c>
      <c r="C88" s="28" t="s">
        <v>563</v>
      </c>
      <c r="D88" s="9">
        <v>1</v>
      </c>
      <c r="E88" s="2" t="s">
        <v>46</v>
      </c>
      <c r="F88" s="9" t="s">
        <v>41</v>
      </c>
      <c r="G88" s="9">
        <v>5</v>
      </c>
      <c r="H88" s="20" t="s">
        <v>552</v>
      </c>
      <c r="I88" s="24">
        <v>70131</v>
      </c>
      <c r="J88" s="9">
        <v>0</v>
      </c>
      <c r="K88" s="9">
        <v>20</v>
      </c>
      <c r="L88" s="2" t="s">
        <v>55</v>
      </c>
      <c r="M88" s="2" t="s">
        <v>36</v>
      </c>
      <c r="N88" s="2">
        <v>2145</v>
      </c>
      <c r="O88" s="3">
        <v>24214</v>
      </c>
      <c r="P88" s="2" t="s">
        <v>37</v>
      </c>
      <c r="Q88" s="2" t="s">
        <v>38</v>
      </c>
      <c r="R88" s="2" t="s">
        <v>39</v>
      </c>
      <c r="S88" s="3">
        <v>42572</v>
      </c>
      <c r="U88" s="12">
        <f t="shared" ca="1" si="1"/>
        <v>8.6273972602739732</v>
      </c>
      <c r="V88" s="12" t="str" cm="1">
        <f t="array" aca="1" ref="V88" ca="1">_xlfn.IFS(U88&gt;10, "&gt;10", U88&gt;=5, "5-10", U88&gt;=2, "2-5", U88&lt;2, "0-2")</f>
        <v>5-10</v>
      </c>
      <c r="W88" s="2" t="s">
        <v>40</v>
      </c>
      <c r="X88" s="2" t="s">
        <v>41</v>
      </c>
      <c r="Y88" s="2" t="s">
        <v>42</v>
      </c>
      <c r="Z88" s="2" t="s">
        <v>93</v>
      </c>
      <c r="AA88" s="2">
        <v>18</v>
      </c>
      <c r="AB88" s="2" t="s">
        <v>74</v>
      </c>
      <c r="AC88" s="2">
        <v>4</v>
      </c>
      <c r="AD88" s="37" t="s">
        <v>579</v>
      </c>
      <c r="AE88" s="9">
        <v>4.4000000000000004</v>
      </c>
      <c r="AF88" s="9">
        <v>3</v>
      </c>
      <c r="AG88" s="9">
        <v>0</v>
      </c>
      <c r="AH88" s="3">
        <v>43479</v>
      </c>
      <c r="AI88" s="9">
        <v>0</v>
      </c>
      <c r="AJ88" s="9">
        <v>16</v>
      </c>
    </row>
    <row r="89" spans="1:36" ht="14.25" customHeight="1">
      <c r="A89" s="2" t="s">
        <v>287</v>
      </c>
      <c r="B89" s="2">
        <v>10244</v>
      </c>
      <c r="C89" s="28" t="s">
        <v>563</v>
      </c>
      <c r="D89" s="9">
        <v>0</v>
      </c>
      <c r="E89" s="2" t="s">
        <v>34</v>
      </c>
      <c r="F89" s="9" t="s">
        <v>49</v>
      </c>
      <c r="G89" s="9">
        <v>6</v>
      </c>
      <c r="H89" s="20" t="s">
        <v>552</v>
      </c>
      <c r="I89" s="24">
        <v>68999</v>
      </c>
      <c r="J89" s="9">
        <v>1</v>
      </c>
      <c r="K89" s="9">
        <v>21</v>
      </c>
      <c r="L89" s="2" t="s">
        <v>174</v>
      </c>
      <c r="M89" s="2" t="s">
        <v>288</v>
      </c>
      <c r="N89" s="2">
        <v>19444</v>
      </c>
      <c r="O89" s="3">
        <v>32823</v>
      </c>
      <c r="P89" s="2" t="s">
        <v>37</v>
      </c>
      <c r="Q89" s="2" t="s">
        <v>38</v>
      </c>
      <c r="R89" s="2" t="s">
        <v>39</v>
      </c>
      <c r="S89" s="3">
        <v>40854</v>
      </c>
      <c r="T89" s="3">
        <v>41753</v>
      </c>
      <c r="U89" s="12">
        <f t="shared" ca="1" si="1"/>
        <v>2.463013698630137</v>
      </c>
      <c r="V89" s="12" t="str" cm="1">
        <f t="array" aca="1" ref="V89" ca="1">_xlfn.IFS(U89&gt;10, "&gt;10", U89&gt;=5, "5-10", U89&gt;=2, "2-5", U89&lt;2, "0-2")</f>
        <v>2-5</v>
      </c>
      <c r="W89" s="2" t="s">
        <v>289</v>
      </c>
      <c r="X89" s="2" t="s">
        <v>49</v>
      </c>
      <c r="Y89" s="2" t="s">
        <v>134</v>
      </c>
      <c r="Z89" s="2" t="s">
        <v>175</v>
      </c>
      <c r="AA89" s="2">
        <v>15</v>
      </c>
      <c r="AB89" s="2" t="s">
        <v>64</v>
      </c>
      <c r="AC89" s="2">
        <v>3</v>
      </c>
      <c r="AD89" s="37" t="s">
        <v>577</v>
      </c>
      <c r="AE89" s="9">
        <v>4.5</v>
      </c>
      <c r="AF89" s="9">
        <v>5</v>
      </c>
      <c r="AG89" s="9">
        <v>0</v>
      </c>
      <c r="AH89" s="3">
        <v>41363</v>
      </c>
      <c r="AI89" s="9">
        <v>0</v>
      </c>
      <c r="AJ89" s="9">
        <v>2</v>
      </c>
    </row>
    <row r="90" spans="1:36" ht="14.25" customHeight="1">
      <c r="A90" s="2" t="s">
        <v>246</v>
      </c>
      <c r="B90" s="2">
        <v>10300</v>
      </c>
      <c r="C90" s="28" t="s">
        <v>562</v>
      </c>
      <c r="D90" s="9">
        <v>1</v>
      </c>
      <c r="E90" s="2" t="s">
        <v>46</v>
      </c>
      <c r="F90" s="9" t="s">
        <v>49</v>
      </c>
      <c r="G90" s="9">
        <v>5</v>
      </c>
      <c r="H90" s="20" t="s">
        <v>553</v>
      </c>
      <c r="I90" s="24">
        <v>68898</v>
      </c>
      <c r="J90" s="9">
        <v>1</v>
      </c>
      <c r="K90" s="9">
        <v>20</v>
      </c>
      <c r="L90" s="2" t="s">
        <v>55</v>
      </c>
      <c r="M90" s="2" t="s">
        <v>36</v>
      </c>
      <c r="N90" s="2">
        <v>2128</v>
      </c>
      <c r="O90" s="3">
        <v>23662</v>
      </c>
      <c r="P90" s="2" t="s">
        <v>37</v>
      </c>
      <c r="Q90" s="2" t="s">
        <v>38</v>
      </c>
      <c r="R90" s="2" t="s">
        <v>76</v>
      </c>
      <c r="S90" s="3">
        <v>40294</v>
      </c>
      <c r="T90" s="3">
        <v>40693</v>
      </c>
      <c r="U90" s="12">
        <f t="shared" ca="1" si="1"/>
        <v>1.0931506849315069</v>
      </c>
      <c r="V90" s="12" t="str" cm="1">
        <f t="array" aca="1" ref="V90" ca="1">_xlfn.IFS(U90&gt;10, "&gt;10", U90&gt;=5, "5-10", U90&gt;=2, "2-5", U90&lt;2, "0-2")</f>
        <v>0-2</v>
      </c>
      <c r="W90" s="2" t="s">
        <v>48</v>
      </c>
      <c r="X90" s="2" t="s">
        <v>49</v>
      </c>
      <c r="Y90" s="2" t="s">
        <v>42</v>
      </c>
      <c r="Z90" s="2" t="s">
        <v>77</v>
      </c>
      <c r="AA90" s="2">
        <v>12</v>
      </c>
      <c r="AB90" s="2" t="s">
        <v>78</v>
      </c>
      <c r="AC90" s="2">
        <v>1</v>
      </c>
      <c r="AD90" s="37" t="s">
        <v>575</v>
      </c>
      <c r="AE90" s="9">
        <v>3</v>
      </c>
      <c r="AF90" s="9">
        <v>3</v>
      </c>
      <c r="AG90" s="9">
        <v>0</v>
      </c>
      <c r="AH90" s="3">
        <v>40608</v>
      </c>
      <c r="AI90" s="9">
        <v>3</v>
      </c>
      <c r="AJ90" s="9">
        <v>10</v>
      </c>
    </row>
    <row r="91" spans="1:36" ht="14.25" customHeight="1">
      <c r="A91" s="2" t="s">
        <v>364</v>
      </c>
      <c r="B91" s="2">
        <v>10041</v>
      </c>
      <c r="C91" s="28" t="s">
        <v>562</v>
      </c>
      <c r="D91" s="9">
        <v>0</v>
      </c>
      <c r="E91" s="2" t="s">
        <v>34</v>
      </c>
      <c r="F91" s="9" t="s">
        <v>41</v>
      </c>
      <c r="G91" s="9">
        <v>6</v>
      </c>
      <c r="H91" s="20" t="s">
        <v>552</v>
      </c>
      <c r="I91" s="24">
        <v>68829</v>
      </c>
      <c r="J91" s="9">
        <v>0</v>
      </c>
      <c r="K91" s="9">
        <v>3</v>
      </c>
      <c r="L91" s="2" t="s">
        <v>132</v>
      </c>
      <c r="M91" s="2" t="s">
        <v>365</v>
      </c>
      <c r="N91" s="2">
        <v>27229</v>
      </c>
      <c r="O91" s="3">
        <v>30090</v>
      </c>
      <c r="P91" s="2" t="s">
        <v>37</v>
      </c>
      <c r="Q91" s="2" t="s">
        <v>38</v>
      </c>
      <c r="R91" s="2" t="s">
        <v>39</v>
      </c>
      <c r="S91" s="3">
        <v>42009</v>
      </c>
      <c r="U91" s="12">
        <f t="shared" ca="1" si="1"/>
        <v>10.169863013698631</v>
      </c>
      <c r="V91" s="12" t="str" cm="1">
        <f t="array" aca="1" ref="V91" ca="1">_xlfn.IFS(U91&gt;10, "&gt;10", U91&gt;=5, "5-10", U91&gt;=2, "2-5", U91&lt;2, "0-2")</f>
        <v>&gt;10</v>
      </c>
      <c r="W91" s="2" t="s">
        <v>40</v>
      </c>
      <c r="X91" s="2" t="s">
        <v>41</v>
      </c>
      <c r="Y91" s="2" t="s">
        <v>134</v>
      </c>
      <c r="Z91" s="2" t="s">
        <v>135</v>
      </c>
      <c r="AA91" s="2">
        <v>17</v>
      </c>
      <c r="AB91" s="2" t="s">
        <v>194</v>
      </c>
      <c r="AC91" s="2">
        <v>3</v>
      </c>
      <c r="AD91" s="37" t="s">
        <v>577</v>
      </c>
      <c r="AE91" s="9">
        <v>5</v>
      </c>
      <c r="AF91" s="9">
        <v>5</v>
      </c>
      <c r="AG91" s="9">
        <v>0</v>
      </c>
      <c r="AH91" s="3">
        <v>43479</v>
      </c>
      <c r="AI91" s="9">
        <v>0</v>
      </c>
      <c r="AJ91" s="9">
        <v>18</v>
      </c>
    </row>
    <row r="92" spans="1:36" ht="14.25" customHeight="1">
      <c r="A92" s="2" t="s">
        <v>158</v>
      </c>
      <c r="B92" s="2">
        <v>10220</v>
      </c>
      <c r="C92" s="28" t="s">
        <v>562</v>
      </c>
      <c r="D92" s="9">
        <v>0</v>
      </c>
      <c r="E92" s="2" t="s">
        <v>34</v>
      </c>
      <c r="F92" s="9" t="s">
        <v>41</v>
      </c>
      <c r="G92" s="9">
        <v>3</v>
      </c>
      <c r="H92" s="20" t="s">
        <v>552</v>
      </c>
      <c r="I92" s="24">
        <v>68678</v>
      </c>
      <c r="J92" s="9">
        <v>0</v>
      </c>
      <c r="K92" s="9">
        <v>14</v>
      </c>
      <c r="L92" s="2" t="s">
        <v>80</v>
      </c>
      <c r="M92" s="2" t="s">
        <v>36</v>
      </c>
      <c r="N92" s="2">
        <v>2170</v>
      </c>
      <c r="O92" s="3">
        <v>31295</v>
      </c>
      <c r="P92" s="2" t="s">
        <v>37</v>
      </c>
      <c r="Q92" s="2" t="s">
        <v>38</v>
      </c>
      <c r="R92" s="2" t="s">
        <v>39</v>
      </c>
      <c r="S92" s="3">
        <v>41157</v>
      </c>
      <c r="U92" s="12">
        <f t="shared" ca="1" si="1"/>
        <v>12.504109589041096</v>
      </c>
      <c r="V92" s="12" t="str" cm="1">
        <f t="array" aca="1" ref="V92" ca="1">_xlfn.IFS(U92&gt;10, "&gt;10", U92&gt;=5, "5-10", U92&gt;=2, "2-5", U92&lt;2, "0-2")</f>
        <v>&gt;10</v>
      </c>
      <c r="W92" s="2" t="s">
        <v>40</v>
      </c>
      <c r="X92" s="2" t="s">
        <v>41</v>
      </c>
      <c r="Y92" s="2" t="s">
        <v>50</v>
      </c>
      <c r="Z92" s="2" t="s">
        <v>159</v>
      </c>
      <c r="AA92" s="2">
        <v>6</v>
      </c>
      <c r="AB92" s="2" t="s">
        <v>52</v>
      </c>
      <c r="AC92" s="2">
        <v>3</v>
      </c>
      <c r="AD92" s="37" t="s">
        <v>577</v>
      </c>
      <c r="AE92" s="9">
        <v>4.7</v>
      </c>
      <c r="AF92" s="9">
        <v>3</v>
      </c>
      <c r="AG92" s="9">
        <v>6</v>
      </c>
      <c r="AH92" s="3">
        <v>43523</v>
      </c>
      <c r="AI92" s="9">
        <v>0</v>
      </c>
      <c r="AJ92" s="9">
        <v>2</v>
      </c>
    </row>
    <row r="93" spans="1:36" ht="14.25" customHeight="1">
      <c r="A93" s="2" t="s">
        <v>327</v>
      </c>
      <c r="B93" s="2">
        <v>10073</v>
      </c>
      <c r="C93" s="28" t="s">
        <v>563</v>
      </c>
      <c r="D93" s="9">
        <v>1</v>
      </c>
      <c r="E93" s="2" t="s">
        <v>46</v>
      </c>
      <c r="F93" s="9" t="s">
        <v>49</v>
      </c>
      <c r="G93" s="9">
        <v>5</v>
      </c>
      <c r="H93" s="20" t="s">
        <v>552</v>
      </c>
      <c r="I93" s="24">
        <v>68407</v>
      </c>
      <c r="J93" s="9">
        <v>1</v>
      </c>
      <c r="K93" s="9">
        <v>20</v>
      </c>
      <c r="L93" s="2" t="s">
        <v>55</v>
      </c>
      <c r="M93" s="2" t="s">
        <v>36</v>
      </c>
      <c r="N93" s="2">
        <v>2176</v>
      </c>
      <c r="O93" s="3">
        <v>31756</v>
      </c>
      <c r="P93" s="2" t="s">
        <v>37</v>
      </c>
      <c r="Q93" s="2" t="s">
        <v>38</v>
      </c>
      <c r="R93" s="2" t="s">
        <v>92</v>
      </c>
      <c r="S93" s="3">
        <v>40729</v>
      </c>
      <c r="T93" s="3">
        <v>41140</v>
      </c>
      <c r="U93" s="12">
        <f t="shared" ca="1" si="1"/>
        <v>1.1260273972602739</v>
      </c>
      <c r="V93" s="12" t="str" cm="1">
        <f t="array" aca="1" ref="V93" ca="1">_xlfn.IFS(U93&gt;10, "&gt;10", U93&gt;=5, "5-10", U93&gt;=2, "2-5", U93&lt;2, "0-2")</f>
        <v>0-2</v>
      </c>
      <c r="W93" s="2" t="s">
        <v>84</v>
      </c>
      <c r="X93" s="2" t="s">
        <v>49</v>
      </c>
      <c r="Y93" s="2" t="s">
        <v>42</v>
      </c>
      <c r="Z93" s="2" t="s">
        <v>66</v>
      </c>
      <c r="AA93" s="2">
        <v>11</v>
      </c>
      <c r="AB93" s="2" t="s">
        <v>44</v>
      </c>
      <c r="AC93" s="2">
        <v>3</v>
      </c>
      <c r="AD93" s="37" t="s">
        <v>577</v>
      </c>
      <c r="AE93" s="9">
        <v>5</v>
      </c>
      <c r="AF93" s="9">
        <v>4</v>
      </c>
      <c r="AG93" s="9">
        <v>0</v>
      </c>
      <c r="AH93" s="3">
        <v>41092</v>
      </c>
      <c r="AI93" s="9">
        <v>0</v>
      </c>
      <c r="AJ93" s="9">
        <v>16</v>
      </c>
    </row>
    <row r="94" spans="1:36" ht="14.25" customHeight="1">
      <c r="A94" s="2" t="s">
        <v>276</v>
      </c>
      <c r="B94" s="2">
        <v>10160</v>
      </c>
      <c r="C94" s="28" t="s">
        <v>563</v>
      </c>
      <c r="D94" s="9">
        <v>0</v>
      </c>
      <c r="E94" s="2" t="s">
        <v>61</v>
      </c>
      <c r="F94" s="9" t="s">
        <v>49</v>
      </c>
      <c r="G94" s="9">
        <v>5</v>
      </c>
      <c r="H94" s="20" t="s">
        <v>552</v>
      </c>
      <c r="I94" s="24">
        <v>68182</v>
      </c>
      <c r="J94" s="9">
        <v>1</v>
      </c>
      <c r="K94" s="9">
        <v>20</v>
      </c>
      <c r="L94" s="2" t="s">
        <v>55</v>
      </c>
      <c r="M94" s="2" t="s">
        <v>36</v>
      </c>
      <c r="N94" s="2">
        <v>1742</v>
      </c>
      <c r="O94" s="3">
        <v>28025</v>
      </c>
      <c r="P94" s="2" t="s">
        <v>37</v>
      </c>
      <c r="Q94" s="2" t="s">
        <v>38</v>
      </c>
      <c r="R94" s="2" t="s">
        <v>39</v>
      </c>
      <c r="S94" s="3">
        <v>40595</v>
      </c>
      <c r="T94" s="3">
        <v>41365</v>
      </c>
      <c r="U94" s="12">
        <f t="shared" ca="1" si="1"/>
        <v>2.1095890410958904</v>
      </c>
      <c r="V94" s="12" t="str" cm="1">
        <f t="array" aca="1" ref="V94" ca="1">_xlfn.IFS(U94&gt;10, "&gt;10", U94&gt;=5, "5-10", U94&gt;=2, "2-5", U94&lt;2, "0-2")</f>
        <v>2-5</v>
      </c>
      <c r="W94" s="2" t="s">
        <v>87</v>
      </c>
      <c r="X94" s="2" t="s">
        <v>49</v>
      </c>
      <c r="Y94" s="2" t="s">
        <v>42</v>
      </c>
      <c r="Z94" s="2" t="s">
        <v>66</v>
      </c>
      <c r="AA94" s="2">
        <v>11</v>
      </c>
      <c r="AB94" s="2" t="s">
        <v>64</v>
      </c>
      <c r="AC94" s="2">
        <v>3</v>
      </c>
      <c r="AD94" s="37" t="s">
        <v>577</v>
      </c>
      <c r="AE94" s="9">
        <v>3.72</v>
      </c>
      <c r="AF94" s="9">
        <v>3</v>
      </c>
      <c r="AG94" s="9">
        <v>0</v>
      </c>
      <c r="AH94" s="3">
        <v>41306</v>
      </c>
      <c r="AI94" s="9">
        <v>0</v>
      </c>
      <c r="AJ94" s="9">
        <v>18</v>
      </c>
    </row>
    <row r="95" spans="1:36" ht="14.25" customHeight="1">
      <c r="A95" s="2" t="s">
        <v>263</v>
      </c>
      <c r="B95" s="2">
        <v>10075</v>
      </c>
      <c r="C95" s="28" t="s">
        <v>563</v>
      </c>
      <c r="D95" s="9">
        <v>0</v>
      </c>
      <c r="E95" s="2" t="s">
        <v>34</v>
      </c>
      <c r="F95" s="9" t="s">
        <v>49</v>
      </c>
      <c r="G95" s="9">
        <v>5</v>
      </c>
      <c r="H95" s="20" t="s">
        <v>552</v>
      </c>
      <c r="I95" s="24">
        <v>68099</v>
      </c>
      <c r="J95" s="9">
        <v>1</v>
      </c>
      <c r="K95" s="9">
        <v>20</v>
      </c>
      <c r="L95" s="2" t="s">
        <v>55</v>
      </c>
      <c r="M95" s="2" t="s">
        <v>36</v>
      </c>
      <c r="N95" s="2">
        <v>2021</v>
      </c>
      <c r="O95" s="3">
        <v>26538</v>
      </c>
      <c r="P95" s="2" t="s">
        <v>37</v>
      </c>
      <c r="Q95" s="2" t="s">
        <v>38</v>
      </c>
      <c r="R95" s="2" t="s">
        <v>39</v>
      </c>
      <c r="S95" s="3">
        <v>40553</v>
      </c>
      <c r="T95" s="3">
        <v>41443</v>
      </c>
      <c r="U95" s="12">
        <f t="shared" ca="1" si="1"/>
        <v>2.4383561643835616</v>
      </c>
      <c r="V95" s="12" t="str" cm="1">
        <f t="array" aca="1" ref="V95" ca="1">_xlfn.IFS(U95&gt;10, "&gt;10", U95&gt;=5, "5-10", U95&gt;=2, "2-5", U95&lt;2, "0-2")</f>
        <v>2-5</v>
      </c>
      <c r="W95" s="2" t="s">
        <v>56</v>
      </c>
      <c r="X95" s="2" t="s">
        <v>49</v>
      </c>
      <c r="Y95" s="2" t="s">
        <v>42</v>
      </c>
      <c r="Z95" s="2" t="s">
        <v>93</v>
      </c>
      <c r="AA95" s="2">
        <v>18</v>
      </c>
      <c r="AB95" s="2" t="s">
        <v>111</v>
      </c>
      <c r="AC95" s="2">
        <v>3</v>
      </c>
      <c r="AD95" s="37" t="s">
        <v>577</v>
      </c>
      <c r="AE95" s="9">
        <v>5</v>
      </c>
      <c r="AF95" s="9">
        <v>3</v>
      </c>
      <c r="AG95" s="9">
        <v>0</v>
      </c>
      <c r="AH95" s="3">
        <v>41304</v>
      </c>
      <c r="AI95" s="9">
        <v>0</v>
      </c>
      <c r="AJ95" s="9">
        <v>15</v>
      </c>
    </row>
    <row r="96" spans="1:36" ht="14.25" customHeight="1">
      <c r="A96" s="2" t="s">
        <v>165</v>
      </c>
      <c r="B96" s="2">
        <v>10282</v>
      </c>
      <c r="C96" s="28" t="s">
        <v>562</v>
      </c>
      <c r="D96" s="9">
        <v>0</v>
      </c>
      <c r="E96" s="2" t="s">
        <v>61</v>
      </c>
      <c r="F96" s="9" t="s">
        <v>41</v>
      </c>
      <c r="G96" s="9">
        <v>5</v>
      </c>
      <c r="H96" s="20" t="s">
        <v>552</v>
      </c>
      <c r="I96" s="24">
        <v>68051</v>
      </c>
      <c r="J96" s="9">
        <v>0</v>
      </c>
      <c r="K96" s="9">
        <v>18</v>
      </c>
      <c r="L96" s="2" t="s">
        <v>122</v>
      </c>
      <c r="M96" s="2" t="s">
        <v>36</v>
      </c>
      <c r="N96" s="2">
        <v>1803</v>
      </c>
      <c r="O96" s="3">
        <v>27745</v>
      </c>
      <c r="P96" s="2" t="s">
        <v>37</v>
      </c>
      <c r="Q96" s="2" t="s">
        <v>38</v>
      </c>
      <c r="R96" s="2" t="s">
        <v>39</v>
      </c>
      <c r="S96" s="3">
        <v>40379</v>
      </c>
      <c r="U96" s="12">
        <f t="shared" ca="1" si="1"/>
        <v>14.635616438356164</v>
      </c>
      <c r="V96" s="12" t="str" cm="1">
        <f t="array" aca="1" ref="V96" ca="1">_xlfn.IFS(U96&gt;10, "&gt;10", U96&gt;=5, "5-10", U96&gt;=2, "2-5", U96&lt;2, "0-2")</f>
        <v>&gt;10</v>
      </c>
      <c r="W96" s="2" t="s">
        <v>40</v>
      </c>
      <c r="X96" s="2" t="s">
        <v>41</v>
      </c>
      <c r="Y96" s="2" t="s">
        <v>42</v>
      </c>
      <c r="Z96" s="2" t="s">
        <v>124</v>
      </c>
      <c r="AA96" s="2">
        <v>2</v>
      </c>
      <c r="AB96" s="2" t="s">
        <v>111</v>
      </c>
      <c r="AC96" s="2">
        <v>2</v>
      </c>
      <c r="AD96" s="37" t="s">
        <v>574</v>
      </c>
      <c r="AE96" s="9">
        <v>4.13</v>
      </c>
      <c r="AF96" s="9">
        <v>2</v>
      </c>
      <c r="AG96" s="9">
        <v>0</v>
      </c>
      <c r="AH96" s="3">
        <v>43479</v>
      </c>
      <c r="AI96" s="9">
        <v>3</v>
      </c>
      <c r="AJ96" s="9">
        <v>3</v>
      </c>
    </row>
    <row r="97" spans="1:36" ht="14.25" customHeight="1">
      <c r="A97" s="2" t="s">
        <v>230</v>
      </c>
      <c r="B97" s="2">
        <v>10258</v>
      </c>
      <c r="C97" s="28" t="s">
        <v>562</v>
      </c>
      <c r="D97" s="9">
        <v>0</v>
      </c>
      <c r="E97" s="2" t="s">
        <v>34</v>
      </c>
      <c r="F97" s="9" t="s">
        <v>41</v>
      </c>
      <c r="G97" s="9">
        <v>6</v>
      </c>
      <c r="H97" s="20" t="s">
        <v>552</v>
      </c>
      <c r="I97" s="24">
        <v>67251</v>
      </c>
      <c r="J97" s="9">
        <v>0</v>
      </c>
      <c r="K97" s="9">
        <v>3</v>
      </c>
      <c r="L97" s="2" t="s">
        <v>132</v>
      </c>
      <c r="M97" s="2" t="s">
        <v>115</v>
      </c>
      <c r="N97" s="2">
        <v>6050</v>
      </c>
      <c r="O97" s="3">
        <v>23251</v>
      </c>
      <c r="P97" s="2" t="s">
        <v>37</v>
      </c>
      <c r="Q97" s="2" t="s">
        <v>38</v>
      </c>
      <c r="R97" s="2" t="s">
        <v>76</v>
      </c>
      <c r="S97" s="3">
        <v>40792</v>
      </c>
      <c r="U97" s="12">
        <f t="shared" ca="1" si="1"/>
        <v>13.504109589041096</v>
      </c>
      <c r="V97" s="12" t="str" cm="1">
        <f t="array" aca="1" ref="V97" ca="1">_xlfn.IFS(U97&gt;10, "&gt;10", U97&gt;=5, "5-10", U97&gt;=2, "2-5", U97&lt;2, "0-2")</f>
        <v>&gt;10</v>
      </c>
      <c r="W97" s="2" t="s">
        <v>40</v>
      </c>
      <c r="X97" s="2" t="s">
        <v>41</v>
      </c>
      <c r="Y97" s="2" t="s">
        <v>134</v>
      </c>
      <c r="Z97" s="2" t="s">
        <v>153</v>
      </c>
      <c r="AA97" s="2">
        <v>21</v>
      </c>
      <c r="AB97" s="2" t="s">
        <v>111</v>
      </c>
      <c r="AC97" s="2">
        <v>3</v>
      </c>
      <c r="AD97" s="37" t="s">
        <v>577</v>
      </c>
      <c r="AE97" s="9">
        <v>4.3</v>
      </c>
      <c r="AF97" s="9">
        <v>3</v>
      </c>
      <c r="AG97" s="9">
        <v>0</v>
      </c>
      <c r="AH97" s="3">
        <v>43492</v>
      </c>
      <c r="AI97" s="9">
        <v>2</v>
      </c>
      <c r="AJ97" s="9">
        <v>7</v>
      </c>
    </row>
    <row r="98" spans="1:36" ht="14.25" customHeight="1">
      <c r="A98" s="2" t="s">
        <v>320</v>
      </c>
      <c r="B98" s="2">
        <v>10096</v>
      </c>
      <c r="C98" s="28" t="s">
        <v>563</v>
      </c>
      <c r="D98" s="9">
        <v>0</v>
      </c>
      <c r="E98" s="2" t="s">
        <v>72</v>
      </c>
      <c r="F98" s="9" t="s">
        <v>49</v>
      </c>
      <c r="G98" s="9">
        <v>5</v>
      </c>
      <c r="H98" s="20" t="s">
        <v>552</v>
      </c>
      <c r="I98" s="24">
        <v>67237</v>
      </c>
      <c r="J98" s="9">
        <v>1</v>
      </c>
      <c r="K98" s="9">
        <v>20</v>
      </c>
      <c r="L98" s="2" t="s">
        <v>55</v>
      </c>
      <c r="M98" s="2" t="s">
        <v>36</v>
      </c>
      <c r="N98" s="2">
        <v>2122</v>
      </c>
      <c r="O98" s="3">
        <v>28120</v>
      </c>
      <c r="P98" s="2" t="s">
        <v>37</v>
      </c>
      <c r="Q98" s="2" t="s">
        <v>38</v>
      </c>
      <c r="R98" s="2" t="s">
        <v>39</v>
      </c>
      <c r="S98" s="3">
        <v>41463</v>
      </c>
      <c r="T98" s="3">
        <v>42628</v>
      </c>
      <c r="U98" s="12">
        <f t="shared" ca="1" si="1"/>
        <v>3.1917808219178081</v>
      </c>
      <c r="V98" s="12" t="str" cm="1">
        <f t="array" aca="1" ref="V98" ca="1">_xlfn.IFS(U98&gt;10, "&gt;10", U98&gt;=5, "5-10", U98&gt;=2, "2-5", U98&lt;2, "0-2")</f>
        <v>2-5</v>
      </c>
      <c r="W98" s="2" t="s">
        <v>186</v>
      </c>
      <c r="X98" s="2" t="s">
        <v>49</v>
      </c>
      <c r="Y98" s="2" t="s">
        <v>42</v>
      </c>
      <c r="Z98" s="2" t="s">
        <v>43</v>
      </c>
      <c r="AA98" s="2">
        <v>22</v>
      </c>
      <c r="AB98" s="2" t="s">
        <v>44</v>
      </c>
      <c r="AC98" s="2">
        <v>3</v>
      </c>
      <c r="AD98" s="37" t="s">
        <v>577</v>
      </c>
      <c r="AE98" s="9">
        <v>4.6500000000000004</v>
      </c>
      <c r="AF98" s="9">
        <v>4</v>
      </c>
      <c r="AG98" s="9">
        <v>0</v>
      </c>
      <c r="AH98" s="3">
        <v>42531</v>
      </c>
      <c r="AI98" s="9">
        <v>0</v>
      </c>
      <c r="AJ98" s="9">
        <v>15</v>
      </c>
    </row>
    <row r="99" spans="1:36" ht="14.25" customHeight="1">
      <c r="A99" s="2" t="s">
        <v>443</v>
      </c>
      <c r="B99" s="2">
        <v>10268</v>
      </c>
      <c r="C99" s="28" t="s">
        <v>562</v>
      </c>
      <c r="D99" s="9">
        <v>0</v>
      </c>
      <c r="E99" s="2" t="s">
        <v>72</v>
      </c>
      <c r="F99" s="9" t="s">
        <v>49</v>
      </c>
      <c r="G99" s="9">
        <v>5</v>
      </c>
      <c r="H99" s="20" t="s">
        <v>552</v>
      </c>
      <c r="I99" s="24">
        <v>67176</v>
      </c>
      <c r="J99" s="9">
        <v>1</v>
      </c>
      <c r="K99" s="9">
        <v>20</v>
      </c>
      <c r="L99" s="2" t="s">
        <v>55</v>
      </c>
      <c r="M99" s="2" t="s">
        <v>36</v>
      </c>
      <c r="N99" s="2">
        <v>2472</v>
      </c>
      <c r="O99" s="3">
        <v>27653</v>
      </c>
      <c r="P99" s="2" t="s">
        <v>37</v>
      </c>
      <c r="Q99" s="2" t="s">
        <v>38</v>
      </c>
      <c r="R99" s="2" t="s">
        <v>39</v>
      </c>
      <c r="S99" s="3">
        <v>39258</v>
      </c>
      <c r="T99" s="3">
        <v>40420</v>
      </c>
      <c r="U99" s="12">
        <f t="shared" ca="1" si="1"/>
        <v>3.1835616438356165</v>
      </c>
      <c r="V99" s="12" t="str" cm="1">
        <f t="array" aca="1" ref="V99" ca="1">_xlfn.IFS(U99&gt;10, "&gt;10", U99&gt;=5, "5-10", U99&gt;=2, "2-5", U99&lt;2, "0-2")</f>
        <v>2-5</v>
      </c>
      <c r="W99" s="2" t="s">
        <v>205</v>
      </c>
      <c r="X99" s="2" t="s">
        <v>49</v>
      </c>
      <c r="Y99" s="2" t="s">
        <v>42</v>
      </c>
      <c r="Z99" s="2" t="s">
        <v>63</v>
      </c>
      <c r="AA99" s="2">
        <v>39</v>
      </c>
      <c r="AB99" s="2" t="s">
        <v>229</v>
      </c>
      <c r="AC99" s="2">
        <v>3</v>
      </c>
      <c r="AD99" s="37" t="s">
        <v>577</v>
      </c>
      <c r="AE99" s="9">
        <v>4.0999999999999996</v>
      </c>
      <c r="AF99" s="9">
        <v>4</v>
      </c>
      <c r="AG99" s="9">
        <v>0</v>
      </c>
      <c r="AH99" s="3">
        <v>40373</v>
      </c>
      <c r="AI99" s="9">
        <v>0</v>
      </c>
      <c r="AJ99" s="9">
        <v>15</v>
      </c>
    </row>
    <row r="100" spans="1:36" ht="14.25" customHeight="1">
      <c r="A100" s="2" t="s">
        <v>248</v>
      </c>
      <c r="B100" s="2">
        <v>10237</v>
      </c>
      <c r="C100" s="28" t="s">
        <v>563</v>
      </c>
      <c r="D100" s="9">
        <v>1</v>
      </c>
      <c r="E100" s="2" t="s">
        <v>46</v>
      </c>
      <c r="F100" s="9" t="s">
        <v>41</v>
      </c>
      <c r="G100" s="9">
        <v>5</v>
      </c>
      <c r="H100" s="20" t="s">
        <v>552</v>
      </c>
      <c r="I100" s="24">
        <v>66825</v>
      </c>
      <c r="J100" s="9">
        <v>0</v>
      </c>
      <c r="K100" s="9">
        <v>20</v>
      </c>
      <c r="L100" s="2" t="s">
        <v>55</v>
      </c>
      <c r="M100" s="2" t="s">
        <v>36</v>
      </c>
      <c r="N100" s="2">
        <v>1886</v>
      </c>
      <c r="O100" s="3">
        <v>31557</v>
      </c>
      <c r="P100" s="2" t="s">
        <v>37</v>
      </c>
      <c r="Q100" s="2" t="s">
        <v>38</v>
      </c>
      <c r="R100" s="2" t="s">
        <v>39</v>
      </c>
      <c r="S100" s="3">
        <v>41771</v>
      </c>
      <c r="U100" s="12">
        <f t="shared" ca="1" si="1"/>
        <v>10.821917808219178</v>
      </c>
      <c r="V100" s="12" t="str" cm="1">
        <f t="array" aca="1" ref="V100" ca="1">_xlfn.IFS(U100&gt;10, "&gt;10", U100&gt;=5, "5-10", U100&gt;=2, "2-5", U100&lt;2, "0-2")</f>
        <v>&gt;10</v>
      </c>
      <c r="W100" s="2" t="s">
        <v>40</v>
      </c>
      <c r="X100" s="2" t="s">
        <v>41</v>
      </c>
      <c r="Y100" s="2" t="s">
        <v>42</v>
      </c>
      <c r="Z100" s="2" t="s">
        <v>85</v>
      </c>
      <c r="AA100" s="2">
        <v>14</v>
      </c>
      <c r="AB100" s="2" t="s">
        <v>44</v>
      </c>
      <c r="AC100" s="2">
        <v>3</v>
      </c>
      <c r="AD100" s="37" t="s">
        <v>577</v>
      </c>
      <c r="AE100" s="9">
        <v>4.5999999999999996</v>
      </c>
      <c r="AF100" s="9">
        <v>3</v>
      </c>
      <c r="AG100" s="9">
        <v>0</v>
      </c>
      <c r="AH100" s="3">
        <v>43503</v>
      </c>
      <c r="AI100" s="9">
        <v>0</v>
      </c>
      <c r="AJ100" s="9">
        <v>20</v>
      </c>
    </row>
    <row r="101" spans="1:36" ht="14.25" customHeight="1">
      <c r="A101" s="2" t="s">
        <v>152</v>
      </c>
      <c r="B101" s="2">
        <v>10200</v>
      </c>
      <c r="C101" s="28" t="s">
        <v>562</v>
      </c>
      <c r="D101" s="9">
        <v>0</v>
      </c>
      <c r="E101" s="2" t="s">
        <v>34</v>
      </c>
      <c r="F101" s="9" t="s">
        <v>41</v>
      </c>
      <c r="G101" s="9">
        <v>6</v>
      </c>
      <c r="H101" s="20" t="s">
        <v>552</v>
      </c>
      <c r="I101" s="24">
        <v>66808</v>
      </c>
      <c r="J101" s="9">
        <v>0</v>
      </c>
      <c r="K101" s="9">
        <v>3</v>
      </c>
      <c r="L101" s="2" t="s">
        <v>132</v>
      </c>
      <c r="M101" s="2" t="s">
        <v>90</v>
      </c>
      <c r="N101" s="2">
        <v>78207</v>
      </c>
      <c r="O101" s="3">
        <v>25730</v>
      </c>
      <c r="P101" s="2" t="s">
        <v>101</v>
      </c>
      <c r="Q101" s="2" t="s">
        <v>38</v>
      </c>
      <c r="R101" s="2" t="s">
        <v>76</v>
      </c>
      <c r="S101" s="3">
        <v>41043</v>
      </c>
      <c r="U101" s="12">
        <f t="shared" ca="1" si="1"/>
        <v>12.816438356164383</v>
      </c>
      <c r="V101" s="12" t="str" cm="1">
        <f t="array" aca="1" ref="V101" ca="1">_xlfn.IFS(U101&gt;10, "&gt;10", U101&gt;=5, "5-10", U101&gt;=2, "2-5", U101&lt;2, "0-2")</f>
        <v>&gt;10</v>
      </c>
      <c r="W101" s="2" t="s">
        <v>40</v>
      </c>
      <c r="X101" s="2" t="s">
        <v>41</v>
      </c>
      <c r="Y101" s="2" t="s">
        <v>134</v>
      </c>
      <c r="Z101" s="2" t="s">
        <v>153</v>
      </c>
      <c r="AA101" s="2">
        <v>21</v>
      </c>
      <c r="AB101" s="2" t="s">
        <v>74</v>
      </c>
      <c r="AC101" s="2">
        <v>3</v>
      </c>
      <c r="AD101" s="37" t="s">
        <v>577</v>
      </c>
      <c r="AE101" s="9">
        <v>3</v>
      </c>
      <c r="AF101" s="9">
        <v>5</v>
      </c>
      <c r="AG101" s="9">
        <v>0</v>
      </c>
      <c r="AH101" s="3">
        <v>43484</v>
      </c>
      <c r="AI101" s="9">
        <v>0</v>
      </c>
      <c r="AJ101" s="9">
        <v>17</v>
      </c>
    </row>
    <row r="102" spans="1:36" ht="14.25" customHeight="1">
      <c r="A102" s="2" t="s">
        <v>357</v>
      </c>
      <c r="B102" s="2">
        <v>10104</v>
      </c>
      <c r="C102" s="28" t="s">
        <v>563</v>
      </c>
      <c r="D102" s="9">
        <v>0</v>
      </c>
      <c r="E102" s="2" t="s">
        <v>34</v>
      </c>
      <c r="F102" s="9" t="s">
        <v>41</v>
      </c>
      <c r="G102" s="9">
        <v>5</v>
      </c>
      <c r="H102" s="20" t="s">
        <v>552</v>
      </c>
      <c r="I102" s="24">
        <v>66738</v>
      </c>
      <c r="J102" s="9">
        <v>0</v>
      </c>
      <c r="K102" s="9">
        <v>20</v>
      </c>
      <c r="L102" s="2" t="s">
        <v>55</v>
      </c>
      <c r="M102" s="2" t="s">
        <v>36</v>
      </c>
      <c r="N102" s="2">
        <v>1040</v>
      </c>
      <c r="O102" s="3">
        <v>31374</v>
      </c>
      <c r="P102" s="2" t="s">
        <v>37</v>
      </c>
      <c r="Q102" s="2" t="s">
        <v>38</v>
      </c>
      <c r="R102" s="2" t="s">
        <v>39</v>
      </c>
      <c r="S102" s="3">
        <v>41953</v>
      </c>
      <c r="U102" s="12">
        <f t="shared" ca="1" si="1"/>
        <v>10.323287671232876</v>
      </c>
      <c r="V102" s="12" t="str" cm="1">
        <f t="array" aca="1" ref="V102" ca="1">_xlfn.IFS(U102&gt;10, "&gt;10", U102&gt;=5, "5-10", U102&gt;=2, "2-5", U102&lt;2, "0-2")</f>
        <v>&gt;10</v>
      </c>
      <c r="W102" s="2" t="s">
        <v>40</v>
      </c>
      <c r="X102" s="2" t="s">
        <v>41</v>
      </c>
      <c r="Y102" s="2" t="s">
        <v>42</v>
      </c>
      <c r="Z102" s="2" t="s">
        <v>59</v>
      </c>
      <c r="AA102" s="2">
        <v>16</v>
      </c>
      <c r="AB102" s="2" t="s">
        <v>52</v>
      </c>
      <c r="AC102" s="2">
        <v>3</v>
      </c>
      <c r="AD102" s="37" t="s">
        <v>577</v>
      </c>
      <c r="AE102" s="9">
        <v>4.53</v>
      </c>
      <c r="AF102" s="9">
        <v>5</v>
      </c>
      <c r="AG102" s="9">
        <v>0</v>
      </c>
      <c r="AH102" s="3">
        <v>43481</v>
      </c>
      <c r="AI102" s="9">
        <v>0</v>
      </c>
      <c r="AJ102" s="9">
        <v>5</v>
      </c>
    </row>
    <row r="103" spans="1:36" ht="14.25" customHeight="1">
      <c r="A103" s="2" t="s">
        <v>421</v>
      </c>
      <c r="B103" s="2">
        <v>10119</v>
      </c>
      <c r="C103" s="28" t="s">
        <v>563</v>
      </c>
      <c r="D103" s="9">
        <v>1</v>
      </c>
      <c r="E103" s="2" t="s">
        <v>46</v>
      </c>
      <c r="F103" s="9" t="s">
        <v>41</v>
      </c>
      <c r="G103" s="9">
        <v>3</v>
      </c>
      <c r="H103" s="20" t="s">
        <v>552</v>
      </c>
      <c r="I103" s="24">
        <v>66593</v>
      </c>
      <c r="J103" s="9">
        <v>0</v>
      </c>
      <c r="K103" s="9">
        <v>14</v>
      </c>
      <c r="L103" s="2" t="s">
        <v>80</v>
      </c>
      <c r="M103" s="2" t="s">
        <v>36</v>
      </c>
      <c r="N103" s="2">
        <v>2360</v>
      </c>
      <c r="O103" s="3">
        <v>26735</v>
      </c>
      <c r="P103" s="2" t="s">
        <v>37</v>
      </c>
      <c r="Q103" s="2" t="s">
        <v>38</v>
      </c>
      <c r="R103" s="2" t="s">
        <v>76</v>
      </c>
      <c r="S103" s="3">
        <v>40704</v>
      </c>
      <c r="U103" s="12">
        <f t="shared" ca="1" si="1"/>
        <v>13.745205479452055</v>
      </c>
      <c r="V103" s="12" t="str" cm="1">
        <f t="array" aca="1" ref="V103" ca="1">_xlfn.IFS(U103&gt;10, "&gt;10", U103&gt;=5, "5-10", U103&gt;=2, "2-5", U103&lt;2, "0-2")</f>
        <v>&gt;10</v>
      </c>
      <c r="W103" s="2" t="s">
        <v>40</v>
      </c>
      <c r="X103" s="2" t="s">
        <v>41</v>
      </c>
      <c r="Y103" s="2" t="s">
        <v>50</v>
      </c>
      <c r="Z103" s="2" t="s">
        <v>159</v>
      </c>
      <c r="AA103" s="2">
        <v>6</v>
      </c>
      <c r="AB103" s="2" t="s">
        <v>44</v>
      </c>
      <c r="AC103" s="2">
        <v>3</v>
      </c>
      <c r="AD103" s="37" t="s">
        <v>577</v>
      </c>
      <c r="AE103" s="9">
        <v>4.3</v>
      </c>
      <c r="AF103" s="9">
        <v>3</v>
      </c>
      <c r="AG103" s="9">
        <v>5</v>
      </c>
      <c r="AH103" s="3">
        <v>43504</v>
      </c>
      <c r="AI103" s="9">
        <v>0</v>
      </c>
      <c r="AJ103" s="9">
        <v>19</v>
      </c>
    </row>
    <row r="104" spans="1:36" ht="14.25" customHeight="1">
      <c r="A104" s="2" t="s">
        <v>462</v>
      </c>
      <c r="B104" s="2">
        <v>10190</v>
      </c>
      <c r="C104" s="28" t="s">
        <v>562</v>
      </c>
      <c r="D104" s="9">
        <v>0</v>
      </c>
      <c r="E104" s="2" t="s">
        <v>34</v>
      </c>
      <c r="F104" s="9" t="s">
        <v>41</v>
      </c>
      <c r="G104" s="9">
        <v>5</v>
      </c>
      <c r="H104" s="20" t="s">
        <v>552</v>
      </c>
      <c r="I104" s="24">
        <v>66541</v>
      </c>
      <c r="J104" s="9">
        <v>0</v>
      </c>
      <c r="K104" s="9">
        <v>20</v>
      </c>
      <c r="L104" s="2" t="s">
        <v>55</v>
      </c>
      <c r="M104" s="2" t="s">
        <v>36</v>
      </c>
      <c r="N104" s="2">
        <v>2459</v>
      </c>
      <c r="O104" s="3">
        <v>27800</v>
      </c>
      <c r="P104" s="2" t="s">
        <v>37</v>
      </c>
      <c r="Q104" s="2" t="s">
        <v>38</v>
      </c>
      <c r="R104" s="2" t="s">
        <v>76</v>
      </c>
      <c r="S104" s="3">
        <v>41869</v>
      </c>
      <c r="U104" s="12">
        <f t="shared" ca="1" si="1"/>
        <v>10.553424657534247</v>
      </c>
      <c r="V104" s="12" t="str" cm="1">
        <f t="array" aca="1" ref="V104" ca="1">_xlfn.IFS(U104&gt;10, "&gt;10", U104&gt;=5, "5-10", U104&gt;=2, "2-5", U104&lt;2, "0-2")</f>
        <v>&gt;10</v>
      </c>
      <c r="W104" s="2" t="s">
        <v>40</v>
      </c>
      <c r="X104" s="2" t="s">
        <v>41</v>
      </c>
      <c r="Y104" s="2" t="s">
        <v>42</v>
      </c>
      <c r="Z104" s="2" t="s">
        <v>73</v>
      </c>
      <c r="AA104" s="2">
        <v>19</v>
      </c>
      <c r="AB104" s="2" t="s">
        <v>74</v>
      </c>
      <c r="AC104" s="2">
        <v>3</v>
      </c>
      <c r="AD104" s="37" t="s">
        <v>577</v>
      </c>
      <c r="AE104" s="9">
        <v>3.11</v>
      </c>
      <c r="AF104" s="9">
        <v>5</v>
      </c>
      <c r="AG104" s="9">
        <v>0</v>
      </c>
      <c r="AH104" s="3">
        <v>43508</v>
      </c>
      <c r="AI104" s="9">
        <v>0</v>
      </c>
      <c r="AJ104" s="9">
        <v>4</v>
      </c>
    </row>
    <row r="105" spans="1:36" ht="14.25" customHeight="1">
      <c r="A105" s="2" t="s">
        <v>110</v>
      </c>
      <c r="B105" s="2">
        <v>10294</v>
      </c>
      <c r="C105" s="28" t="s">
        <v>537</v>
      </c>
      <c r="D105" s="9">
        <v>0</v>
      </c>
      <c r="E105" s="2" t="s">
        <v>34</v>
      </c>
      <c r="F105" s="9" t="s">
        <v>41</v>
      </c>
      <c r="G105" s="9">
        <v>5</v>
      </c>
      <c r="H105" s="20" t="s">
        <v>552</v>
      </c>
      <c r="I105" s="24">
        <v>66441</v>
      </c>
      <c r="J105" s="9">
        <v>0</v>
      </c>
      <c r="K105" s="9">
        <v>20</v>
      </c>
      <c r="L105" s="2" t="s">
        <v>55</v>
      </c>
      <c r="M105" s="2" t="s">
        <v>36</v>
      </c>
      <c r="N105" s="2">
        <v>2171</v>
      </c>
      <c r="O105" s="3">
        <v>33137</v>
      </c>
      <c r="P105" s="2" t="s">
        <v>37</v>
      </c>
      <c r="Q105" s="2" t="s">
        <v>38</v>
      </c>
      <c r="R105" s="2" t="s">
        <v>39</v>
      </c>
      <c r="S105" s="3">
        <v>40637</v>
      </c>
      <c r="U105" s="12">
        <f t="shared" ca="1" si="1"/>
        <v>13.92876712328767</v>
      </c>
      <c r="V105" s="12" t="str" cm="1">
        <f t="array" aca="1" ref="V105" ca="1">_xlfn.IFS(U105&gt;10, "&gt;10", U105&gt;=5, "5-10", U105&gt;=2, "2-5", U105&lt;2, "0-2")</f>
        <v>&gt;10</v>
      </c>
      <c r="W105" s="2" t="s">
        <v>40</v>
      </c>
      <c r="X105" s="2" t="s">
        <v>41</v>
      </c>
      <c r="Y105" s="2" t="s">
        <v>42</v>
      </c>
      <c r="Z105" s="2" t="s">
        <v>43</v>
      </c>
      <c r="AA105" s="2">
        <v>22</v>
      </c>
      <c r="AB105" s="2" t="s">
        <v>111</v>
      </c>
      <c r="AC105" s="2">
        <v>2</v>
      </c>
      <c r="AD105" s="37" t="s">
        <v>574</v>
      </c>
      <c r="AE105" s="9">
        <v>2</v>
      </c>
      <c r="AF105" s="9">
        <v>3</v>
      </c>
      <c r="AG105" s="9">
        <v>0</v>
      </c>
      <c r="AH105" s="3">
        <v>43523</v>
      </c>
      <c r="AI105" s="9">
        <v>2</v>
      </c>
      <c r="AJ105" s="9">
        <v>3</v>
      </c>
    </row>
    <row r="106" spans="1:36" ht="14.25" customHeight="1">
      <c r="A106" s="2" t="s">
        <v>250</v>
      </c>
      <c r="B106" s="2">
        <v>10218</v>
      </c>
      <c r="C106" s="28" t="s">
        <v>563</v>
      </c>
      <c r="D106" s="9">
        <v>0</v>
      </c>
      <c r="E106" s="2" t="s">
        <v>130</v>
      </c>
      <c r="F106" s="9" t="s">
        <v>41</v>
      </c>
      <c r="G106" s="9">
        <v>5</v>
      </c>
      <c r="H106" s="20" t="s">
        <v>552</v>
      </c>
      <c r="I106" s="24">
        <v>66149</v>
      </c>
      <c r="J106" s="9">
        <v>0</v>
      </c>
      <c r="K106" s="9">
        <v>20</v>
      </c>
      <c r="L106" s="2" t="s">
        <v>55</v>
      </c>
      <c r="M106" s="2" t="s">
        <v>36</v>
      </c>
      <c r="N106" s="2">
        <v>1824</v>
      </c>
      <c r="O106" s="3">
        <v>30658</v>
      </c>
      <c r="P106" s="2" t="s">
        <v>37</v>
      </c>
      <c r="Q106" s="2" t="s">
        <v>38</v>
      </c>
      <c r="R106" s="2" t="s">
        <v>251</v>
      </c>
      <c r="S106" s="3">
        <v>41547</v>
      </c>
      <c r="U106" s="12">
        <f t="shared" ca="1" si="1"/>
        <v>11.435616438356165</v>
      </c>
      <c r="V106" s="12" t="str" cm="1">
        <f t="array" aca="1" ref="V106" ca="1">_xlfn.IFS(U106&gt;10, "&gt;10", U106&gt;=5, "5-10", U106&gt;=2, "2-5", U106&lt;2, "0-2")</f>
        <v>&gt;10</v>
      </c>
      <c r="W106" s="2" t="s">
        <v>40</v>
      </c>
      <c r="X106" s="2" t="s">
        <v>41</v>
      </c>
      <c r="Y106" s="2" t="s">
        <v>42</v>
      </c>
      <c r="Z106" s="2" t="s">
        <v>57</v>
      </c>
      <c r="AA106" s="2">
        <v>20</v>
      </c>
      <c r="AB106" s="2" t="s">
        <v>64</v>
      </c>
      <c r="AC106" s="2">
        <v>3</v>
      </c>
      <c r="AD106" s="37" t="s">
        <v>577</v>
      </c>
      <c r="AE106" s="9">
        <v>4.4000000000000004</v>
      </c>
      <c r="AF106" s="9">
        <v>5</v>
      </c>
      <c r="AG106" s="9">
        <v>0</v>
      </c>
      <c r="AH106" s="3">
        <v>43517</v>
      </c>
      <c r="AI106" s="9">
        <v>0</v>
      </c>
      <c r="AJ106" s="9">
        <v>1</v>
      </c>
    </row>
    <row r="107" spans="1:36" ht="14.25" customHeight="1">
      <c r="A107" s="2" t="s">
        <v>304</v>
      </c>
      <c r="B107" s="2">
        <v>10106</v>
      </c>
      <c r="C107" s="28" t="s">
        <v>563</v>
      </c>
      <c r="D107" s="9">
        <v>0</v>
      </c>
      <c r="E107" s="2" t="s">
        <v>61</v>
      </c>
      <c r="F107" s="9" t="s">
        <v>49</v>
      </c>
      <c r="G107" s="9">
        <v>5</v>
      </c>
      <c r="H107" s="20" t="s">
        <v>552</v>
      </c>
      <c r="I107" s="24">
        <v>66074</v>
      </c>
      <c r="J107" s="9">
        <v>1</v>
      </c>
      <c r="K107" s="9">
        <v>20</v>
      </c>
      <c r="L107" s="2" t="s">
        <v>55</v>
      </c>
      <c r="M107" s="2" t="s">
        <v>36</v>
      </c>
      <c r="N107" s="2">
        <v>2090</v>
      </c>
      <c r="O107" s="3">
        <v>29061</v>
      </c>
      <c r="P107" s="2" t="s">
        <v>37</v>
      </c>
      <c r="Q107" s="2" t="s">
        <v>38</v>
      </c>
      <c r="R107" s="2" t="s">
        <v>106</v>
      </c>
      <c r="S107" s="3">
        <v>41281</v>
      </c>
      <c r="T107" s="3">
        <v>41729</v>
      </c>
      <c r="U107" s="12">
        <f t="shared" ca="1" si="1"/>
        <v>1.2273972602739727</v>
      </c>
      <c r="V107" s="12" t="str" cm="1">
        <f t="array" aca="1" ref="V107" ca="1">_xlfn.IFS(U107&gt;10, "&gt;10", U107&gt;=5, "5-10", U107&gt;=2, "2-5", U107&lt;2, "0-2")</f>
        <v>0-2</v>
      </c>
      <c r="W107" s="2" t="s">
        <v>84</v>
      </c>
      <c r="X107" s="2" t="s">
        <v>49</v>
      </c>
      <c r="Y107" s="2" t="s">
        <v>42</v>
      </c>
      <c r="Z107" s="2" t="s">
        <v>85</v>
      </c>
      <c r="AA107" s="2">
        <v>14</v>
      </c>
      <c r="AB107" s="2" t="s">
        <v>52</v>
      </c>
      <c r="AC107" s="2">
        <v>3</v>
      </c>
      <c r="AD107" s="37" t="s">
        <v>577</v>
      </c>
      <c r="AE107" s="9">
        <v>4.5199999999999996</v>
      </c>
      <c r="AF107" s="9">
        <v>3</v>
      </c>
      <c r="AG107" s="9">
        <v>0</v>
      </c>
      <c r="AH107" s="3">
        <v>41690</v>
      </c>
      <c r="AI107" s="9">
        <v>0</v>
      </c>
      <c r="AJ107" s="9">
        <v>20</v>
      </c>
    </row>
    <row r="108" spans="1:36" ht="14.25" customHeight="1">
      <c r="A108" s="2" t="s">
        <v>214</v>
      </c>
      <c r="B108" s="2">
        <v>10136</v>
      </c>
      <c r="C108" s="28" t="s">
        <v>563</v>
      </c>
      <c r="D108" s="9">
        <v>0</v>
      </c>
      <c r="E108" s="2" t="s">
        <v>34</v>
      </c>
      <c r="F108" s="9" t="s">
        <v>41</v>
      </c>
      <c r="G108" s="9">
        <v>5</v>
      </c>
      <c r="H108" s="20" t="s">
        <v>552</v>
      </c>
      <c r="I108" s="24">
        <v>65902</v>
      </c>
      <c r="J108" s="9">
        <v>0</v>
      </c>
      <c r="K108" s="9">
        <v>20</v>
      </c>
      <c r="L108" s="2" t="s">
        <v>55</v>
      </c>
      <c r="M108" s="2" t="s">
        <v>36</v>
      </c>
      <c r="N108" s="2">
        <v>2324</v>
      </c>
      <c r="O108" s="3">
        <v>32047</v>
      </c>
      <c r="P108" s="2" t="s">
        <v>37</v>
      </c>
      <c r="Q108" s="2" t="s">
        <v>38</v>
      </c>
      <c r="R108" s="2" t="s">
        <v>76</v>
      </c>
      <c r="S108" s="3">
        <v>41687</v>
      </c>
      <c r="U108" s="12">
        <f t="shared" ca="1" si="1"/>
        <v>11.052054794520547</v>
      </c>
      <c r="V108" s="12" t="str" cm="1">
        <f t="array" aca="1" ref="V108" ca="1">_xlfn.IFS(U108&gt;10, "&gt;10", U108&gt;=5, "5-10", U108&gt;=2, "2-5", U108&lt;2, "0-2")</f>
        <v>&gt;10</v>
      </c>
      <c r="W108" s="2" t="s">
        <v>40</v>
      </c>
      <c r="X108" s="2" t="s">
        <v>41</v>
      </c>
      <c r="Y108" s="2" t="s">
        <v>42</v>
      </c>
      <c r="Z108" s="2" t="s">
        <v>63</v>
      </c>
      <c r="AA108" s="2">
        <v>39</v>
      </c>
      <c r="AB108" s="2" t="s">
        <v>44</v>
      </c>
      <c r="AC108" s="2">
        <v>3</v>
      </c>
      <c r="AD108" s="37" t="s">
        <v>577</v>
      </c>
      <c r="AE108" s="9">
        <v>4</v>
      </c>
      <c r="AF108" s="9">
        <v>4</v>
      </c>
      <c r="AG108" s="9">
        <v>0</v>
      </c>
      <c r="AH108" s="3">
        <v>43472</v>
      </c>
      <c r="AI108" s="9">
        <v>0</v>
      </c>
      <c r="AJ108" s="9">
        <v>7</v>
      </c>
    </row>
    <row r="109" spans="1:36" ht="14.25" customHeight="1">
      <c r="A109" s="2" t="s">
        <v>473</v>
      </c>
      <c r="B109" s="2">
        <v>10135</v>
      </c>
      <c r="C109" s="28" t="s">
        <v>537</v>
      </c>
      <c r="D109" s="9">
        <v>0</v>
      </c>
      <c r="E109" s="2" t="s">
        <v>34</v>
      </c>
      <c r="F109" s="9" t="s">
        <v>41</v>
      </c>
      <c r="G109" s="9">
        <v>5</v>
      </c>
      <c r="H109" s="20" t="s">
        <v>552</v>
      </c>
      <c r="I109" s="24">
        <v>65893</v>
      </c>
      <c r="J109" s="9">
        <v>0</v>
      </c>
      <c r="K109" s="9">
        <v>20</v>
      </c>
      <c r="L109" s="2" t="s">
        <v>55</v>
      </c>
      <c r="M109" s="2" t="s">
        <v>36</v>
      </c>
      <c r="N109" s="2">
        <v>1810</v>
      </c>
      <c r="O109" s="3">
        <v>31178</v>
      </c>
      <c r="P109" s="2" t="s">
        <v>37</v>
      </c>
      <c r="Q109" s="2" t="s">
        <v>38</v>
      </c>
      <c r="R109" s="2" t="s">
        <v>39</v>
      </c>
      <c r="S109" s="3">
        <v>41827</v>
      </c>
      <c r="U109" s="12">
        <f t="shared" ca="1" si="1"/>
        <v>10.668493150684931</v>
      </c>
      <c r="V109" s="12" t="str" cm="1">
        <f t="array" aca="1" ref="V109" ca="1">_xlfn.IFS(U109&gt;10, "&gt;10", U109&gt;=5, "5-10", U109&gt;=2, "2-5", U109&lt;2, "0-2")</f>
        <v>&gt;10</v>
      </c>
      <c r="W109" s="2" t="s">
        <v>40</v>
      </c>
      <c r="X109" s="2" t="s">
        <v>41</v>
      </c>
      <c r="Y109" s="2" t="s">
        <v>42</v>
      </c>
      <c r="Z109" s="2" t="s">
        <v>57</v>
      </c>
      <c r="AA109" s="2">
        <v>20</v>
      </c>
      <c r="AB109" s="2" t="s">
        <v>44</v>
      </c>
      <c r="AC109" s="2">
        <v>3</v>
      </c>
      <c r="AD109" s="37" t="s">
        <v>577</v>
      </c>
      <c r="AE109" s="9">
        <v>4.07</v>
      </c>
      <c r="AF109" s="9">
        <v>4</v>
      </c>
      <c r="AG109" s="9">
        <v>0</v>
      </c>
      <c r="AH109" s="3">
        <v>43524</v>
      </c>
      <c r="AI109" s="9">
        <v>0</v>
      </c>
      <c r="AJ109" s="9">
        <v>13</v>
      </c>
    </row>
    <row r="110" spans="1:36" ht="14.25" customHeight="1">
      <c r="A110" s="2" t="s">
        <v>173</v>
      </c>
      <c r="B110" s="2">
        <v>10099</v>
      </c>
      <c r="C110" s="28" t="s">
        <v>563</v>
      </c>
      <c r="D110" s="9">
        <v>0</v>
      </c>
      <c r="E110" s="2" t="s">
        <v>34</v>
      </c>
      <c r="F110" s="9" t="s">
        <v>41</v>
      </c>
      <c r="G110" s="9">
        <v>6</v>
      </c>
      <c r="H110" s="20" t="s">
        <v>552</v>
      </c>
      <c r="I110" s="24">
        <v>65729</v>
      </c>
      <c r="J110" s="9">
        <v>0</v>
      </c>
      <c r="K110" s="9">
        <v>21</v>
      </c>
      <c r="L110" s="2" t="s">
        <v>174</v>
      </c>
      <c r="M110" s="2" t="s">
        <v>146</v>
      </c>
      <c r="N110" s="2">
        <v>5473</v>
      </c>
      <c r="O110" s="3">
        <v>32982</v>
      </c>
      <c r="P110" s="2" t="s">
        <v>37</v>
      </c>
      <c r="Q110" s="2" t="s">
        <v>38</v>
      </c>
      <c r="R110" s="2" t="s">
        <v>39</v>
      </c>
      <c r="S110" s="3">
        <v>41764</v>
      </c>
      <c r="U110" s="12">
        <f t="shared" ca="1" si="1"/>
        <v>10.841095890410958</v>
      </c>
      <c r="V110" s="12" t="str" cm="1">
        <f t="array" aca="1" ref="V110" ca="1">_xlfn.IFS(U110&gt;10, "&gt;10", U110&gt;=5, "5-10", U110&gt;=2, "2-5", U110&lt;2, "0-2")</f>
        <v>&gt;10</v>
      </c>
      <c r="W110" s="2" t="s">
        <v>40</v>
      </c>
      <c r="X110" s="2" t="s">
        <v>41</v>
      </c>
      <c r="Y110" s="2" t="s">
        <v>134</v>
      </c>
      <c r="Z110" s="2" t="s">
        <v>175</v>
      </c>
      <c r="AA110" s="2">
        <v>15</v>
      </c>
      <c r="AB110" s="2" t="s">
        <v>52</v>
      </c>
      <c r="AC110" s="2">
        <v>3</v>
      </c>
      <c r="AD110" s="37" t="s">
        <v>577</v>
      </c>
      <c r="AE110" s="9">
        <v>4.62</v>
      </c>
      <c r="AF110" s="9">
        <v>4</v>
      </c>
      <c r="AG110" s="9">
        <v>0</v>
      </c>
      <c r="AH110" s="3">
        <v>43489</v>
      </c>
      <c r="AI110" s="9">
        <v>0</v>
      </c>
      <c r="AJ110" s="9">
        <v>8</v>
      </c>
    </row>
    <row r="111" spans="1:36" ht="14.25" customHeight="1">
      <c r="A111" s="2" t="s">
        <v>424</v>
      </c>
      <c r="B111" s="2">
        <v>10090</v>
      </c>
      <c r="C111" s="28" t="s">
        <v>563</v>
      </c>
      <c r="D111" s="9">
        <v>1</v>
      </c>
      <c r="E111" s="2" t="s">
        <v>46</v>
      </c>
      <c r="F111" s="9" t="s">
        <v>41</v>
      </c>
      <c r="G111" s="9">
        <v>5</v>
      </c>
      <c r="H111" s="20" t="s">
        <v>552</v>
      </c>
      <c r="I111" s="24">
        <v>65714</v>
      </c>
      <c r="J111" s="9">
        <v>0</v>
      </c>
      <c r="K111" s="9">
        <v>18</v>
      </c>
      <c r="L111" s="2" t="s">
        <v>122</v>
      </c>
      <c r="M111" s="2" t="s">
        <v>36</v>
      </c>
      <c r="N111" s="2">
        <v>2451</v>
      </c>
      <c r="O111" s="3">
        <v>27667</v>
      </c>
      <c r="P111" s="2" t="s">
        <v>37</v>
      </c>
      <c r="Q111" s="2" t="s">
        <v>38</v>
      </c>
      <c r="R111" s="2" t="s">
        <v>39</v>
      </c>
      <c r="S111" s="3">
        <v>41184</v>
      </c>
      <c r="U111" s="12">
        <f t="shared" ca="1" si="1"/>
        <v>12.43013698630137</v>
      </c>
      <c r="V111" s="12" t="str" cm="1">
        <f t="array" aca="1" ref="V111" ca="1">_xlfn.IFS(U111&gt;10, "&gt;10", U111&gt;=5, "5-10", U111&gt;=2, "2-5", U111&lt;2, "0-2")</f>
        <v>&gt;10</v>
      </c>
      <c r="W111" s="2" t="s">
        <v>40</v>
      </c>
      <c r="X111" s="2" t="s">
        <v>41</v>
      </c>
      <c r="Y111" s="2" t="s">
        <v>42</v>
      </c>
      <c r="Z111" s="2" t="s">
        <v>124</v>
      </c>
      <c r="AA111" s="2">
        <v>2</v>
      </c>
      <c r="AB111" s="2" t="s">
        <v>44</v>
      </c>
      <c r="AC111" s="2">
        <v>3</v>
      </c>
      <c r="AD111" s="37" t="s">
        <v>577</v>
      </c>
      <c r="AE111" s="9">
        <v>4.83</v>
      </c>
      <c r="AF111" s="9">
        <v>5</v>
      </c>
      <c r="AG111" s="9">
        <v>0</v>
      </c>
      <c r="AH111" s="3">
        <v>43510</v>
      </c>
      <c r="AI111" s="9">
        <v>0</v>
      </c>
      <c r="AJ111" s="9">
        <v>15</v>
      </c>
    </row>
    <row r="112" spans="1:36" ht="14.25" customHeight="1">
      <c r="A112" s="2" t="s">
        <v>231</v>
      </c>
      <c r="B112" s="2">
        <v>10273</v>
      </c>
      <c r="C112" s="28" t="s">
        <v>563</v>
      </c>
      <c r="D112" s="9">
        <v>0</v>
      </c>
      <c r="E112" s="2" t="s">
        <v>34</v>
      </c>
      <c r="F112" s="9" t="s">
        <v>41</v>
      </c>
      <c r="G112" s="9">
        <v>3</v>
      </c>
      <c r="H112" s="20" t="s">
        <v>552</v>
      </c>
      <c r="I112" s="24">
        <v>65707</v>
      </c>
      <c r="J112" s="9">
        <v>0</v>
      </c>
      <c r="K112" s="9">
        <v>14</v>
      </c>
      <c r="L112" s="2" t="s">
        <v>80</v>
      </c>
      <c r="M112" s="2" t="s">
        <v>115</v>
      </c>
      <c r="N112" s="2">
        <v>6040</v>
      </c>
      <c r="O112" s="3">
        <v>25025</v>
      </c>
      <c r="P112" s="2" t="s">
        <v>37</v>
      </c>
      <c r="Q112" s="2" t="s">
        <v>38</v>
      </c>
      <c r="R112" s="2" t="s">
        <v>39</v>
      </c>
      <c r="S112" s="3">
        <v>40299</v>
      </c>
      <c r="U112" s="12">
        <f t="shared" ca="1" si="1"/>
        <v>14.854794520547944</v>
      </c>
      <c r="V112" s="12" t="str" cm="1">
        <f t="array" aca="1" ref="V112" ca="1">_xlfn.IFS(U112&gt;10, "&gt;10", U112&gt;=5, "5-10", U112&gt;=2, "2-5", U112&lt;2, "0-2")</f>
        <v>&gt;10</v>
      </c>
      <c r="W112" s="2" t="s">
        <v>40</v>
      </c>
      <c r="X112" s="2" t="s">
        <v>41</v>
      </c>
      <c r="Y112" s="2" t="s">
        <v>50</v>
      </c>
      <c r="Z112" s="2" t="s">
        <v>159</v>
      </c>
      <c r="AA112" s="2">
        <v>6</v>
      </c>
      <c r="AB112" s="2" t="s">
        <v>44</v>
      </c>
      <c r="AC112" s="2">
        <v>3</v>
      </c>
      <c r="AD112" s="37" t="s">
        <v>577</v>
      </c>
      <c r="AE112" s="9">
        <v>4.7</v>
      </c>
      <c r="AF112" s="9">
        <v>4</v>
      </c>
      <c r="AG112" s="9">
        <v>5</v>
      </c>
      <c r="AH112" s="3">
        <v>43497</v>
      </c>
      <c r="AI112" s="9">
        <v>0</v>
      </c>
      <c r="AJ112" s="9">
        <v>1</v>
      </c>
    </row>
    <row r="113" spans="1:36" ht="14.25" customHeight="1">
      <c r="A113" s="2" t="s">
        <v>291</v>
      </c>
      <c r="B113" s="2">
        <v>10231</v>
      </c>
      <c r="C113" s="28" t="s">
        <v>562</v>
      </c>
      <c r="D113" s="9">
        <v>0</v>
      </c>
      <c r="E113" s="2" t="s">
        <v>34</v>
      </c>
      <c r="F113" s="9" t="s">
        <v>41</v>
      </c>
      <c r="G113" s="9">
        <v>6</v>
      </c>
      <c r="H113" s="20" t="s">
        <v>552</v>
      </c>
      <c r="I113" s="24">
        <v>65310</v>
      </c>
      <c r="J113" s="9">
        <v>0</v>
      </c>
      <c r="K113" s="9">
        <v>3</v>
      </c>
      <c r="L113" s="2" t="s">
        <v>132</v>
      </c>
      <c r="M113" s="2" t="s">
        <v>292</v>
      </c>
      <c r="N113" s="2">
        <v>80820</v>
      </c>
      <c r="O113" s="3">
        <v>29186</v>
      </c>
      <c r="P113" s="2" t="s">
        <v>37</v>
      </c>
      <c r="Q113" s="2" t="s">
        <v>38</v>
      </c>
      <c r="R113" s="2" t="s">
        <v>39</v>
      </c>
      <c r="S113" s="3">
        <v>41505</v>
      </c>
      <c r="U113" s="12">
        <f t="shared" ca="1" si="1"/>
        <v>11.550684931506849</v>
      </c>
      <c r="V113" s="12" t="str" cm="1">
        <f t="array" aca="1" ref="V113" ca="1">_xlfn.IFS(U113&gt;10, "&gt;10", U113&gt;=5, "5-10", U113&gt;=2, "2-5", U113&lt;2, "0-2")</f>
        <v>&gt;10</v>
      </c>
      <c r="W113" s="2" t="s">
        <v>40</v>
      </c>
      <c r="X113" s="2" t="s">
        <v>41</v>
      </c>
      <c r="Y113" s="2" t="s">
        <v>134</v>
      </c>
      <c r="Z113" s="2" t="s">
        <v>153</v>
      </c>
      <c r="AA113" s="2">
        <v>21</v>
      </c>
      <c r="AB113" s="2" t="s">
        <v>52</v>
      </c>
      <c r="AC113" s="2">
        <v>3</v>
      </c>
      <c r="AD113" s="37" t="s">
        <v>577</v>
      </c>
      <c r="AE113" s="9">
        <v>4.3</v>
      </c>
      <c r="AF113" s="9">
        <v>5</v>
      </c>
      <c r="AG113" s="9">
        <v>0</v>
      </c>
      <c r="AH113" s="3">
        <v>43487</v>
      </c>
      <c r="AI113" s="9">
        <v>0</v>
      </c>
      <c r="AJ113" s="9">
        <v>13</v>
      </c>
    </row>
    <row r="114" spans="1:36" ht="14.25" customHeight="1">
      <c r="A114" s="2" t="s">
        <v>128</v>
      </c>
      <c r="B114" s="2">
        <v>10184</v>
      </c>
      <c r="C114" s="28" t="s">
        <v>562</v>
      </c>
      <c r="D114" s="9">
        <v>0</v>
      </c>
      <c r="E114" s="2" t="s">
        <v>34</v>
      </c>
      <c r="F114" s="9" t="s">
        <v>41</v>
      </c>
      <c r="G114" s="9">
        <v>5</v>
      </c>
      <c r="H114" s="20" t="s">
        <v>552</v>
      </c>
      <c r="I114" s="24">
        <v>65288</v>
      </c>
      <c r="J114" s="9">
        <v>0</v>
      </c>
      <c r="K114" s="9">
        <v>20</v>
      </c>
      <c r="L114" s="2" t="s">
        <v>55</v>
      </c>
      <c r="M114" s="2" t="s">
        <v>36</v>
      </c>
      <c r="N114" s="2">
        <v>1013</v>
      </c>
      <c r="O114" s="3">
        <v>30525</v>
      </c>
      <c r="P114" s="2" t="s">
        <v>37</v>
      </c>
      <c r="Q114" s="2" t="s">
        <v>38</v>
      </c>
      <c r="R114" s="2" t="s">
        <v>39</v>
      </c>
      <c r="S114" s="3">
        <v>41911</v>
      </c>
      <c r="U114" s="12">
        <f t="shared" ca="1" si="1"/>
        <v>10.438356164383562</v>
      </c>
      <c r="V114" s="12" t="str" cm="1">
        <f t="array" aca="1" ref="V114" ca="1">_xlfn.IFS(U114&gt;10, "&gt;10", U114&gt;=5, "5-10", U114&gt;=2, "2-5", U114&lt;2, "0-2")</f>
        <v>&gt;10</v>
      </c>
      <c r="W114" s="2" t="s">
        <v>40</v>
      </c>
      <c r="X114" s="2" t="s">
        <v>41</v>
      </c>
      <c r="Y114" s="2" t="s">
        <v>42</v>
      </c>
      <c r="Z114" s="2" t="s">
        <v>63</v>
      </c>
      <c r="AA114" s="2">
        <v>39</v>
      </c>
      <c r="AB114" s="2" t="s">
        <v>64</v>
      </c>
      <c r="AC114" s="2">
        <v>3</v>
      </c>
      <c r="AD114" s="37" t="s">
        <v>577</v>
      </c>
      <c r="AE114" s="9">
        <v>3.19</v>
      </c>
      <c r="AF114" s="9">
        <v>3</v>
      </c>
      <c r="AG114" s="9">
        <v>0</v>
      </c>
      <c r="AH114" s="3">
        <v>43497</v>
      </c>
      <c r="AI114" s="9">
        <v>0</v>
      </c>
      <c r="AJ114" s="9">
        <v>9</v>
      </c>
    </row>
    <row r="115" spans="1:36" ht="14.25" customHeight="1">
      <c r="A115" s="2" t="s">
        <v>275</v>
      </c>
      <c r="B115" s="2">
        <v>10214</v>
      </c>
      <c r="C115" s="28" t="s">
        <v>563</v>
      </c>
      <c r="D115" s="9">
        <v>0</v>
      </c>
      <c r="E115" s="2" t="s">
        <v>130</v>
      </c>
      <c r="F115" s="9" t="s">
        <v>41</v>
      </c>
      <c r="G115" s="9">
        <v>5</v>
      </c>
      <c r="H115" s="20" t="s">
        <v>552</v>
      </c>
      <c r="I115" s="24">
        <v>64995</v>
      </c>
      <c r="J115" s="9">
        <v>0</v>
      </c>
      <c r="K115" s="9">
        <v>20</v>
      </c>
      <c r="L115" s="2" t="s">
        <v>55</v>
      </c>
      <c r="M115" s="2" t="s">
        <v>36</v>
      </c>
      <c r="N115" s="2">
        <v>2351</v>
      </c>
      <c r="O115" s="3">
        <v>33731</v>
      </c>
      <c r="P115" s="2" t="s">
        <v>37</v>
      </c>
      <c r="Q115" s="2" t="s">
        <v>38</v>
      </c>
      <c r="R115" s="2" t="s">
        <v>39</v>
      </c>
      <c r="S115" s="3">
        <v>42160</v>
      </c>
      <c r="U115" s="12">
        <f t="shared" ca="1" si="1"/>
        <v>9.7561643835616429</v>
      </c>
      <c r="V115" s="12" t="str" cm="1">
        <f t="array" aca="1" ref="V115" ca="1">_xlfn.IFS(U115&gt;10, "&gt;10", U115&gt;=5, "5-10", U115&gt;=2, "2-5", U115&lt;2, "0-2")</f>
        <v>5-10</v>
      </c>
      <c r="W115" s="2" t="s">
        <v>40</v>
      </c>
      <c r="X115" s="2" t="s">
        <v>41</v>
      </c>
      <c r="Y115" s="2" t="s">
        <v>42</v>
      </c>
      <c r="Z115" s="2" t="s">
        <v>63</v>
      </c>
      <c r="AA115" s="2">
        <v>39</v>
      </c>
      <c r="AB115" s="2" t="s">
        <v>52</v>
      </c>
      <c r="AC115" s="2">
        <v>3</v>
      </c>
      <c r="AD115" s="37" t="s">
        <v>577</v>
      </c>
      <c r="AE115" s="9">
        <v>4.5</v>
      </c>
      <c r="AF115" s="9">
        <v>3</v>
      </c>
      <c r="AG115" s="9">
        <v>0</v>
      </c>
      <c r="AH115" s="3">
        <v>43510</v>
      </c>
      <c r="AI115" s="9">
        <v>0</v>
      </c>
      <c r="AJ115" s="9">
        <v>6</v>
      </c>
    </row>
    <row r="116" spans="1:36" ht="14.25" customHeight="1">
      <c r="A116" s="2" t="s">
        <v>58</v>
      </c>
      <c r="B116" s="2">
        <v>10088</v>
      </c>
      <c r="C116" s="28" t="s">
        <v>563</v>
      </c>
      <c r="D116" s="9">
        <v>1</v>
      </c>
      <c r="E116" s="2" t="s">
        <v>46</v>
      </c>
      <c r="F116" s="9" t="s">
        <v>41</v>
      </c>
      <c r="G116" s="9">
        <v>5</v>
      </c>
      <c r="H116" s="20" t="s">
        <v>552</v>
      </c>
      <c r="I116" s="24">
        <v>64991</v>
      </c>
      <c r="J116" s="9">
        <v>0</v>
      </c>
      <c r="K116" s="9">
        <v>19</v>
      </c>
      <c r="L116" s="2" t="s">
        <v>35</v>
      </c>
      <c r="M116" s="2" t="s">
        <v>36</v>
      </c>
      <c r="N116" s="2">
        <v>1886</v>
      </c>
      <c r="O116" s="3">
        <v>32413</v>
      </c>
      <c r="P116" s="2" t="s">
        <v>37</v>
      </c>
      <c r="Q116" s="2" t="s">
        <v>38</v>
      </c>
      <c r="R116" s="2" t="s">
        <v>39</v>
      </c>
      <c r="S116" s="3">
        <v>39454</v>
      </c>
      <c r="U116" s="12">
        <f t="shared" ca="1" si="1"/>
        <v>17.169863013698631</v>
      </c>
      <c r="V116" s="12" t="str" cm="1">
        <f t="array" aca="1" ref="V116" ca="1">_xlfn.IFS(U116&gt;10, "&gt;10", U116&gt;=5, "5-10", U116&gt;=2, "2-5", U116&lt;2, "0-2")</f>
        <v>&gt;10</v>
      </c>
      <c r="W116" s="2" t="s">
        <v>40</v>
      </c>
      <c r="X116" s="2" t="s">
        <v>41</v>
      </c>
      <c r="Y116" s="2" t="s">
        <v>42</v>
      </c>
      <c r="Z116" s="2" t="s">
        <v>59</v>
      </c>
      <c r="AA116" s="2">
        <v>16</v>
      </c>
      <c r="AB116" s="2" t="s">
        <v>52</v>
      </c>
      <c r="AC116" s="2">
        <v>3</v>
      </c>
      <c r="AD116" s="37" t="s">
        <v>577</v>
      </c>
      <c r="AE116" s="9">
        <v>4.84</v>
      </c>
      <c r="AF116" s="9">
        <v>5</v>
      </c>
      <c r="AG116" s="9">
        <v>0</v>
      </c>
      <c r="AH116" s="3">
        <v>43468</v>
      </c>
      <c r="AI116" s="9">
        <v>0</v>
      </c>
      <c r="AJ116" s="9">
        <v>15</v>
      </c>
    </row>
    <row r="117" spans="1:36" ht="14.25" customHeight="1">
      <c r="A117" s="2" t="s">
        <v>391</v>
      </c>
      <c r="B117" s="2">
        <v>10230</v>
      </c>
      <c r="C117" s="28" t="s">
        <v>563</v>
      </c>
      <c r="D117" s="9">
        <v>0</v>
      </c>
      <c r="E117" s="2" t="s">
        <v>61</v>
      </c>
      <c r="F117" s="9" t="s">
        <v>49</v>
      </c>
      <c r="G117" s="9">
        <v>5</v>
      </c>
      <c r="H117" s="20" t="s">
        <v>552</v>
      </c>
      <c r="I117" s="24">
        <v>64971</v>
      </c>
      <c r="J117" s="9">
        <v>1</v>
      </c>
      <c r="K117" s="9">
        <v>20</v>
      </c>
      <c r="L117" s="2" t="s">
        <v>55</v>
      </c>
      <c r="M117" s="2" t="s">
        <v>36</v>
      </c>
      <c r="N117" s="2">
        <v>1902</v>
      </c>
      <c r="O117" s="3">
        <v>29834</v>
      </c>
      <c r="P117" s="2" t="s">
        <v>101</v>
      </c>
      <c r="Q117" s="2" t="s">
        <v>38</v>
      </c>
      <c r="R117" s="2" t="s">
        <v>76</v>
      </c>
      <c r="S117" s="3">
        <v>40812</v>
      </c>
      <c r="T117" s="3">
        <v>40838</v>
      </c>
      <c r="U117" s="12">
        <f t="shared" ca="1" si="1"/>
        <v>7.1232876712328766E-2</v>
      </c>
      <c r="V117" s="12" t="str" cm="1">
        <f t="array" aca="1" ref="V117" ca="1">_xlfn.IFS(U117&gt;10, "&gt;10", U117&gt;=5, "5-10", U117&gt;=2, "2-5", U117&lt;2, "0-2")</f>
        <v>0-2</v>
      </c>
      <c r="W117" s="2" t="s">
        <v>62</v>
      </c>
      <c r="X117" s="2" t="s">
        <v>49</v>
      </c>
      <c r="Y117" s="2" t="s">
        <v>42</v>
      </c>
      <c r="Z117" s="2" t="s">
        <v>85</v>
      </c>
      <c r="AA117" s="2">
        <v>14</v>
      </c>
      <c r="AB117" s="2" t="s">
        <v>64</v>
      </c>
      <c r="AC117" s="2">
        <v>3</v>
      </c>
      <c r="AD117" s="37" t="s">
        <v>577</v>
      </c>
      <c r="AE117" s="9">
        <v>4.5</v>
      </c>
      <c r="AF117" s="9">
        <v>4</v>
      </c>
      <c r="AG117" s="9">
        <v>0</v>
      </c>
      <c r="AH117" s="3">
        <v>40838</v>
      </c>
      <c r="AI117" s="9">
        <v>0</v>
      </c>
      <c r="AJ117" s="9">
        <v>10</v>
      </c>
    </row>
    <row r="118" spans="1:36" ht="14.25" customHeight="1">
      <c r="A118" s="2" t="s">
        <v>53</v>
      </c>
      <c r="B118" s="2">
        <v>10196</v>
      </c>
      <c r="C118" s="28" t="s">
        <v>563</v>
      </c>
      <c r="D118" s="9">
        <v>1</v>
      </c>
      <c r="E118" s="2" t="s">
        <v>46</v>
      </c>
      <c r="F118" s="9" t="s">
        <v>49</v>
      </c>
      <c r="G118" s="9">
        <v>5</v>
      </c>
      <c r="H118" s="20" t="s">
        <v>552</v>
      </c>
      <c r="I118" s="24">
        <v>64955</v>
      </c>
      <c r="J118" s="9">
        <v>1</v>
      </c>
      <c r="K118" s="9">
        <v>20</v>
      </c>
      <c r="L118" s="2" t="s">
        <v>55</v>
      </c>
      <c r="M118" s="2" t="s">
        <v>36</v>
      </c>
      <c r="N118" s="2">
        <v>1810</v>
      </c>
      <c r="O118" s="3">
        <v>32405</v>
      </c>
      <c r="P118" s="2" t="s">
        <v>37</v>
      </c>
      <c r="Q118" s="2" t="s">
        <v>38</v>
      </c>
      <c r="R118" s="2" t="s">
        <v>39</v>
      </c>
      <c r="S118" s="3">
        <v>40729</v>
      </c>
      <c r="T118" s="3">
        <v>41176</v>
      </c>
      <c r="U118" s="12">
        <f t="shared" ca="1" si="1"/>
        <v>1.2246575342465753</v>
      </c>
      <c r="V118" s="12" t="str" cm="1">
        <f t="array" aca="1" ref="V118" ca="1">_xlfn.IFS(U118&gt;10, "&gt;10", U118&gt;=5, "5-10", U118&gt;=2, "2-5", U118&lt;2, "0-2")</f>
        <v>0-2</v>
      </c>
      <c r="W118" s="2" t="s">
        <v>56</v>
      </c>
      <c r="X118" s="2" t="s">
        <v>49</v>
      </c>
      <c r="Y118" s="2" t="s">
        <v>42</v>
      </c>
      <c r="Z118" s="2" t="s">
        <v>57</v>
      </c>
      <c r="AA118" s="2">
        <v>20</v>
      </c>
      <c r="AB118" s="2" t="s">
        <v>44</v>
      </c>
      <c r="AC118" s="2">
        <v>3</v>
      </c>
      <c r="AD118" s="37" t="s">
        <v>577</v>
      </c>
      <c r="AE118" s="9">
        <v>3.02</v>
      </c>
      <c r="AF118" s="9">
        <v>3</v>
      </c>
      <c r="AG118" s="9">
        <v>0</v>
      </c>
      <c r="AH118" s="3">
        <v>41044</v>
      </c>
      <c r="AI118" s="9">
        <v>0</v>
      </c>
      <c r="AJ118" s="9">
        <v>3</v>
      </c>
    </row>
    <row r="119" spans="1:36" ht="14.25" customHeight="1">
      <c r="A119" s="2" t="s">
        <v>108</v>
      </c>
      <c r="B119" s="2">
        <v>10226</v>
      </c>
      <c r="C119" s="28" t="s">
        <v>563</v>
      </c>
      <c r="D119" s="9">
        <v>0</v>
      </c>
      <c r="E119" s="2" t="s">
        <v>61</v>
      </c>
      <c r="F119" s="9" t="s">
        <v>41</v>
      </c>
      <c r="G119" s="9">
        <v>5</v>
      </c>
      <c r="H119" s="20" t="s">
        <v>552</v>
      </c>
      <c r="I119" s="24">
        <v>64919</v>
      </c>
      <c r="J119" s="9">
        <v>0</v>
      </c>
      <c r="K119" s="9">
        <v>19</v>
      </c>
      <c r="L119" s="2" t="s">
        <v>35</v>
      </c>
      <c r="M119" s="2" t="s">
        <v>36</v>
      </c>
      <c r="N119" s="2">
        <v>2027</v>
      </c>
      <c r="O119" s="3">
        <v>21546</v>
      </c>
      <c r="P119" s="2" t="s">
        <v>37</v>
      </c>
      <c r="Q119" s="2" t="s">
        <v>38</v>
      </c>
      <c r="R119" s="2" t="s">
        <v>106</v>
      </c>
      <c r="S119" s="3">
        <v>41505</v>
      </c>
      <c r="U119" s="12">
        <f t="shared" ca="1" si="1"/>
        <v>11.550684931506849</v>
      </c>
      <c r="V119" s="12" t="str" cm="1">
        <f t="array" aca="1" ref="V119" ca="1">_xlfn.IFS(U119&gt;10, "&gt;10", U119&gt;=5, "5-10", U119&gt;=2, "2-5", U119&lt;2, "0-2")</f>
        <v>&gt;10</v>
      </c>
      <c r="W119" s="2" t="s">
        <v>40</v>
      </c>
      <c r="X119" s="2" t="s">
        <v>41</v>
      </c>
      <c r="Y119" s="2" t="s">
        <v>42</v>
      </c>
      <c r="Z119" s="2" t="s">
        <v>73</v>
      </c>
      <c r="AA119" s="2">
        <v>19</v>
      </c>
      <c r="AB119" s="2" t="s">
        <v>52</v>
      </c>
      <c r="AC119" s="2">
        <v>3</v>
      </c>
      <c r="AD119" s="37" t="s">
        <v>577</v>
      </c>
      <c r="AE119" s="9">
        <v>4.2</v>
      </c>
      <c r="AF119" s="9">
        <v>3</v>
      </c>
      <c r="AG119" s="9">
        <v>0</v>
      </c>
      <c r="AH119" s="3">
        <v>43475</v>
      </c>
      <c r="AI119" s="9">
        <v>0</v>
      </c>
      <c r="AJ119" s="9">
        <v>2</v>
      </c>
    </row>
    <row r="120" spans="1:36" ht="14.25" customHeight="1">
      <c r="A120" s="2" t="s">
        <v>156</v>
      </c>
      <c r="B120" s="2">
        <v>10168</v>
      </c>
      <c r="C120" s="28" t="s">
        <v>563</v>
      </c>
      <c r="D120" s="9">
        <v>0</v>
      </c>
      <c r="E120" s="2" t="s">
        <v>34</v>
      </c>
      <c r="F120" s="9" t="s">
        <v>41</v>
      </c>
      <c r="G120" s="9">
        <v>5</v>
      </c>
      <c r="H120" s="20" t="s">
        <v>552</v>
      </c>
      <c r="I120" s="24">
        <v>64816</v>
      </c>
      <c r="J120" s="9">
        <v>0</v>
      </c>
      <c r="K120" s="9">
        <v>19</v>
      </c>
      <c r="L120" s="2" t="s">
        <v>35</v>
      </c>
      <c r="M120" s="2" t="s">
        <v>36</v>
      </c>
      <c r="N120" s="2">
        <v>2044</v>
      </c>
      <c r="O120" s="3">
        <v>32294</v>
      </c>
      <c r="P120" s="2" t="s">
        <v>157</v>
      </c>
      <c r="Q120" s="2" t="s">
        <v>38</v>
      </c>
      <c r="R120" s="2" t="s">
        <v>76</v>
      </c>
      <c r="S120" s="3">
        <v>40819</v>
      </c>
      <c r="U120" s="12">
        <f t="shared" ca="1" si="1"/>
        <v>13.43013698630137</v>
      </c>
      <c r="V120" s="12" t="str" cm="1">
        <f t="array" aca="1" ref="V120" ca="1">_xlfn.IFS(U120&gt;10, "&gt;10", U120&gt;=5, "5-10", U120&gt;=2, "2-5", U120&lt;2, "0-2")</f>
        <v>&gt;10</v>
      </c>
      <c r="W120" s="2" t="s">
        <v>40</v>
      </c>
      <c r="X120" s="2" t="s">
        <v>41</v>
      </c>
      <c r="Y120" s="2" t="s">
        <v>42</v>
      </c>
      <c r="Z120" s="2" t="s">
        <v>73</v>
      </c>
      <c r="AA120" s="2">
        <v>19</v>
      </c>
      <c r="AB120" s="2" t="s">
        <v>52</v>
      </c>
      <c r="AC120" s="2">
        <v>3</v>
      </c>
      <c r="AD120" s="37" t="s">
        <v>577</v>
      </c>
      <c r="AE120" s="9">
        <v>3.58</v>
      </c>
      <c r="AF120" s="9">
        <v>5</v>
      </c>
      <c r="AG120" s="9">
        <v>0</v>
      </c>
      <c r="AH120" s="3">
        <v>43495</v>
      </c>
      <c r="AI120" s="9">
        <v>0</v>
      </c>
      <c r="AJ120" s="9">
        <v>3</v>
      </c>
    </row>
    <row r="121" spans="1:36" ht="14.25" customHeight="1">
      <c r="A121" s="2" t="s">
        <v>154</v>
      </c>
      <c r="B121" s="2">
        <v>10240</v>
      </c>
      <c r="C121" s="28" t="s">
        <v>563</v>
      </c>
      <c r="D121" s="9">
        <v>0</v>
      </c>
      <c r="E121" s="2" t="s">
        <v>34</v>
      </c>
      <c r="F121" s="9" t="s">
        <v>49</v>
      </c>
      <c r="G121" s="9">
        <v>5</v>
      </c>
      <c r="H121" s="20" t="s">
        <v>552</v>
      </c>
      <c r="I121" s="24">
        <v>64786</v>
      </c>
      <c r="J121" s="9">
        <v>1</v>
      </c>
      <c r="K121" s="9">
        <v>19</v>
      </c>
      <c r="L121" s="2" t="s">
        <v>35</v>
      </c>
      <c r="M121" s="2" t="s">
        <v>36</v>
      </c>
      <c r="N121" s="2">
        <v>1775</v>
      </c>
      <c r="O121" s="3">
        <v>30555</v>
      </c>
      <c r="P121" s="2" t="s">
        <v>37</v>
      </c>
      <c r="Q121" s="2" t="s">
        <v>38</v>
      </c>
      <c r="R121" s="2" t="s">
        <v>39</v>
      </c>
      <c r="S121" s="3">
        <v>40721</v>
      </c>
      <c r="T121" s="3">
        <v>42323</v>
      </c>
      <c r="U121" s="12">
        <f t="shared" ca="1" si="1"/>
        <v>4.3890410958904109</v>
      </c>
      <c r="V121" s="12" t="str" cm="1">
        <f t="array" aca="1" ref="V121" ca="1">_xlfn.IFS(U121&gt;10, "&gt;10", U121&gt;=5, "5-10", U121&gt;=2, "2-5", U121&lt;2, "0-2")</f>
        <v>2-5</v>
      </c>
      <c r="W121" s="2" t="s">
        <v>155</v>
      </c>
      <c r="X121" s="2" t="s">
        <v>49</v>
      </c>
      <c r="Y121" s="2" t="s">
        <v>42</v>
      </c>
      <c r="Z121" s="2" t="s">
        <v>66</v>
      </c>
      <c r="AA121" s="2">
        <v>11</v>
      </c>
      <c r="AB121" s="2" t="s">
        <v>52</v>
      </c>
      <c r="AC121" s="2">
        <v>3</v>
      </c>
      <c r="AD121" s="37" t="s">
        <v>577</v>
      </c>
      <c r="AE121" s="9">
        <v>4.3</v>
      </c>
      <c r="AF121" s="9">
        <v>4</v>
      </c>
      <c r="AG121" s="9">
        <v>0</v>
      </c>
      <c r="AH121" s="3">
        <v>42073</v>
      </c>
      <c r="AI121" s="9">
        <v>0</v>
      </c>
      <c r="AJ121" s="9">
        <v>3</v>
      </c>
    </row>
    <row r="122" spans="1:36" ht="14.25" customHeight="1">
      <c r="A122" s="2" t="s">
        <v>313</v>
      </c>
      <c r="B122" s="2">
        <v>10251</v>
      </c>
      <c r="C122" s="28" t="s">
        <v>562</v>
      </c>
      <c r="D122" s="9">
        <v>1</v>
      </c>
      <c r="E122" s="2" t="s">
        <v>46</v>
      </c>
      <c r="F122" s="9" t="s">
        <v>41</v>
      </c>
      <c r="G122" s="9">
        <v>5</v>
      </c>
      <c r="H122" s="20" t="s">
        <v>552</v>
      </c>
      <c r="I122" s="24">
        <v>64738</v>
      </c>
      <c r="J122" s="9">
        <v>0</v>
      </c>
      <c r="K122" s="9">
        <v>19</v>
      </c>
      <c r="L122" s="2" t="s">
        <v>35</v>
      </c>
      <c r="M122" s="2" t="s">
        <v>36</v>
      </c>
      <c r="N122" s="2">
        <v>1776</v>
      </c>
      <c r="O122" s="3">
        <v>30196</v>
      </c>
      <c r="P122" s="2" t="s">
        <v>37</v>
      </c>
      <c r="Q122" s="2" t="s">
        <v>38</v>
      </c>
      <c r="R122" s="2" t="s">
        <v>106</v>
      </c>
      <c r="S122" s="3">
        <v>41043</v>
      </c>
      <c r="U122" s="12">
        <f t="shared" ca="1" si="1"/>
        <v>12.816438356164383</v>
      </c>
      <c r="V122" s="12" t="str" cm="1">
        <f t="array" aca="1" ref="V122" ca="1">_xlfn.IFS(U122&gt;10, "&gt;10", U122&gt;=5, "5-10", U122&gt;=2, "2-5", U122&lt;2, "0-2")</f>
        <v>&gt;10</v>
      </c>
      <c r="W122" s="2" t="s">
        <v>40</v>
      </c>
      <c r="X122" s="2" t="s">
        <v>41</v>
      </c>
      <c r="Y122" s="2" t="s">
        <v>42</v>
      </c>
      <c r="Z122" s="2" t="s">
        <v>59</v>
      </c>
      <c r="AA122" s="2">
        <v>16</v>
      </c>
      <c r="AB122" s="2" t="s">
        <v>64</v>
      </c>
      <c r="AC122" s="2">
        <v>3</v>
      </c>
      <c r="AD122" s="37" t="s">
        <v>577</v>
      </c>
      <c r="AE122" s="9">
        <v>4.0999999999999996</v>
      </c>
      <c r="AF122" s="9">
        <v>3</v>
      </c>
      <c r="AG122" s="9">
        <v>0</v>
      </c>
      <c r="AH122" s="3">
        <v>43518</v>
      </c>
      <c r="AI122" s="9">
        <v>0</v>
      </c>
      <c r="AJ122" s="9">
        <v>10</v>
      </c>
    </row>
    <row r="123" spans="1:36" ht="14.25" customHeight="1">
      <c r="A123" s="2" t="s">
        <v>377</v>
      </c>
      <c r="B123" s="2">
        <v>10050</v>
      </c>
      <c r="C123" s="28" t="s">
        <v>562</v>
      </c>
      <c r="D123" s="9">
        <v>1</v>
      </c>
      <c r="E123" s="2" t="s">
        <v>46</v>
      </c>
      <c r="F123" s="9" t="s">
        <v>49</v>
      </c>
      <c r="G123" s="9">
        <v>5</v>
      </c>
      <c r="H123" s="20" t="s">
        <v>552</v>
      </c>
      <c r="I123" s="24">
        <v>64724</v>
      </c>
      <c r="J123" s="9">
        <v>1</v>
      </c>
      <c r="K123" s="9">
        <v>19</v>
      </c>
      <c r="L123" s="2" t="s">
        <v>35</v>
      </c>
      <c r="M123" s="2" t="s">
        <v>36</v>
      </c>
      <c r="N123" s="2">
        <v>2451</v>
      </c>
      <c r="O123" s="3">
        <v>32208</v>
      </c>
      <c r="P123" s="2" t="s">
        <v>37</v>
      </c>
      <c r="Q123" s="2" t="s">
        <v>38</v>
      </c>
      <c r="R123" s="2" t="s">
        <v>106</v>
      </c>
      <c r="S123" s="3">
        <v>40729</v>
      </c>
      <c r="T123" s="3">
        <v>41243</v>
      </c>
      <c r="U123" s="12">
        <f t="shared" ca="1" si="1"/>
        <v>1.4082191780821918</v>
      </c>
      <c r="V123" s="12" t="str" cm="1">
        <f t="array" aca="1" ref="V123" ca="1">_xlfn.IFS(U123&gt;10, "&gt;10", U123&gt;=5, "5-10", U123&gt;=2, "2-5", U123&lt;2, "0-2")</f>
        <v>0-2</v>
      </c>
      <c r="W123" s="2" t="s">
        <v>186</v>
      </c>
      <c r="X123" s="2" t="s">
        <v>49</v>
      </c>
      <c r="Y123" s="2" t="s">
        <v>42</v>
      </c>
      <c r="Z123" s="2" t="s">
        <v>77</v>
      </c>
      <c r="AA123" s="2">
        <v>12</v>
      </c>
      <c r="AB123" s="2" t="s">
        <v>64</v>
      </c>
      <c r="AC123" s="2">
        <v>3</v>
      </c>
      <c r="AD123" s="37" t="s">
        <v>577</v>
      </c>
      <c r="AE123" s="9">
        <v>5</v>
      </c>
      <c r="AF123" s="9">
        <v>3</v>
      </c>
      <c r="AG123" s="9">
        <v>0</v>
      </c>
      <c r="AH123" s="3">
        <v>40959</v>
      </c>
      <c r="AI123" s="9">
        <v>0</v>
      </c>
      <c r="AJ123" s="9">
        <v>13</v>
      </c>
    </row>
    <row r="124" spans="1:36" ht="14.25" customHeight="1">
      <c r="A124" s="2" t="s">
        <v>306</v>
      </c>
      <c r="B124" s="2">
        <v>10038</v>
      </c>
      <c r="C124" s="28" t="s">
        <v>537</v>
      </c>
      <c r="D124" s="9">
        <v>0</v>
      </c>
      <c r="E124" s="2" t="s">
        <v>61</v>
      </c>
      <c r="F124" s="9" t="s">
        <v>41</v>
      </c>
      <c r="G124" s="9">
        <v>1</v>
      </c>
      <c r="H124" s="20" t="s">
        <v>552</v>
      </c>
      <c r="I124" s="24">
        <v>64520</v>
      </c>
      <c r="J124" s="9">
        <v>0</v>
      </c>
      <c r="K124" s="9">
        <v>1</v>
      </c>
      <c r="L124" s="2" t="s">
        <v>127</v>
      </c>
      <c r="M124" s="2" t="s">
        <v>36</v>
      </c>
      <c r="N124" s="2">
        <v>1460</v>
      </c>
      <c r="O124" s="3">
        <v>30798</v>
      </c>
      <c r="P124" s="2" t="s">
        <v>37</v>
      </c>
      <c r="Q124" s="2" t="s">
        <v>38</v>
      </c>
      <c r="R124" s="2" t="s">
        <v>76</v>
      </c>
      <c r="S124" s="3">
        <v>41645</v>
      </c>
      <c r="U124" s="12">
        <f t="shared" ca="1" si="1"/>
        <v>11.167123287671233</v>
      </c>
      <c r="V124" s="12" t="str" cm="1">
        <f t="array" aca="1" ref="V124" ca="1">_xlfn.IFS(U124&gt;10, "&gt;10", U124&gt;=5, "5-10", U124&gt;=2, "2-5", U124&lt;2, "0-2")</f>
        <v>&gt;10</v>
      </c>
      <c r="W124" s="2" t="s">
        <v>40</v>
      </c>
      <c r="X124" s="2" t="s">
        <v>41</v>
      </c>
      <c r="Y124" s="2" t="s">
        <v>119</v>
      </c>
      <c r="Z124" s="2" t="s">
        <v>120</v>
      </c>
      <c r="AA124" s="2">
        <v>1</v>
      </c>
      <c r="AB124" s="2" t="s">
        <v>194</v>
      </c>
      <c r="AC124" s="2">
        <v>3</v>
      </c>
      <c r="AD124" s="37" t="s">
        <v>577</v>
      </c>
      <c r="AE124" s="9">
        <v>5</v>
      </c>
      <c r="AF124" s="9">
        <v>4</v>
      </c>
      <c r="AG124" s="9">
        <v>4</v>
      </c>
      <c r="AH124" s="3">
        <v>43482</v>
      </c>
      <c r="AI124" s="9">
        <v>0</v>
      </c>
      <c r="AJ124" s="9">
        <v>3</v>
      </c>
    </row>
    <row r="125" spans="1:36" ht="14.25" customHeight="1">
      <c r="A125" s="2" t="s">
        <v>445</v>
      </c>
      <c r="B125" s="2">
        <v>10013</v>
      </c>
      <c r="C125" s="28" t="s">
        <v>562</v>
      </c>
      <c r="D125" s="9">
        <v>0</v>
      </c>
      <c r="E125" s="2" t="s">
        <v>130</v>
      </c>
      <c r="F125" s="9" t="s">
        <v>41</v>
      </c>
      <c r="G125" s="9">
        <v>6</v>
      </c>
      <c r="H125" s="20" t="s">
        <v>552</v>
      </c>
      <c r="I125" s="24">
        <v>64397</v>
      </c>
      <c r="J125" s="9">
        <v>0</v>
      </c>
      <c r="K125" s="9">
        <v>3</v>
      </c>
      <c r="L125" s="2" t="s">
        <v>132</v>
      </c>
      <c r="M125" s="2" t="s">
        <v>446</v>
      </c>
      <c r="N125" s="2">
        <v>58782</v>
      </c>
      <c r="O125" s="3">
        <v>24852</v>
      </c>
      <c r="P125" s="2" t="s">
        <v>37</v>
      </c>
      <c r="Q125" s="2" t="s">
        <v>38</v>
      </c>
      <c r="R125" s="2" t="s">
        <v>39</v>
      </c>
      <c r="S125" s="3">
        <v>38726</v>
      </c>
      <c r="U125" s="12">
        <f t="shared" ca="1" si="1"/>
        <v>19.164383561643834</v>
      </c>
      <c r="V125" s="12" t="str" cm="1">
        <f t="array" aca="1" ref="V125" ca="1">_xlfn.IFS(U125&gt;10, "&gt;10", U125&gt;=5, "5-10", U125&gt;=2, "2-5", U125&lt;2, "0-2")</f>
        <v>&gt;10</v>
      </c>
      <c r="W125" s="2" t="s">
        <v>40</v>
      </c>
      <c r="X125" s="2" t="s">
        <v>41</v>
      </c>
      <c r="Y125" s="2" t="s">
        <v>134</v>
      </c>
      <c r="Z125" s="2" t="s">
        <v>153</v>
      </c>
      <c r="AA125" s="2">
        <v>21</v>
      </c>
      <c r="AB125" s="2" t="s">
        <v>52</v>
      </c>
      <c r="AC125" s="2">
        <v>4</v>
      </c>
      <c r="AD125" s="37" t="s">
        <v>579</v>
      </c>
      <c r="AE125" s="9">
        <v>4.0999999999999996</v>
      </c>
      <c r="AF125" s="9">
        <v>3</v>
      </c>
      <c r="AG125" s="9">
        <v>0</v>
      </c>
      <c r="AH125" s="3">
        <v>43469</v>
      </c>
      <c r="AI125" s="9">
        <v>0</v>
      </c>
      <c r="AJ125" s="9">
        <v>6</v>
      </c>
    </row>
    <row r="126" spans="1:36" ht="14.25" customHeight="1">
      <c r="A126" s="2" t="s">
        <v>129</v>
      </c>
      <c r="B126" s="2">
        <v>10203</v>
      </c>
      <c r="C126" s="28" t="s">
        <v>563</v>
      </c>
      <c r="D126" s="9">
        <v>0</v>
      </c>
      <c r="E126" s="2" t="s">
        <v>130</v>
      </c>
      <c r="F126" s="9" t="s">
        <v>41</v>
      </c>
      <c r="G126" s="9">
        <v>5</v>
      </c>
      <c r="H126" s="20" t="s">
        <v>553</v>
      </c>
      <c r="I126" s="24">
        <v>64375</v>
      </c>
      <c r="J126" s="9">
        <v>0</v>
      </c>
      <c r="K126" s="9">
        <v>19</v>
      </c>
      <c r="L126" s="2" t="s">
        <v>35</v>
      </c>
      <c r="M126" s="2" t="s">
        <v>36</v>
      </c>
      <c r="N126" s="2">
        <v>2043</v>
      </c>
      <c r="O126" s="3">
        <v>25506</v>
      </c>
      <c r="P126" s="2" t="s">
        <v>37</v>
      </c>
      <c r="Q126" s="2" t="s">
        <v>38</v>
      </c>
      <c r="R126" s="2" t="s">
        <v>76</v>
      </c>
      <c r="S126" s="3">
        <v>41589</v>
      </c>
      <c r="U126" s="12">
        <f t="shared" ca="1" si="1"/>
        <v>11.32054794520548</v>
      </c>
      <c r="V126" s="12" t="str" cm="1">
        <f t="array" aca="1" ref="V126" ca="1">_xlfn.IFS(U126&gt;10, "&gt;10", U126&gt;=5, "5-10", U126&gt;=2, "2-5", U126&lt;2, "0-2")</f>
        <v>&gt;10</v>
      </c>
      <c r="W126" s="2" t="s">
        <v>40</v>
      </c>
      <c r="X126" s="2" t="s">
        <v>41</v>
      </c>
      <c r="Y126" s="2" t="s">
        <v>42</v>
      </c>
      <c r="Z126" s="2" t="s">
        <v>57</v>
      </c>
      <c r="AA126" s="2">
        <v>20</v>
      </c>
      <c r="AB126" s="2" t="s">
        <v>78</v>
      </c>
      <c r="AC126" s="2">
        <v>3</v>
      </c>
      <c r="AD126" s="37" t="s">
        <v>577</v>
      </c>
      <c r="AE126" s="9">
        <v>3.5</v>
      </c>
      <c r="AF126" s="9">
        <v>5</v>
      </c>
      <c r="AG126" s="9">
        <v>0</v>
      </c>
      <c r="AH126" s="3">
        <v>43486</v>
      </c>
      <c r="AI126" s="9">
        <v>0</v>
      </c>
      <c r="AJ126" s="9">
        <v>17</v>
      </c>
    </row>
    <row r="127" spans="1:36" ht="14.25" customHeight="1">
      <c r="A127" s="2" t="s">
        <v>259</v>
      </c>
      <c r="B127" s="2">
        <v>10074</v>
      </c>
      <c r="C127" s="28" t="s">
        <v>562</v>
      </c>
      <c r="D127" s="9">
        <v>0</v>
      </c>
      <c r="E127" s="2" t="s">
        <v>34</v>
      </c>
      <c r="F127" s="9" t="s">
        <v>41</v>
      </c>
      <c r="G127" s="9">
        <v>5</v>
      </c>
      <c r="H127" s="20" t="s">
        <v>552</v>
      </c>
      <c r="I127" s="24">
        <v>64246</v>
      </c>
      <c r="J127" s="9">
        <v>0</v>
      </c>
      <c r="K127" s="9">
        <v>20</v>
      </c>
      <c r="L127" s="2" t="s">
        <v>55</v>
      </c>
      <c r="M127" s="2" t="s">
        <v>36</v>
      </c>
      <c r="N127" s="2">
        <v>2155</v>
      </c>
      <c r="O127" s="3">
        <v>32365</v>
      </c>
      <c r="P127" s="2" t="s">
        <v>37</v>
      </c>
      <c r="Q127" s="2" t="s">
        <v>83</v>
      </c>
      <c r="R127" s="2" t="s">
        <v>39</v>
      </c>
      <c r="S127" s="3">
        <v>41589</v>
      </c>
      <c r="U127" s="12">
        <f t="shared" ca="1" si="1"/>
        <v>11.32054794520548</v>
      </c>
      <c r="V127" s="12" t="str" cm="1">
        <f t="array" aca="1" ref="V127" ca="1">_xlfn.IFS(U127&gt;10, "&gt;10", U127&gt;=5, "5-10", U127&gt;=2, "2-5", U127&lt;2, "0-2")</f>
        <v>&gt;10</v>
      </c>
      <c r="W127" s="2" t="s">
        <v>40</v>
      </c>
      <c r="X127" s="2" t="s">
        <v>41</v>
      </c>
      <c r="Y127" s="2" t="s">
        <v>42</v>
      </c>
      <c r="Z127" s="2" t="s">
        <v>93</v>
      </c>
      <c r="AA127" s="2">
        <v>18</v>
      </c>
      <c r="AB127" s="2" t="s">
        <v>44</v>
      </c>
      <c r="AC127" s="2">
        <v>3</v>
      </c>
      <c r="AD127" s="37" t="s">
        <v>577</v>
      </c>
      <c r="AE127" s="9">
        <v>5</v>
      </c>
      <c r="AF127" s="9">
        <v>3</v>
      </c>
      <c r="AG127" s="9">
        <v>0</v>
      </c>
      <c r="AH127" s="3">
        <v>43473</v>
      </c>
      <c r="AI127" s="9">
        <v>0</v>
      </c>
      <c r="AJ127" s="9">
        <v>20</v>
      </c>
    </row>
    <row r="128" spans="1:36" ht="14.25" customHeight="1">
      <c r="A128" s="2" t="s">
        <v>160</v>
      </c>
      <c r="B128" s="2">
        <v>10275</v>
      </c>
      <c r="C128" s="28" t="s">
        <v>563</v>
      </c>
      <c r="D128" s="9">
        <v>1</v>
      </c>
      <c r="E128" s="2" t="s">
        <v>46</v>
      </c>
      <c r="F128" s="9" t="s">
        <v>49</v>
      </c>
      <c r="G128" s="9">
        <v>5</v>
      </c>
      <c r="H128" s="20" t="s">
        <v>552</v>
      </c>
      <c r="I128" s="24">
        <v>64066</v>
      </c>
      <c r="J128" s="9">
        <v>1</v>
      </c>
      <c r="K128" s="9">
        <v>20</v>
      </c>
      <c r="L128" s="2" t="s">
        <v>55</v>
      </c>
      <c r="M128" s="2" t="s">
        <v>36</v>
      </c>
      <c r="N128" s="2">
        <v>1752</v>
      </c>
      <c r="O128" s="3">
        <v>29829</v>
      </c>
      <c r="P128" s="2" t="s">
        <v>37</v>
      </c>
      <c r="Q128" s="2" t="s">
        <v>38</v>
      </c>
      <c r="R128" s="2" t="s">
        <v>39</v>
      </c>
      <c r="S128" s="3">
        <v>40679</v>
      </c>
      <c r="T128" s="3">
        <v>41281</v>
      </c>
      <c r="U128" s="12">
        <f t="shared" ca="1" si="1"/>
        <v>1.6493150684931508</v>
      </c>
      <c r="V128" s="12" t="str" cm="1">
        <f t="array" aca="1" ref="V128" ca="1">_xlfn.IFS(U128&gt;10, "&gt;10", U128&gt;=5, "5-10", U128&gt;=2, "2-5", U128&lt;2, "0-2")</f>
        <v>0-2</v>
      </c>
      <c r="W128" s="2" t="s">
        <v>87</v>
      </c>
      <c r="X128" s="2" t="s">
        <v>49</v>
      </c>
      <c r="Y128" s="2" t="s">
        <v>42</v>
      </c>
      <c r="Z128" s="2" t="s">
        <v>77</v>
      </c>
      <c r="AA128" s="2">
        <v>12</v>
      </c>
      <c r="AB128" s="2" t="s">
        <v>64</v>
      </c>
      <c r="AC128" s="2">
        <v>3</v>
      </c>
      <c r="AD128" s="37" t="s">
        <v>577</v>
      </c>
      <c r="AE128" s="9">
        <v>4.2</v>
      </c>
      <c r="AF128" s="9">
        <v>5</v>
      </c>
      <c r="AG128" s="9">
        <v>0</v>
      </c>
      <c r="AH128" s="3">
        <v>41032</v>
      </c>
      <c r="AI128" s="9">
        <v>0</v>
      </c>
      <c r="AJ128" s="9">
        <v>9</v>
      </c>
    </row>
    <row r="129" spans="1:36" ht="14.25" customHeight="1">
      <c r="A129" s="2" t="s">
        <v>216</v>
      </c>
      <c r="B129" s="2">
        <v>10308</v>
      </c>
      <c r="C129" s="28" t="s">
        <v>562</v>
      </c>
      <c r="D129" s="9">
        <v>1</v>
      </c>
      <c r="E129" s="2" t="s">
        <v>46</v>
      </c>
      <c r="F129" s="9" t="s">
        <v>41</v>
      </c>
      <c r="G129" s="9">
        <v>5</v>
      </c>
      <c r="H129" s="20" t="s">
        <v>552</v>
      </c>
      <c r="I129" s="24">
        <v>64057</v>
      </c>
      <c r="J129" s="9">
        <v>0</v>
      </c>
      <c r="K129" s="9">
        <v>19</v>
      </c>
      <c r="L129" s="2" t="s">
        <v>35</v>
      </c>
      <c r="M129" s="2" t="s">
        <v>36</v>
      </c>
      <c r="N129" s="2">
        <v>2132</v>
      </c>
      <c r="O129" s="3">
        <v>32799</v>
      </c>
      <c r="P129" s="2" t="s">
        <v>37</v>
      </c>
      <c r="Q129" s="2" t="s">
        <v>38</v>
      </c>
      <c r="R129" s="2" t="s">
        <v>39</v>
      </c>
      <c r="S129" s="3">
        <v>42135</v>
      </c>
      <c r="U129" s="12">
        <f t="shared" ca="1" si="1"/>
        <v>9.8246575342465761</v>
      </c>
      <c r="V129" s="12" t="str" cm="1">
        <f t="array" aca="1" ref="V129" ca="1">_xlfn.IFS(U129&gt;10, "&gt;10", U129&gt;=5, "5-10", U129&gt;=2, "2-5", U129&lt;2, "0-2")</f>
        <v>5-10</v>
      </c>
      <c r="W129" s="2" t="s">
        <v>40</v>
      </c>
      <c r="X129" s="2" t="s">
        <v>41</v>
      </c>
      <c r="Y129" s="2" t="s">
        <v>42</v>
      </c>
      <c r="Z129" s="2" t="s">
        <v>66</v>
      </c>
      <c r="AA129" s="2">
        <v>11</v>
      </c>
      <c r="AB129" s="2" t="s">
        <v>52</v>
      </c>
      <c r="AC129" s="2">
        <v>1</v>
      </c>
      <c r="AD129" s="37" t="s">
        <v>575</v>
      </c>
      <c r="AE129" s="9">
        <v>1.56</v>
      </c>
      <c r="AF129" s="9">
        <v>5</v>
      </c>
      <c r="AG129" s="9">
        <v>0</v>
      </c>
      <c r="AH129" s="3">
        <v>43468</v>
      </c>
      <c r="AI129" s="9">
        <v>6</v>
      </c>
      <c r="AJ129" s="9">
        <v>15</v>
      </c>
    </row>
    <row r="130" spans="1:36" ht="14.25" customHeight="1">
      <c r="A130" s="2" t="s">
        <v>423</v>
      </c>
      <c r="B130" s="2">
        <v>10302</v>
      </c>
      <c r="C130" s="28" t="s">
        <v>563</v>
      </c>
      <c r="D130" s="9">
        <v>1</v>
      </c>
      <c r="E130" s="2" t="s">
        <v>46</v>
      </c>
      <c r="F130" s="9" t="s">
        <v>41</v>
      </c>
      <c r="G130" s="9">
        <v>5</v>
      </c>
      <c r="H130" s="20" t="s">
        <v>552</v>
      </c>
      <c r="I130" s="24">
        <v>64021</v>
      </c>
      <c r="J130" s="9">
        <v>0</v>
      </c>
      <c r="K130" s="9">
        <v>19</v>
      </c>
      <c r="L130" s="2" t="s">
        <v>35</v>
      </c>
      <c r="M130" s="2" t="s">
        <v>36</v>
      </c>
      <c r="N130" s="2">
        <v>2093</v>
      </c>
      <c r="O130" s="3">
        <v>25039</v>
      </c>
      <c r="P130" s="2" t="s">
        <v>37</v>
      </c>
      <c r="Q130" s="2" t="s">
        <v>38</v>
      </c>
      <c r="R130" s="2" t="s">
        <v>39</v>
      </c>
      <c r="S130" s="3">
        <v>40959</v>
      </c>
      <c r="U130" s="12">
        <f t="shared" ca="1" si="1"/>
        <v>13.046575342465754</v>
      </c>
      <c r="V130" s="12" t="str" cm="1">
        <f t="array" aca="1" ref="V130" ca="1">_xlfn.IFS(U130&gt;10, "&gt;10", U130&gt;=5, "5-10", U130&gt;=2, "2-5", U130&lt;2, "0-2")</f>
        <v>&gt;10</v>
      </c>
      <c r="W130" s="2" t="s">
        <v>40</v>
      </c>
      <c r="X130" s="2" t="s">
        <v>41</v>
      </c>
      <c r="Y130" s="2" t="s">
        <v>42</v>
      </c>
      <c r="Z130" s="2" t="s">
        <v>77</v>
      </c>
      <c r="AA130" s="2">
        <v>12</v>
      </c>
      <c r="AB130" s="2" t="s">
        <v>52</v>
      </c>
      <c r="AC130" s="2">
        <v>1</v>
      </c>
      <c r="AD130" s="37" t="s">
        <v>575</v>
      </c>
      <c r="AE130" s="9">
        <v>2.4</v>
      </c>
      <c r="AF130" s="9">
        <v>2</v>
      </c>
      <c r="AG130" s="9">
        <v>1</v>
      </c>
      <c r="AH130" s="3">
        <v>43521</v>
      </c>
      <c r="AI130" s="9">
        <v>6</v>
      </c>
      <c r="AJ130" s="9">
        <v>20</v>
      </c>
    </row>
    <row r="131" spans="1:36" ht="14.25" customHeight="1">
      <c r="A131" s="2" t="s">
        <v>299</v>
      </c>
      <c r="B131" s="2">
        <v>10176</v>
      </c>
      <c r="C131" s="28" t="s">
        <v>562</v>
      </c>
      <c r="D131" s="9">
        <v>1</v>
      </c>
      <c r="E131" s="2" t="s">
        <v>46</v>
      </c>
      <c r="F131" s="9" t="s">
        <v>41</v>
      </c>
      <c r="G131" s="9">
        <v>5</v>
      </c>
      <c r="H131" s="20" t="s">
        <v>552</v>
      </c>
      <c r="I131" s="24">
        <v>63973</v>
      </c>
      <c r="J131" s="9">
        <v>0</v>
      </c>
      <c r="K131" s="9">
        <v>19</v>
      </c>
      <c r="L131" s="2" t="s">
        <v>35</v>
      </c>
      <c r="M131" s="2" t="s">
        <v>36</v>
      </c>
      <c r="N131" s="2">
        <v>1801</v>
      </c>
      <c r="O131" s="3">
        <v>29253</v>
      </c>
      <c r="P131" s="2" t="s">
        <v>37</v>
      </c>
      <c r="Q131" s="2" t="s">
        <v>38</v>
      </c>
      <c r="R131" s="2" t="s">
        <v>106</v>
      </c>
      <c r="S131" s="3">
        <v>40553</v>
      </c>
      <c r="U131" s="12">
        <f t="shared" ref="U131:U194" ca="1" si="2">IF(T131="",(TODAY()-S131)/365,(T131-S131)/365)</f>
        <v>14.158904109589042</v>
      </c>
      <c r="V131" s="12" t="str" cm="1">
        <f t="array" aca="1" ref="V131" ca="1">_xlfn.IFS(U131&gt;10, "&gt;10", U131&gt;=5, "5-10", U131&gt;=2, "2-5", U131&lt;2, "0-2")</f>
        <v>&gt;10</v>
      </c>
      <c r="W131" s="2" t="s">
        <v>40</v>
      </c>
      <c r="X131" s="2" t="s">
        <v>41</v>
      </c>
      <c r="Y131" s="2" t="s">
        <v>42</v>
      </c>
      <c r="Z131" s="2" t="s">
        <v>77</v>
      </c>
      <c r="AA131" s="2">
        <v>12</v>
      </c>
      <c r="AB131" s="2" t="s">
        <v>52</v>
      </c>
      <c r="AC131" s="2">
        <v>3</v>
      </c>
      <c r="AD131" s="37" t="s">
        <v>577</v>
      </c>
      <c r="AE131" s="9">
        <v>3.38</v>
      </c>
      <c r="AF131" s="9">
        <v>3</v>
      </c>
      <c r="AG131" s="9">
        <v>0</v>
      </c>
      <c r="AH131" s="3">
        <v>43486</v>
      </c>
      <c r="AI131" s="9">
        <v>0</v>
      </c>
      <c r="AJ131" s="9">
        <v>17</v>
      </c>
    </row>
    <row r="132" spans="1:36" ht="14.25" customHeight="1">
      <c r="A132" s="2" t="s">
        <v>416</v>
      </c>
      <c r="B132" s="2">
        <v>10095</v>
      </c>
      <c r="C132" s="28" t="s">
        <v>563</v>
      </c>
      <c r="D132" s="9">
        <v>0</v>
      </c>
      <c r="E132" s="2" t="s">
        <v>34</v>
      </c>
      <c r="F132" s="9" t="s">
        <v>49</v>
      </c>
      <c r="G132" s="9">
        <v>5</v>
      </c>
      <c r="H132" s="20" t="s">
        <v>552</v>
      </c>
      <c r="I132" s="24">
        <v>63878</v>
      </c>
      <c r="J132" s="9">
        <v>1</v>
      </c>
      <c r="K132" s="9">
        <v>20</v>
      </c>
      <c r="L132" s="2" t="s">
        <v>55</v>
      </c>
      <c r="M132" s="2" t="s">
        <v>36</v>
      </c>
      <c r="N132" s="2">
        <v>1851</v>
      </c>
      <c r="O132" s="3">
        <v>32106</v>
      </c>
      <c r="P132" s="2" t="s">
        <v>37</v>
      </c>
      <c r="Q132" s="2" t="s">
        <v>38</v>
      </c>
      <c r="R132" s="2" t="s">
        <v>39</v>
      </c>
      <c r="S132" s="3">
        <v>40112</v>
      </c>
      <c r="T132" s="3">
        <v>42102</v>
      </c>
      <c r="U132" s="12">
        <f t="shared" ca="1" si="2"/>
        <v>5.4520547945205475</v>
      </c>
      <c r="V132" s="12" t="str" cm="1">
        <f t="array" aca="1" ref="V132" ca="1">_xlfn.IFS(U132&gt;10, "&gt;10", U132&gt;=5, "5-10", U132&gt;=2, "2-5", U132&lt;2, "0-2")</f>
        <v>5-10</v>
      </c>
      <c r="W132" s="2" t="s">
        <v>289</v>
      </c>
      <c r="X132" s="2" t="s">
        <v>49</v>
      </c>
      <c r="Y132" s="2" t="s">
        <v>42</v>
      </c>
      <c r="Z132" s="2" t="s">
        <v>43</v>
      </c>
      <c r="AA132" s="2">
        <v>22</v>
      </c>
      <c r="AB132" s="2" t="s">
        <v>111</v>
      </c>
      <c r="AC132" s="2">
        <v>3</v>
      </c>
      <c r="AD132" s="37" t="s">
        <v>577</v>
      </c>
      <c r="AE132" s="9">
        <v>4.68</v>
      </c>
      <c r="AF132" s="9">
        <v>4</v>
      </c>
      <c r="AG132" s="9">
        <v>0</v>
      </c>
      <c r="AH132" s="3">
        <v>42096</v>
      </c>
      <c r="AI132" s="9">
        <v>0</v>
      </c>
      <c r="AJ132" s="9">
        <v>20</v>
      </c>
    </row>
    <row r="133" spans="1:36" ht="14.25" customHeight="1">
      <c r="A133" s="2" t="s">
        <v>254</v>
      </c>
      <c r="B133" s="2">
        <v>10059</v>
      </c>
      <c r="C133" s="28" t="s">
        <v>563</v>
      </c>
      <c r="D133" s="9">
        <v>0</v>
      </c>
      <c r="E133" s="2" t="s">
        <v>61</v>
      </c>
      <c r="F133" s="9" t="s">
        <v>49</v>
      </c>
      <c r="G133" s="9">
        <v>5</v>
      </c>
      <c r="H133" s="20" t="s">
        <v>552</v>
      </c>
      <c r="I133" s="24">
        <v>63813</v>
      </c>
      <c r="J133" s="9">
        <v>1</v>
      </c>
      <c r="K133" s="9">
        <v>19</v>
      </c>
      <c r="L133" s="2" t="s">
        <v>35</v>
      </c>
      <c r="M133" s="2" t="s">
        <v>36</v>
      </c>
      <c r="N133" s="2">
        <v>2176</v>
      </c>
      <c r="O133" s="3">
        <v>30457</v>
      </c>
      <c r="P133" s="2" t="s">
        <v>37</v>
      </c>
      <c r="Q133" s="2" t="s">
        <v>38</v>
      </c>
      <c r="R133" s="2" t="s">
        <v>39</v>
      </c>
      <c r="S133" s="3">
        <v>40595</v>
      </c>
      <c r="T133" s="3">
        <v>41650</v>
      </c>
      <c r="U133" s="12">
        <f t="shared" ca="1" si="2"/>
        <v>2.8904109589041096</v>
      </c>
      <c r="V133" s="12" t="str" cm="1">
        <f t="array" aca="1" ref="V133" ca="1">_xlfn.IFS(U133&gt;10, "&gt;10", U133&gt;=5, "5-10", U133&gt;=2, "2-5", U133&lt;2, "0-2")</f>
        <v>2-5</v>
      </c>
      <c r="W133" s="2" t="s">
        <v>186</v>
      </c>
      <c r="X133" s="2" t="s">
        <v>49</v>
      </c>
      <c r="Y133" s="2" t="s">
        <v>42</v>
      </c>
      <c r="Z133" s="2" t="s">
        <v>93</v>
      </c>
      <c r="AA133" s="2">
        <v>18</v>
      </c>
      <c r="AB133" s="2" t="s">
        <v>111</v>
      </c>
      <c r="AC133" s="2">
        <v>3</v>
      </c>
      <c r="AD133" s="37" t="s">
        <v>577</v>
      </c>
      <c r="AE133" s="9">
        <v>5</v>
      </c>
      <c r="AF133" s="9">
        <v>5</v>
      </c>
      <c r="AG133" s="9">
        <v>0</v>
      </c>
      <c r="AH133" s="3">
        <v>41428</v>
      </c>
      <c r="AI133" s="9">
        <v>0</v>
      </c>
      <c r="AJ133" s="9">
        <v>17</v>
      </c>
    </row>
    <row r="134" spans="1:36" ht="14.25" customHeight="1">
      <c r="A134" s="2" t="s">
        <v>136</v>
      </c>
      <c r="B134" s="2">
        <v>10107</v>
      </c>
      <c r="C134" s="28" t="s">
        <v>563</v>
      </c>
      <c r="D134" s="9">
        <v>0</v>
      </c>
      <c r="E134" s="2" t="s">
        <v>34</v>
      </c>
      <c r="F134" s="9" t="s">
        <v>41</v>
      </c>
      <c r="G134" s="9">
        <v>5</v>
      </c>
      <c r="H134" s="20" t="s">
        <v>552</v>
      </c>
      <c r="I134" s="24">
        <v>63763</v>
      </c>
      <c r="J134" s="9">
        <v>0</v>
      </c>
      <c r="K134" s="9">
        <v>20</v>
      </c>
      <c r="L134" s="2" t="s">
        <v>55</v>
      </c>
      <c r="M134" s="2" t="s">
        <v>36</v>
      </c>
      <c r="N134" s="2">
        <v>2148</v>
      </c>
      <c r="O134" s="3">
        <v>29282</v>
      </c>
      <c r="P134" s="2" t="s">
        <v>37</v>
      </c>
      <c r="Q134" s="2" t="s">
        <v>38</v>
      </c>
      <c r="R134" s="2" t="s">
        <v>76</v>
      </c>
      <c r="S134" s="3">
        <v>40973</v>
      </c>
      <c r="U134" s="12">
        <f t="shared" ca="1" si="2"/>
        <v>13.008219178082191</v>
      </c>
      <c r="V134" s="12" t="str" cm="1">
        <f t="array" aca="1" ref="V134" ca="1">_xlfn.IFS(U134&gt;10, "&gt;10", U134&gt;=5, "5-10", U134&gt;=2, "2-5", U134&lt;2, "0-2")</f>
        <v>&gt;10</v>
      </c>
      <c r="W134" s="2" t="s">
        <v>40</v>
      </c>
      <c r="X134" s="2" t="s">
        <v>41</v>
      </c>
      <c r="Y134" s="2" t="s">
        <v>42</v>
      </c>
      <c r="Z134" s="2" t="s">
        <v>66</v>
      </c>
      <c r="AA134" s="2">
        <v>11</v>
      </c>
      <c r="AB134" s="2" t="s">
        <v>74</v>
      </c>
      <c r="AC134" s="2">
        <v>3</v>
      </c>
      <c r="AD134" s="37" t="s">
        <v>577</v>
      </c>
      <c r="AE134" s="9">
        <v>4.51</v>
      </c>
      <c r="AF134" s="9">
        <v>4</v>
      </c>
      <c r="AG134" s="9">
        <v>0</v>
      </c>
      <c r="AH134" s="3">
        <v>43517</v>
      </c>
      <c r="AI134" s="9">
        <v>0</v>
      </c>
      <c r="AJ134" s="9">
        <v>3</v>
      </c>
    </row>
    <row r="135" spans="1:36" ht="14.25" customHeight="1">
      <c r="A135" s="2" t="s">
        <v>354</v>
      </c>
      <c r="B135" s="2">
        <v>10042</v>
      </c>
      <c r="C135" s="28" t="s">
        <v>563</v>
      </c>
      <c r="D135" s="9">
        <v>0</v>
      </c>
      <c r="E135" s="2" t="s">
        <v>34</v>
      </c>
      <c r="F135" s="9" t="s">
        <v>41</v>
      </c>
      <c r="G135" s="9">
        <v>6</v>
      </c>
      <c r="H135" s="20" t="s">
        <v>552</v>
      </c>
      <c r="I135" s="24">
        <v>63695</v>
      </c>
      <c r="J135" s="9">
        <v>0</v>
      </c>
      <c r="K135" s="9">
        <v>3</v>
      </c>
      <c r="L135" s="2" t="s">
        <v>132</v>
      </c>
      <c r="M135" s="2" t="s">
        <v>355</v>
      </c>
      <c r="N135" s="2">
        <v>30428</v>
      </c>
      <c r="O135" s="3">
        <v>32598</v>
      </c>
      <c r="P135" s="2" t="s">
        <v>37</v>
      </c>
      <c r="Q135" s="2" t="s">
        <v>38</v>
      </c>
      <c r="R135" s="2" t="s">
        <v>92</v>
      </c>
      <c r="S135" s="3">
        <v>41463</v>
      </c>
      <c r="U135" s="12">
        <f t="shared" ca="1" si="2"/>
        <v>11.665753424657535</v>
      </c>
      <c r="V135" s="12" t="str" cm="1">
        <f t="array" aca="1" ref="V135" ca="1">_xlfn.IFS(U135&gt;10, "&gt;10", U135&gt;=5, "5-10", U135&gt;=2, "2-5", U135&lt;2, "0-2")</f>
        <v>&gt;10</v>
      </c>
      <c r="W135" s="2" t="s">
        <v>40</v>
      </c>
      <c r="X135" s="2" t="s">
        <v>41</v>
      </c>
      <c r="Y135" s="2" t="s">
        <v>134</v>
      </c>
      <c r="Z135" s="2" t="s">
        <v>153</v>
      </c>
      <c r="AA135" s="2">
        <v>21</v>
      </c>
      <c r="AB135" s="2" t="s">
        <v>52</v>
      </c>
      <c r="AC135" s="2">
        <v>3</v>
      </c>
      <c r="AD135" s="37" t="s">
        <v>577</v>
      </c>
      <c r="AE135" s="9">
        <v>5</v>
      </c>
      <c r="AF135" s="9">
        <v>5</v>
      </c>
      <c r="AG135" s="9">
        <v>0</v>
      </c>
      <c r="AH135" s="3">
        <v>43490</v>
      </c>
      <c r="AI135" s="9">
        <v>0</v>
      </c>
      <c r="AJ135" s="9">
        <v>2</v>
      </c>
    </row>
    <row r="136" spans="1:36" ht="14.25" customHeight="1">
      <c r="A136" s="2" t="s">
        <v>433</v>
      </c>
      <c r="B136" s="2">
        <v>10158</v>
      </c>
      <c r="C136" s="28" t="s">
        <v>563</v>
      </c>
      <c r="D136" s="9">
        <v>1</v>
      </c>
      <c r="E136" s="2" t="s">
        <v>46</v>
      </c>
      <c r="F136" s="9" t="s">
        <v>41</v>
      </c>
      <c r="G136" s="9">
        <v>5</v>
      </c>
      <c r="H136" s="20" t="s">
        <v>552</v>
      </c>
      <c r="I136" s="24">
        <v>63682</v>
      </c>
      <c r="J136" s="9">
        <v>0</v>
      </c>
      <c r="K136" s="9">
        <v>18</v>
      </c>
      <c r="L136" s="2" t="s">
        <v>122</v>
      </c>
      <c r="M136" s="2" t="s">
        <v>36</v>
      </c>
      <c r="N136" s="2">
        <v>1776</v>
      </c>
      <c r="O136" s="3">
        <v>28577</v>
      </c>
      <c r="P136" s="2" t="s">
        <v>37</v>
      </c>
      <c r="Q136" s="2" t="s">
        <v>38</v>
      </c>
      <c r="R136" s="2" t="s">
        <v>76</v>
      </c>
      <c r="S136" s="3">
        <v>39821</v>
      </c>
      <c r="U136" s="12">
        <f t="shared" ca="1" si="2"/>
        <v>16.164383561643834</v>
      </c>
      <c r="V136" s="12" t="str" cm="1">
        <f t="array" aca="1" ref="V136" ca="1">_xlfn.IFS(U136&gt;10, "&gt;10", U136&gt;=5, "5-10", U136&gt;=2, "2-5", U136&lt;2, "0-2")</f>
        <v>&gt;10</v>
      </c>
      <c r="W136" s="2" t="s">
        <v>40</v>
      </c>
      <c r="X136" s="2" t="s">
        <v>41</v>
      </c>
      <c r="Y136" s="2" t="s">
        <v>42</v>
      </c>
      <c r="Z136" s="2" t="s">
        <v>124</v>
      </c>
      <c r="AA136" s="2">
        <v>2</v>
      </c>
      <c r="AB136" s="2" t="s">
        <v>52</v>
      </c>
      <c r="AC136" s="2">
        <v>3</v>
      </c>
      <c r="AD136" s="37" t="s">
        <v>577</v>
      </c>
      <c r="AE136" s="9">
        <v>3.73</v>
      </c>
      <c r="AF136" s="9">
        <v>4</v>
      </c>
      <c r="AG136" s="9">
        <v>0</v>
      </c>
      <c r="AH136" s="3">
        <v>43489</v>
      </c>
      <c r="AI136" s="9">
        <v>0</v>
      </c>
      <c r="AJ136" s="9">
        <v>12</v>
      </c>
    </row>
    <row r="137" spans="1:36" ht="14.25" customHeight="1">
      <c r="A137" s="2" t="s">
        <v>310</v>
      </c>
      <c r="B137" s="2">
        <v>10087</v>
      </c>
      <c r="C137" s="28" t="s">
        <v>563</v>
      </c>
      <c r="D137" s="9">
        <v>0</v>
      </c>
      <c r="E137" s="2" t="s">
        <v>34</v>
      </c>
      <c r="F137" s="9" t="s">
        <v>49</v>
      </c>
      <c r="G137" s="9">
        <v>5</v>
      </c>
      <c r="H137" s="20" t="s">
        <v>552</v>
      </c>
      <c r="I137" s="24">
        <v>63676</v>
      </c>
      <c r="J137" s="9">
        <v>1</v>
      </c>
      <c r="K137" s="9">
        <v>19</v>
      </c>
      <c r="L137" s="2" t="s">
        <v>35</v>
      </c>
      <c r="M137" s="2" t="s">
        <v>36</v>
      </c>
      <c r="N137" s="2">
        <v>1810</v>
      </c>
      <c r="O137" s="3">
        <v>28872</v>
      </c>
      <c r="P137" s="2" t="s">
        <v>37</v>
      </c>
      <c r="Q137" s="2" t="s">
        <v>38</v>
      </c>
      <c r="R137" s="2" t="s">
        <v>106</v>
      </c>
      <c r="S137" s="3">
        <v>40812</v>
      </c>
      <c r="T137" s="3">
        <v>43331</v>
      </c>
      <c r="U137" s="12">
        <f t="shared" ca="1" si="2"/>
        <v>6.9013698630136986</v>
      </c>
      <c r="V137" s="12" t="str" cm="1">
        <f t="array" aca="1" ref="V137" ca="1">_xlfn.IFS(U137&gt;10, "&gt;10", U137&gt;=5, "5-10", U137&gt;=2, "2-5", U137&lt;2, "0-2")</f>
        <v>5-10</v>
      </c>
      <c r="W137" s="2" t="s">
        <v>62</v>
      </c>
      <c r="X137" s="2" t="s">
        <v>49</v>
      </c>
      <c r="Y137" s="2" t="s">
        <v>42</v>
      </c>
      <c r="Z137" s="2" t="s">
        <v>57</v>
      </c>
      <c r="AA137" s="2">
        <v>20</v>
      </c>
      <c r="AB137" s="2" t="s">
        <v>111</v>
      </c>
      <c r="AC137" s="2">
        <v>3</v>
      </c>
      <c r="AD137" s="37" t="s">
        <v>577</v>
      </c>
      <c r="AE137" s="9">
        <v>4.88</v>
      </c>
      <c r="AF137" s="9">
        <v>3</v>
      </c>
      <c r="AG137" s="9">
        <v>0</v>
      </c>
      <c r="AH137" s="3">
        <v>42918</v>
      </c>
      <c r="AI137" s="9">
        <v>0</v>
      </c>
      <c r="AJ137" s="9">
        <v>17</v>
      </c>
    </row>
    <row r="138" spans="1:36" ht="14.25" customHeight="1">
      <c r="A138" s="2" t="s">
        <v>366</v>
      </c>
      <c r="B138" s="2">
        <v>10148</v>
      </c>
      <c r="C138" s="28" t="s">
        <v>563</v>
      </c>
      <c r="D138" s="9">
        <v>1</v>
      </c>
      <c r="E138" s="2" t="s">
        <v>46</v>
      </c>
      <c r="F138" s="9" t="s">
        <v>49</v>
      </c>
      <c r="G138" s="9">
        <v>5</v>
      </c>
      <c r="H138" s="20" t="s">
        <v>552</v>
      </c>
      <c r="I138" s="24">
        <v>63515</v>
      </c>
      <c r="J138" s="9">
        <v>1</v>
      </c>
      <c r="K138" s="9">
        <v>19</v>
      </c>
      <c r="L138" s="2" t="s">
        <v>35</v>
      </c>
      <c r="M138" s="2" t="s">
        <v>36</v>
      </c>
      <c r="N138" s="2">
        <v>2351</v>
      </c>
      <c r="O138" s="3">
        <v>28976</v>
      </c>
      <c r="P138" s="2" t="s">
        <v>37</v>
      </c>
      <c r="Q138" s="2" t="s">
        <v>38</v>
      </c>
      <c r="R138" s="2" t="s">
        <v>39</v>
      </c>
      <c r="S138" s="3">
        <v>40581</v>
      </c>
      <c r="T138" s="3">
        <v>41651</v>
      </c>
      <c r="U138" s="12">
        <f t="shared" ca="1" si="2"/>
        <v>2.9315068493150687</v>
      </c>
      <c r="V138" s="12" t="str" cm="1">
        <f t="array" aca="1" ref="V138" ca="1">_xlfn.IFS(U138&gt;10, "&gt;10", U138&gt;=5, "5-10", U138&gt;=2, "2-5", U138&lt;2, "0-2")</f>
        <v>2-5</v>
      </c>
      <c r="W138" s="2" t="s">
        <v>84</v>
      </c>
      <c r="X138" s="2" t="s">
        <v>49</v>
      </c>
      <c r="Y138" s="2" t="s">
        <v>42</v>
      </c>
      <c r="Z138" s="2" t="s">
        <v>59</v>
      </c>
      <c r="AA138" s="2">
        <v>16</v>
      </c>
      <c r="AB138" s="2" t="s">
        <v>64</v>
      </c>
      <c r="AC138" s="2">
        <v>3</v>
      </c>
      <c r="AD138" s="37" t="s">
        <v>577</v>
      </c>
      <c r="AE138" s="9">
        <v>3.89</v>
      </c>
      <c r="AF138" s="9">
        <v>4</v>
      </c>
      <c r="AG138" s="9">
        <v>0</v>
      </c>
      <c r="AH138" s="3">
        <v>41337</v>
      </c>
      <c r="AI138" s="9">
        <v>0</v>
      </c>
      <c r="AJ138" s="9">
        <v>7</v>
      </c>
    </row>
    <row r="139" spans="1:36" ht="14.25" customHeight="1">
      <c r="A139" s="2" t="s">
        <v>266</v>
      </c>
      <c r="B139" s="2">
        <v>10195</v>
      </c>
      <c r="C139" s="28" t="s">
        <v>563</v>
      </c>
      <c r="D139" s="9">
        <v>1</v>
      </c>
      <c r="E139" s="2" t="s">
        <v>46</v>
      </c>
      <c r="F139" s="9" t="s">
        <v>49</v>
      </c>
      <c r="G139" s="9">
        <v>5</v>
      </c>
      <c r="H139" s="20" t="s">
        <v>552</v>
      </c>
      <c r="I139" s="24">
        <v>63478</v>
      </c>
      <c r="J139" s="9">
        <v>1</v>
      </c>
      <c r="K139" s="9">
        <v>20</v>
      </c>
      <c r="L139" s="2" t="s">
        <v>55</v>
      </c>
      <c r="M139" s="2" t="s">
        <v>36</v>
      </c>
      <c r="N139" s="2">
        <v>2445</v>
      </c>
      <c r="O139" s="3">
        <v>30728</v>
      </c>
      <c r="P139" s="2" t="s">
        <v>157</v>
      </c>
      <c r="Q139" s="2" t="s">
        <v>38</v>
      </c>
      <c r="R139" s="2" t="s">
        <v>39</v>
      </c>
      <c r="S139" s="3">
        <v>40770</v>
      </c>
      <c r="T139" s="3">
        <v>41006</v>
      </c>
      <c r="U139" s="12">
        <f t="shared" ca="1" si="2"/>
        <v>0.64657534246575343</v>
      </c>
      <c r="V139" s="12" t="str" cm="1">
        <f t="array" aca="1" ref="V139" ca="1">_xlfn.IFS(U139&gt;10, "&gt;10", U139&gt;=5, "5-10", U139&gt;=2, "2-5", U139&lt;2, "0-2")</f>
        <v>0-2</v>
      </c>
      <c r="W139" s="2" t="s">
        <v>155</v>
      </c>
      <c r="X139" s="2" t="s">
        <v>49</v>
      </c>
      <c r="Y139" s="2" t="s">
        <v>42</v>
      </c>
      <c r="Z139" s="2" t="s">
        <v>43</v>
      </c>
      <c r="AA139" s="2">
        <v>30</v>
      </c>
      <c r="AB139" s="2" t="s">
        <v>52</v>
      </c>
      <c r="AC139" s="2">
        <v>3</v>
      </c>
      <c r="AD139" s="37" t="s">
        <v>577</v>
      </c>
      <c r="AE139" s="9">
        <v>3.03</v>
      </c>
      <c r="AF139" s="9">
        <v>5</v>
      </c>
      <c r="AG139" s="9">
        <v>0</v>
      </c>
      <c r="AH139" s="3">
        <v>40973</v>
      </c>
      <c r="AI139" s="9">
        <v>0</v>
      </c>
      <c r="AJ139" s="9">
        <v>16</v>
      </c>
    </row>
    <row r="140" spans="1:36" ht="14.25" customHeight="1">
      <c r="A140" s="2" t="s">
        <v>318</v>
      </c>
      <c r="B140" s="2">
        <v>10137</v>
      </c>
      <c r="C140" s="28" t="s">
        <v>562</v>
      </c>
      <c r="D140" s="9">
        <v>1</v>
      </c>
      <c r="E140" s="2" t="s">
        <v>46</v>
      </c>
      <c r="F140" s="9" t="s">
        <v>41</v>
      </c>
      <c r="G140" s="9">
        <v>5</v>
      </c>
      <c r="H140" s="20" t="s">
        <v>552</v>
      </c>
      <c r="I140" s="24">
        <v>63450</v>
      </c>
      <c r="J140" s="9">
        <v>0</v>
      </c>
      <c r="K140" s="9">
        <v>20</v>
      </c>
      <c r="L140" s="2" t="s">
        <v>55</v>
      </c>
      <c r="M140" s="2" t="s">
        <v>36</v>
      </c>
      <c r="N140" s="2">
        <v>1770</v>
      </c>
      <c r="O140" s="3">
        <v>28933</v>
      </c>
      <c r="P140" s="2" t="s">
        <v>37</v>
      </c>
      <c r="Q140" s="2" t="s">
        <v>38</v>
      </c>
      <c r="R140" s="2" t="s">
        <v>39</v>
      </c>
      <c r="S140" s="3">
        <v>41463</v>
      </c>
      <c r="U140" s="12">
        <f t="shared" ca="1" si="2"/>
        <v>11.665753424657535</v>
      </c>
      <c r="V140" s="12" t="str" cm="1">
        <f t="array" aca="1" ref="V140" ca="1">_xlfn.IFS(U140&gt;10, "&gt;10", U140&gt;=5, "5-10", U140&gt;=2, "2-5", U140&lt;2, "0-2")</f>
        <v>&gt;10</v>
      </c>
      <c r="W140" s="2" t="s">
        <v>40</v>
      </c>
      <c r="X140" s="2" t="s">
        <v>41</v>
      </c>
      <c r="Y140" s="2" t="s">
        <v>42</v>
      </c>
      <c r="Z140" s="2" t="s">
        <v>93</v>
      </c>
      <c r="AA140" s="2">
        <v>18</v>
      </c>
      <c r="AB140" s="2" t="s">
        <v>44</v>
      </c>
      <c r="AC140" s="2">
        <v>3</v>
      </c>
      <c r="AD140" s="37" t="s">
        <v>577</v>
      </c>
      <c r="AE140" s="9">
        <v>4</v>
      </c>
      <c r="AF140" s="9">
        <v>3</v>
      </c>
      <c r="AG140" s="9">
        <v>0</v>
      </c>
      <c r="AH140" s="3">
        <v>43514</v>
      </c>
      <c r="AI140" s="9">
        <v>0</v>
      </c>
      <c r="AJ140" s="9">
        <v>7</v>
      </c>
    </row>
    <row r="141" spans="1:36" ht="14.25" customHeight="1">
      <c r="A141" s="2" t="s">
        <v>346</v>
      </c>
      <c r="B141" s="2">
        <v>10254</v>
      </c>
      <c r="C141" s="28" t="s">
        <v>563</v>
      </c>
      <c r="D141" s="9">
        <v>0</v>
      </c>
      <c r="E141" s="2" t="s">
        <v>61</v>
      </c>
      <c r="F141" s="9" t="s">
        <v>41</v>
      </c>
      <c r="G141" s="9">
        <v>5</v>
      </c>
      <c r="H141" s="20" t="s">
        <v>552</v>
      </c>
      <c r="I141" s="24">
        <v>63430</v>
      </c>
      <c r="J141" s="9">
        <v>0</v>
      </c>
      <c r="K141" s="9">
        <v>19</v>
      </c>
      <c r="L141" s="2" t="s">
        <v>35</v>
      </c>
      <c r="M141" s="2" t="s">
        <v>36</v>
      </c>
      <c r="N141" s="2">
        <v>2453</v>
      </c>
      <c r="O141" s="3">
        <v>30870</v>
      </c>
      <c r="P141" s="2" t="s">
        <v>37</v>
      </c>
      <c r="Q141" s="2" t="s">
        <v>38</v>
      </c>
      <c r="R141" s="2" t="s">
        <v>39</v>
      </c>
      <c r="S141" s="3">
        <v>41365</v>
      </c>
      <c r="U141" s="12">
        <f t="shared" ca="1" si="2"/>
        <v>11.934246575342465</v>
      </c>
      <c r="V141" s="12" t="str" cm="1">
        <f t="array" aca="1" ref="V141" ca="1">_xlfn.IFS(U141&gt;10, "&gt;10", U141&gt;=5, "5-10", U141&gt;=2, "2-5", U141&lt;2, "0-2")</f>
        <v>&gt;10</v>
      </c>
      <c r="W141" s="2" t="s">
        <v>40</v>
      </c>
      <c r="X141" s="2" t="s">
        <v>41</v>
      </c>
      <c r="Y141" s="2" t="s">
        <v>42</v>
      </c>
      <c r="Z141" s="2" t="s">
        <v>59</v>
      </c>
      <c r="AA141" s="2">
        <v>16</v>
      </c>
      <c r="AB141" s="2" t="s">
        <v>44</v>
      </c>
      <c r="AC141" s="2">
        <v>3</v>
      </c>
      <c r="AD141" s="37" t="s">
        <v>577</v>
      </c>
      <c r="AE141" s="9">
        <v>4.4000000000000004</v>
      </c>
      <c r="AF141" s="9">
        <v>4</v>
      </c>
      <c r="AG141" s="9">
        <v>0</v>
      </c>
      <c r="AH141" s="3">
        <v>43482</v>
      </c>
      <c r="AI141" s="9">
        <v>0</v>
      </c>
      <c r="AJ141" s="9">
        <v>18</v>
      </c>
    </row>
    <row r="142" spans="1:36" ht="14.25" customHeight="1">
      <c r="A142" s="2" t="s">
        <v>168</v>
      </c>
      <c r="B142" s="2">
        <v>10094</v>
      </c>
      <c r="C142" s="28" t="s">
        <v>563</v>
      </c>
      <c r="D142" s="9">
        <v>1</v>
      </c>
      <c r="E142" s="2" t="s">
        <v>46</v>
      </c>
      <c r="F142" s="9" t="s">
        <v>41</v>
      </c>
      <c r="G142" s="9">
        <v>5</v>
      </c>
      <c r="H142" s="20" t="s">
        <v>552</v>
      </c>
      <c r="I142" s="24">
        <v>63381</v>
      </c>
      <c r="J142" s="9">
        <v>0</v>
      </c>
      <c r="K142" s="9">
        <v>19</v>
      </c>
      <c r="L142" s="2" t="s">
        <v>35</v>
      </c>
      <c r="M142" s="2" t="s">
        <v>36</v>
      </c>
      <c r="N142" s="2">
        <v>2189</v>
      </c>
      <c r="O142" s="3">
        <v>28215</v>
      </c>
      <c r="P142" s="2" t="s">
        <v>37</v>
      </c>
      <c r="Q142" s="2" t="s">
        <v>83</v>
      </c>
      <c r="R142" s="2" t="s">
        <v>39</v>
      </c>
      <c r="S142" s="3">
        <v>42009</v>
      </c>
      <c r="U142" s="12">
        <f t="shared" ca="1" si="2"/>
        <v>10.169863013698631</v>
      </c>
      <c r="V142" s="12" t="str" cm="1">
        <f t="array" aca="1" ref="V142" ca="1">_xlfn.IFS(U142&gt;10, "&gt;10", U142&gt;=5, "5-10", U142&gt;=2, "2-5", U142&lt;2, "0-2")</f>
        <v>&gt;10</v>
      </c>
      <c r="W142" s="2" t="s">
        <v>40</v>
      </c>
      <c r="X142" s="2" t="s">
        <v>41</v>
      </c>
      <c r="Y142" s="2" t="s">
        <v>42</v>
      </c>
      <c r="Z142" s="2" t="s">
        <v>93</v>
      </c>
      <c r="AA142" s="2">
        <v>18</v>
      </c>
      <c r="AB142" s="2" t="s">
        <v>52</v>
      </c>
      <c r="AC142" s="2">
        <v>3</v>
      </c>
      <c r="AD142" s="37" t="s">
        <v>577</v>
      </c>
      <c r="AE142" s="9">
        <v>4.7300000000000004</v>
      </c>
      <c r="AF142" s="9">
        <v>5</v>
      </c>
      <c r="AG142" s="9">
        <v>0</v>
      </c>
      <c r="AH142" s="3">
        <v>43510</v>
      </c>
      <c r="AI142" s="9">
        <v>0</v>
      </c>
      <c r="AJ142" s="9">
        <v>6</v>
      </c>
    </row>
    <row r="143" spans="1:36" ht="14.25" customHeight="1">
      <c r="A143" s="2" t="s">
        <v>395</v>
      </c>
      <c r="B143" s="2">
        <v>10020</v>
      </c>
      <c r="C143" s="28" t="s">
        <v>562</v>
      </c>
      <c r="D143" s="9">
        <v>0</v>
      </c>
      <c r="E143" s="2" t="s">
        <v>72</v>
      </c>
      <c r="F143" s="9" t="s">
        <v>41</v>
      </c>
      <c r="G143" s="9">
        <v>5</v>
      </c>
      <c r="H143" s="20" t="s">
        <v>552</v>
      </c>
      <c r="I143" s="24">
        <v>63353</v>
      </c>
      <c r="J143" s="9">
        <v>0</v>
      </c>
      <c r="K143" s="9">
        <v>19</v>
      </c>
      <c r="L143" s="2" t="s">
        <v>35</v>
      </c>
      <c r="M143" s="2" t="s">
        <v>36</v>
      </c>
      <c r="N143" s="2">
        <v>1730</v>
      </c>
      <c r="O143" s="3">
        <v>31075</v>
      </c>
      <c r="P143" s="2" t="s">
        <v>37</v>
      </c>
      <c r="Q143" s="2" t="s">
        <v>38</v>
      </c>
      <c r="R143" s="2" t="s">
        <v>39</v>
      </c>
      <c r="S143" s="3">
        <v>41463</v>
      </c>
      <c r="U143" s="12">
        <f t="shared" ca="1" si="2"/>
        <v>11.665753424657535</v>
      </c>
      <c r="V143" s="12" t="str" cm="1">
        <f t="array" aca="1" ref="V143" ca="1">_xlfn.IFS(U143&gt;10, "&gt;10", U143&gt;=5, "5-10", U143&gt;=2, "2-5", U143&lt;2, "0-2")</f>
        <v>&gt;10</v>
      </c>
      <c r="W143" s="2" t="s">
        <v>40</v>
      </c>
      <c r="X143" s="2" t="s">
        <v>41</v>
      </c>
      <c r="Y143" s="2" t="s">
        <v>42</v>
      </c>
      <c r="Z143" s="2" t="s">
        <v>77</v>
      </c>
      <c r="AA143" s="2">
        <v>12</v>
      </c>
      <c r="AB143" s="2" t="s">
        <v>74</v>
      </c>
      <c r="AC143" s="2">
        <v>4</v>
      </c>
      <c r="AD143" s="37" t="s">
        <v>579</v>
      </c>
      <c r="AE143" s="9">
        <v>3.6</v>
      </c>
      <c r="AF143" s="9">
        <v>5</v>
      </c>
      <c r="AG143" s="9">
        <v>0</v>
      </c>
      <c r="AH143" s="3">
        <v>43507</v>
      </c>
      <c r="AI143" s="9">
        <v>0</v>
      </c>
      <c r="AJ143" s="9">
        <v>4</v>
      </c>
    </row>
    <row r="144" spans="1:36" ht="14.25" customHeight="1">
      <c r="A144" s="2" t="s">
        <v>285</v>
      </c>
      <c r="B144" s="2">
        <v>10036</v>
      </c>
      <c r="C144" s="28" t="s">
        <v>563</v>
      </c>
      <c r="D144" s="9">
        <v>0</v>
      </c>
      <c r="E144" s="2" t="s">
        <v>34</v>
      </c>
      <c r="F144" s="9" t="s">
        <v>41</v>
      </c>
      <c r="G144" s="9">
        <v>5</v>
      </c>
      <c r="H144" s="20" t="s">
        <v>552</v>
      </c>
      <c r="I144" s="24">
        <v>63322</v>
      </c>
      <c r="J144" s="9">
        <v>0</v>
      </c>
      <c r="K144" s="9">
        <v>20</v>
      </c>
      <c r="L144" s="2" t="s">
        <v>55</v>
      </c>
      <c r="M144" s="2" t="s">
        <v>36</v>
      </c>
      <c r="N144" s="2">
        <v>2128</v>
      </c>
      <c r="O144" s="3">
        <v>25454</v>
      </c>
      <c r="P144" s="2" t="s">
        <v>37</v>
      </c>
      <c r="Q144" s="2" t="s">
        <v>38</v>
      </c>
      <c r="R144" s="2" t="s">
        <v>39</v>
      </c>
      <c r="S144" s="3">
        <v>41827</v>
      </c>
      <c r="U144" s="12">
        <f t="shared" ca="1" si="2"/>
        <v>10.668493150684931</v>
      </c>
      <c r="V144" s="12" t="str" cm="1">
        <f t="array" aca="1" ref="V144" ca="1">_xlfn.IFS(U144&gt;10, "&gt;10", U144&gt;=5, "5-10", U144&gt;=2, "2-5", U144&lt;2, "0-2")</f>
        <v>&gt;10</v>
      </c>
      <c r="W144" s="2" t="s">
        <v>40</v>
      </c>
      <c r="X144" s="2" t="s">
        <v>41</v>
      </c>
      <c r="Y144" s="2" t="s">
        <v>42</v>
      </c>
      <c r="Z144" s="2" t="s">
        <v>77</v>
      </c>
      <c r="AA144" s="2">
        <v>12</v>
      </c>
      <c r="AB144" s="2" t="s">
        <v>44</v>
      </c>
      <c r="AC144" s="2">
        <v>4</v>
      </c>
      <c r="AD144" s="37" t="s">
        <v>579</v>
      </c>
      <c r="AE144" s="9">
        <v>4.3</v>
      </c>
      <c r="AF144" s="9">
        <v>3</v>
      </c>
      <c r="AG144" s="9">
        <v>0</v>
      </c>
      <c r="AH144" s="3">
        <v>43476</v>
      </c>
      <c r="AI144" s="9">
        <v>0</v>
      </c>
      <c r="AJ144" s="9">
        <v>1</v>
      </c>
    </row>
    <row r="145" spans="1:36" ht="14.25" customHeight="1">
      <c r="A145" s="2" t="s">
        <v>333</v>
      </c>
      <c r="B145" s="2">
        <v>10202</v>
      </c>
      <c r="C145" s="28" t="s">
        <v>562</v>
      </c>
      <c r="D145" s="9">
        <v>1</v>
      </c>
      <c r="E145" s="2" t="s">
        <v>46</v>
      </c>
      <c r="F145" s="9" t="s">
        <v>41</v>
      </c>
      <c r="G145" s="9">
        <v>6</v>
      </c>
      <c r="H145" s="20" t="s">
        <v>552</v>
      </c>
      <c r="I145" s="24">
        <v>63291</v>
      </c>
      <c r="J145" s="9">
        <v>0</v>
      </c>
      <c r="K145" s="9">
        <v>3</v>
      </c>
      <c r="L145" s="2" t="s">
        <v>132</v>
      </c>
      <c r="M145" s="2" t="s">
        <v>90</v>
      </c>
      <c r="N145" s="2">
        <v>78789</v>
      </c>
      <c r="O145" s="3">
        <v>30864</v>
      </c>
      <c r="P145" s="2" t="s">
        <v>37</v>
      </c>
      <c r="Q145" s="2" t="s">
        <v>38</v>
      </c>
      <c r="R145" s="2" t="s">
        <v>92</v>
      </c>
      <c r="S145" s="3">
        <v>42557</v>
      </c>
      <c r="U145" s="12">
        <f t="shared" ca="1" si="2"/>
        <v>8.668493150684931</v>
      </c>
      <c r="V145" s="12" t="str" cm="1">
        <f t="array" aca="1" ref="V145" ca="1">_xlfn.IFS(U145&gt;10, "&gt;10", U145&gt;=5, "5-10", U145&gt;=2, "2-5", U145&lt;2, "0-2")</f>
        <v>5-10</v>
      </c>
      <c r="W145" s="2" t="s">
        <v>40</v>
      </c>
      <c r="X145" s="2" t="s">
        <v>41</v>
      </c>
      <c r="Y145" s="2" t="s">
        <v>134</v>
      </c>
      <c r="Z145" s="2" t="s">
        <v>153</v>
      </c>
      <c r="AA145" s="2">
        <v>21</v>
      </c>
      <c r="AB145" s="2" t="s">
        <v>194</v>
      </c>
      <c r="AC145" s="2">
        <v>3</v>
      </c>
      <c r="AD145" s="37" t="s">
        <v>577</v>
      </c>
      <c r="AE145" s="9">
        <v>3.4</v>
      </c>
      <c r="AF145" s="9">
        <v>4</v>
      </c>
      <c r="AG145" s="9">
        <v>0</v>
      </c>
      <c r="AH145" s="3">
        <v>43494</v>
      </c>
      <c r="AI145" s="9">
        <v>0</v>
      </c>
      <c r="AJ145" s="9">
        <v>7</v>
      </c>
    </row>
    <row r="146" spans="1:36" ht="14.25" customHeight="1">
      <c r="A146" s="2" t="s">
        <v>163</v>
      </c>
      <c r="B146" s="2">
        <v>10261</v>
      </c>
      <c r="C146" s="28" t="s">
        <v>562</v>
      </c>
      <c r="D146" s="9">
        <v>0</v>
      </c>
      <c r="E146" s="2" t="s">
        <v>34</v>
      </c>
      <c r="F146" s="9" t="s">
        <v>41</v>
      </c>
      <c r="G146" s="9">
        <v>5</v>
      </c>
      <c r="H146" s="20" t="s">
        <v>552</v>
      </c>
      <c r="I146" s="24">
        <v>63108</v>
      </c>
      <c r="J146" s="9">
        <v>0</v>
      </c>
      <c r="K146" s="9">
        <v>19</v>
      </c>
      <c r="L146" s="2" t="s">
        <v>35</v>
      </c>
      <c r="M146" s="2" t="s">
        <v>36</v>
      </c>
      <c r="N146" s="2">
        <v>2452</v>
      </c>
      <c r="O146" s="3">
        <v>28376</v>
      </c>
      <c r="P146" s="2" t="s">
        <v>37</v>
      </c>
      <c r="Q146" s="2" t="s">
        <v>38</v>
      </c>
      <c r="R146" s="2" t="s">
        <v>39</v>
      </c>
      <c r="S146" s="3">
        <v>41463</v>
      </c>
      <c r="U146" s="12">
        <f t="shared" ca="1" si="2"/>
        <v>11.665753424657535</v>
      </c>
      <c r="V146" s="12" t="str" cm="1">
        <f t="array" aca="1" ref="V146" ca="1">_xlfn.IFS(U146&gt;10, "&gt;10", U146&gt;=5, "5-10", U146&gt;=2, "2-5", U146&lt;2, "0-2")</f>
        <v>&gt;10</v>
      </c>
      <c r="W146" s="2" t="s">
        <v>40</v>
      </c>
      <c r="X146" s="2" t="s">
        <v>41</v>
      </c>
      <c r="Y146" s="2" t="s">
        <v>42</v>
      </c>
      <c r="Z146" s="2" t="s">
        <v>85</v>
      </c>
      <c r="AA146" s="2">
        <v>14</v>
      </c>
      <c r="AB146" s="2" t="s">
        <v>74</v>
      </c>
      <c r="AC146" s="2">
        <v>3</v>
      </c>
      <c r="AD146" s="37" t="s">
        <v>577</v>
      </c>
      <c r="AE146" s="9">
        <v>4.4000000000000004</v>
      </c>
      <c r="AF146" s="9">
        <v>5</v>
      </c>
      <c r="AG146" s="9">
        <v>0</v>
      </c>
      <c r="AH146" s="3">
        <v>43479</v>
      </c>
      <c r="AI146" s="9">
        <v>0</v>
      </c>
      <c r="AJ146" s="9">
        <v>3</v>
      </c>
    </row>
    <row r="147" spans="1:36" ht="14.25" customHeight="1">
      <c r="A147" s="2" t="s">
        <v>360</v>
      </c>
      <c r="B147" s="2">
        <v>10121</v>
      </c>
      <c r="C147" s="28" t="s">
        <v>563</v>
      </c>
      <c r="D147" s="9">
        <v>0</v>
      </c>
      <c r="E147" s="2" t="s">
        <v>34</v>
      </c>
      <c r="F147" s="9" t="s">
        <v>41</v>
      </c>
      <c r="G147" s="9">
        <v>6</v>
      </c>
      <c r="H147" s="20" t="s">
        <v>552</v>
      </c>
      <c r="I147" s="24">
        <v>63051</v>
      </c>
      <c r="J147" s="9">
        <v>0</v>
      </c>
      <c r="K147" s="9">
        <v>3</v>
      </c>
      <c r="L147" s="2" t="s">
        <v>132</v>
      </c>
      <c r="M147" s="2" t="s">
        <v>361</v>
      </c>
      <c r="N147" s="2">
        <v>33174</v>
      </c>
      <c r="O147" s="3">
        <v>33004</v>
      </c>
      <c r="P147" s="2" t="s">
        <v>37</v>
      </c>
      <c r="Q147" s="2" t="s">
        <v>83</v>
      </c>
      <c r="R147" s="2" t="s">
        <v>39</v>
      </c>
      <c r="S147" s="3">
        <v>41547</v>
      </c>
      <c r="U147" s="12">
        <f t="shared" ca="1" si="2"/>
        <v>11.435616438356165</v>
      </c>
      <c r="V147" s="12" t="str" cm="1">
        <f t="array" aca="1" ref="V147" ca="1">_xlfn.IFS(U147&gt;10, "&gt;10", U147&gt;=5, "5-10", U147&gt;=2, "2-5", U147&lt;2, "0-2")</f>
        <v>&gt;10</v>
      </c>
      <c r="W147" s="2" t="s">
        <v>40</v>
      </c>
      <c r="X147" s="2" t="s">
        <v>41</v>
      </c>
      <c r="Y147" s="2" t="s">
        <v>134</v>
      </c>
      <c r="Z147" s="2" t="s">
        <v>153</v>
      </c>
      <c r="AA147" s="2">
        <v>21</v>
      </c>
      <c r="AB147" s="2" t="s">
        <v>52</v>
      </c>
      <c r="AC147" s="2">
        <v>3</v>
      </c>
      <c r="AD147" s="37" t="s">
        <v>577</v>
      </c>
      <c r="AE147" s="9">
        <v>4.28</v>
      </c>
      <c r="AF147" s="9">
        <v>3</v>
      </c>
      <c r="AG147" s="9">
        <v>0</v>
      </c>
      <c r="AH147" s="3">
        <v>43490</v>
      </c>
      <c r="AI147" s="9">
        <v>0</v>
      </c>
      <c r="AJ147" s="9">
        <v>1</v>
      </c>
    </row>
    <row r="148" spans="1:36" ht="14.25" customHeight="1">
      <c r="A148" s="2" t="s">
        <v>434</v>
      </c>
      <c r="B148" s="2">
        <v>10117</v>
      </c>
      <c r="C148" s="28" t="s">
        <v>562</v>
      </c>
      <c r="D148" s="9">
        <v>1</v>
      </c>
      <c r="E148" s="2" t="s">
        <v>46</v>
      </c>
      <c r="F148" s="9" t="s">
        <v>41</v>
      </c>
      <c r="G148" s="9">
        <v>5</v>
      </c>
      <c r="H148" s="20" t="s">
        <v>552</v>
      </c>
      <c r="I148" s="24">
        <v>63025</v>
      </c>
      <c r="J148" s="9">
        <v>0</v>
      </c>
      <c r="K148" s="9">
        <v>19</v>
      </c>
      <c r="L148" s="2" t="s">
        <v>35</v>
      </c>
      <c r="M148" s="2" t="s">
        <v>36</v>
      </c>
      <c r="N148" s="2">
        <v>2747</v>
      </c>
      <c r="O148" s="3">
        <v>30231</v>
      </c>
      <c r="P148" s="2" t="s">
        <v>37</v>
      </c>
      <c r="Q148" s="2" t="s">
        <v>83</v>
      </c>
      <c r="R148" s="2" t="s">
        <v>39</v>
      </c>
      <c r="S148" s="3">
        <v>42009</v>
      </c>
      <c r="U148" s="12">
        <f t="shared" ca="1" si="2"/>
        <v>10.169863013698631</v>
      </c>
      <c r="V148" s="12" t="str" cm="1">
        <f t="array" aca="1" ref="V148" ca="1">_xlfn.IFS(U148&gt;10, "&gt;10", U148&gt;=5, "5-10", U148&gt;=2, "2-5", U148&lt;2, "0-2")</f>
        <v>&gt;10</v>
      </c>
      <c r="W148" s="2" t="s">
        <v>40</v>
      </c>
      <c r="X148" s="2" t="s">
        <v>41</v>
      </c>
      <c r="Y148" s="2" t="s">
        <v>42</v>
      </c>
      <c r="Z148" s="2" t="s">
        <v>43</v>
      </c>
      <c r="AA148" s="2">
        <v>22</v>
      </c>
      <c r="AB148" s="2" t="s">
        <v>64</v>
      </c>
      <c r="AC148" s="2">
        <v>3</v>
      </c>
      <c r="AD148" s="37" t="s">
        <v>577</v>
      </c>
      <c r="AE148" s="9">
        <v>4.3600000000000003</v>
      </c>
      <c r="AF148" s="9">
        <v>5</v>
      </c>
      <c r="AG148" s="9">
        <v>0</v>
      </c>
      <c r="AH148" s="3">
        <v>43489</v>
      </c>
      <c r="AI148" s="9">
        <v>0</v>
      </c>
      <c r="AJ148" s="9">
        <v>10</v>
      </c>
    </row>
    <row r="149" spans="1:36" ht="14.25" customHeight="1">
      <c r="A149" s="2" t="s">
        <v>447</v>
      </c>
      <c r="B149" s="2">
        <v>10287</v>
      </c>
      <c r="C149" s="28" t="s">
        <v>563</v>
      </c>
      <c r="D149" s="9">
        <v>0</v>
      </c>
      <c r="E149" s="2" t="s">
        <v>34</v>
      </c>
      <c r="F149" s="9" t="s">
        <v>41</v>
      </c>
      <c r="G149" s="9">
        <v>5</v>
      </c>
      <c r="H149" s="20" t="s">
        <v>552</v>
      </c>
      <c r="I149" s="24">
        <v>63025</v>
      </c>
      <c r="J149" s="9">
        <v>0</v>
      </c>
      <c r="K149" s="9">
        <v>19</v>
      </c>
      <c r="L149" s="2" t="s">
        <v>35</v>
      </c>
      <c r="M149" s="2" t="s">
        <v>36</v>
      </c>
      <c r="N149" s="2">
        <v>2021</v>
      </c>
      <c r="O149" s="3">
        <v>30452</v>
      </c>
      <c r="P149" s="2" t="s">
        <v>37</v>
      </c>
      <c r="Q149" s="2" t="s">
        <v>38</v>
      </c>
      <c r="R149" s="2" t="s">
        <v>39</v>
      </c>
      <c r="S149" s="3">
        <v>41687</v>
      </c>
      <c r="U149" s="12">
        <f t="shared" ca="1" si="2"/>
        <v>11.052054794520547</v>
      </c>
      <c r="V149" s="12" t="str" cm="1">
        <f t="array" aca="1" ref="V149" ca="1">_xlfn.IFS(U149&gt;10, "&gt;10", U149&gt;=5, "5-10", U149&gt;=2, "2-5", U149&lt;2, "0-2")</f>
        <v>&gt;10</v>
      </c>
      <c r="W149" s="2" t="s">
        <v>40</v>
      </c>
      <c r="X149" s="2" t="s">
        <v>41</v>
      </c>
      <c r="Y149" s="2" t="s">
        <v>42</v>
      </c>
      <c r="Z149" s="2" t="s">
        <v>85</v>
      </c>
      <c r="AA149" s="2">
        <v>14</v>
      </c>
      <c r="AB149" s="2" t="s">
        <v>44</v>
      </c>
      <c r="AC149" s="2">
        <v>2</v>
      </c>
      <c r="AD149" s="37" t="s">
        <v>574</v>
      </c>
      <c r="AE149" s="9">
        <v>2.44</v>
      </c>
      <c r="AF149" s="9">
        <v>5</v>
      </c>
      <c r="AG149" s="9">
        <v>0</v>
      </c>
      <c r="AH149" s="3">
        <v>43507</v>
      </c>
      <c r="AI149" s="9">
        <v>4</v>
      </c>
      <c r="AJ149" s="9">
        <v>18</v>
      </c>
    </row>
    <row r="150" spans="1:36" ht="14.25" customHeight="1">
      <c r="A150" s="2" t="s">
        <v>429</v>
      </c>
      <c r="B150" s="2">
        <v>10147</v>
      </c>
      <c r="C150" s="28" t="s">
        <v>562</v>
      </c>
      <c r="D150" s="9">
        <v>0</v>
      </c>
      <c r="E150" s="2" t="s">
        <v>34</v>
      </c>
      <c r="F150" s="9" t="s">
        <v>41</v>
      </c>
      <c r="G150" s="9">
        <v>1</v>
      </c>
      <c r="H150" s="20" t="s">
        <v>552</v>
      </c>
      <c r="I150" s="24">
        <v>63003</v>
      </c>
      <c r="J150" s="9">
        <v>0</v>
      </c>
      <c r="K150" s="9">
        <v>1</v>
      </c>
      <c r="L150" s="2" t="s">
        <v>127</v>
      </c>
      <c r="M150" s="2" t="s">
        <v>36</v>
      </c>
      <c r="N150" s="2">
        <v>2703</v>
      </c>
      <c r="O150" s="3">
        <v>31656</v>
      </c>
      <c r="P150" s="2" t="s">
        <v>37</v>
      </c>
      <c r="Q150" s="2" t="s">
        <v>38</v>
      </c>
      <c r="R150" s="2" t="s">
        <v>39</v>
      </c>
      <c r="S150" s="3">
        <v>41911</v>
      </c>
      <c r="U150" s="12">
        <f t="shared" ca="1" si="2"/>
        <v>10.438356164383562</v>
      </c>
      <c r="V150" s="12" t="str" cm="1">
        <f t="array" aca="1" ref="V150" ca="1">_xlfn.IFS(U150&gt;10, "&gt;10", U150&gt;=5, "5-10", U150&gt;=2, "2-5", U150&lt;2, "0-2")</f>
        <v>&gt;10</v>
      </c>
      <c r="W150" s="2" t="s">
        <v>40</v>
      </c>
      <c r="X150" s="2" t="s">
        <v>41</v>
      </c>
      <c r="Y150" s="2" t="s">
        <v>119</v>
      </c>
      <c r="Z150" s="2" t="s">
        <v>120</v>
      </c>
      <c r="AA150" s="2">
        <v>1</v>
      </c>
      <c r="AB150" s="2" t="s">
        <v>52</v>
      </c>
      <c r="AC150" s="2">
        <v>3</v>
      </c>
      <c r="AD150" s="37" t="s">
        <v>577</v>
      </c>
      <c r="AE150" s="9">
        <v>3.9</v>
      </c>
      <c r="AF150" s="9">
        <v>5</v>
      </c>
      <c r="AG150" s="9">
        <v>5</v>
      </c>
      <c r="AH150" s="3">
        <v>43483</v>
      </c>
      <c r="AI150" s="9">
        <v>0</v>
      </c>
      <c r="AJ150" s="9">
        <v>9</v>
      </c>
    </row>
    <row r="151" spans="1:36" ht="14.25" customHeight="1">
      <c r="A151" s="2" t="s">
        <v>126</v>
      </c>
      <c r="B151" s="2">
        <v>10238</v>
      </c>
      <c r="C151" s="28" t="s">
        <v>563</v>
      </c>
      <c r="D151" s="9">
        <v>1</v>
      </c>
      <c r="E151" s="2" t="s">
        <v>46</v>
      </c>
      <c r="F151" s="9" t="s">
        <v>41</v>
      </c>
      <c r="G151" s="9">
        <v>1</v>
      </c>
      <c r="H151" s="20" t="s">
        <v>553</v>
      </c>
      <c r="I151" s="24">
        <v>63000</v>
      </c>
      <c r="J151" s="9">
        <v>0</v>
      </c>
      <c r="K151" s="9">
        <v>1</v>
      </c>
      <c r="L151" s="2" t="s">
        <v>127</v>
      </c>
      <c r="M151" s="2" t="s">
        <v>36</v>
      </c>
      <c r="N151" s="2">
        <v>1450</v>
      </c>
      <c r="O151" s="3">
        <v>32105</v>
      </c>
      <c r="P151" s="2" t="s">
        <v>37</v>
      </c>
      <c r="Q151" s="2" t="s">
        <v>38</v>
      </c>
      <c r="R151" s="2" t="s">
        <v>76</v>
      </c>
      <c r="S151" s="3">
        <v>39748</v>
      </c>
      <c r="U151" s="12">
        <f t="shared" ca="1" si="2"/>
        <v>16.364383561643837</v>
      </c>
      <c r="V151" s="12" t="str" cm="1">
        <f t="array" aca="1" ref="V151" ca="1">_xlfn.IFS(U151&gt;10, "&gt;10", U151&gt;=5, "5-10", U151&gt;=2, "2-5", U151&lt;2, "0-2")</f>
        <v>&gt;10</v>
      </c>
      <c r="W151" s="2" t="s">
        <v>40</v>
      </c>
      <c r="X151" s="2" t="s">
        <v>41</v>
      </c>
      <c r="Y151" s="2" t="s">
        <v>119</v>
      </c>
      <c r="Z151" s="2" t="s">
        <v>120</v>
      </c>
      <c r="AA151" s="2">
        <v>1</v>
      </c>
      <c r="AB151" s="2" t="s">
        <v>78</v>
      </c>
      <c r="AC151" s="2">
        <v>3</v>
      </c>
      <c r="AD151" s="37" t="s">
        <v>577</v>
      </c>
      <c r="AE151" s="9">
        <v>4.5</v>
      </c>
      <c r="AF151" s="9">
        <v>2</v>
      </c>
      <c r="AG151" s="9">
        <v>6</v>
      </c>
      <c r="AH151" s="3">
        <v>43480</v>
      </c>
      <c r="AI151" s="9">
        <v>0</v>
      </c>
      <c r="AJ151" s="9">
        <v>14</v>
      </c>
    </row>
    <row r="152" spans="1:36" ht="14.25" customHeight="1">
      <c r="A152" s="2" t="s">
        <v>253</v>
      </c>
      <c r="B152" s="2">
        <v>10098</v>
      </c>
      <c r="C152" s="28" t="s">
        <v>562</v>
      </c>
      <c r="D152" s="9">
        <v>0</v>
      </c>
      <c r="E152" s="2" t="s">
        <v>61</v>
      </c>
      <c r="F152" s="9" t="s">
        <v>41</v>
      </c>
      <c r="G152" s="9">
        <v>5</v>
      </c>
      <c r="H152" s="20" t="s">
        <v>552</v>
      </c>
      <c r="I152" s="24">
        <v>62957</v>
      </c>
      <c r="J152" s="9">
        <v>0</v>
      </c>
      <c r="K152" s="9">
        <v>18</v>
      </c>
      <c r="L152" s="2" t="s">
        <v>122</v>
      </c>
      <c r="M152" s="2" t="s">
        <v>36</v>
      </c>
      <c r="N152" s="2">
        <v>1752</v>
      </c>
      <c r="O152" s="3">
        <v>29778</v>
      </c>
      <c r="P152" s="2" t="s">
        <v>37</v>
      </c>
      <c r="Q152" s="2" t="s">
        <v>38</v>
      </c>
      <c r="R152" s="2" t="s">
        <v>39</v>
      </c>
      <c r="S152" s="3">
        <v>42157</v>
      </c>
      <c r="U152" s="12">
        <f t="shared" ca="1" si="2"/>
        <v>9.7643835616438359</v>
      </c>
      <c r="V152" s="12" t="str" cm="1">
        <f t="array" aca="1" ref="V152" ca="1">_xlfn.IFS(U152&gt;10, "&gt;10", U152&gt;=5, "5-10", U152&gt;=2, "2-5", U152&lt;2, "0-2")</f>
        <v>5-10</v>
      </c>
      <c r="W152" s="2" t="s">
        <v>40</v>
      </c>
      <c r="X152" s="2" t="s">
        <v>41</v>
      </c>
      <c r="Y152" s="2" t="s">
        <v>42</v>
      </c>
      <c r="Z152" s="2" t="s">
        <v>124</v>
      </c>
      <c r="AA152" s="2">
        <v>2</v>
      </c>
      <c r="AB152" s="2" t="s">
        <v>74</v>
      </c>
      <c r="AC152" s="2">
        <v>3</v>
      </c>
      <c r="AD152" s="37" t="s">
        <v>577</v>
      </c>
      <c r="AE152" s="9">
        <v>4.63</v>
      </c>
      <c r="AF152" s="9">
        <v>3</v>
      </c>
      <c r="AG152" s="9">
        <v>0</v>
      </c>
      <c r="AH152" s="3">
        <v>43469</v>
      </c>
      <c r="AI152" s="9">
        <v>0</v>
      </c>
      <c r="AJ152" s="9">
        <v>2</v>
      </c>
    </row>
    <row r="153" spans="1:36" ht="14.25" customHeight="1">
      <c r="A153" s="2" t="s">
        <v>109</v>
      </c>
      <c r="B153" s="2">
        <v>10003</v>
      </c>
      <c r="C153" s="28" t="s">
        <v>563</v>
      </c>
      <c r="D153" s="9">
        <v>1</v>
      </c>
      <c r="E153" s="2" t="s">
        <v>46</v>
      </c>
      <c r="F153" s="9" t="s">
        <v>41</v>
      </c>
      <c r="G153" s="9">
        <v>5</v>
      </c>
      <c r="H153" s="20" t="s">
        <v>552</v>
      </c>
      <c r="I153" s="24">
        <v>62910</v>
      </c>
      <c r="J153" s="9">
        <v>0</v>
      </c>
      <c r="K153" s="9">
        <v>19</v>
      </c>
      <c r="L153" s="2" t="s">
        <v>35</v>
      </c>
      <c r="M153" s="2" t="s">
        <v>36</v>
      </c>
      <c r="N153" s="2">
        <v>2031</v>
      </c>
      <c r="O153" s="3">
        <v>32752</v>
      </c>
      <c r="P153" s="2" t="s">
        <v>37</v>
      </c>
      <c r="Q153" s="2" t="s">
        <v>38</v>
      </c>
      <c r="R153" s="2" t="s">
        <v>39</v>
      </c>
      <c r="S153" s="3">
        <v>41827</v>
      </c>
      <c r="U153" s="12">
        <f t="shared" ca="1" si="2"/>
        <v>10.668493150684931</v>
      </c>
      <c r="V153" s="12" t="str" cm="1">
        <f t="array" aca="1" ref="V153" ca="1">_xlfn.IFS(U153&gt;10, "&gt;10", U153&gt;=5, "5-10", U153&gt;=2, "2-5", U153&lt;2, "0-2")</f>
        <v>&gt;10</v>
      </c>
      <c r="W153" s="2" t="s">
        <v>40</v>
      </c>
      <c r="X153" s="2" t="s">
        <v>41</v>
      </c>
      <c r="Y153" s="2" t="s">
        <v>42</v>
      </c>
      <c r="Z153" s="2" t="s">
        <v>77</v>
      </c>
      <c r="AA153" s="2">
        <v>12</v>
      </c>
      <c r="AB153" s="2" t="s">
        <v>52</v>
      </c>
      <c r="AC153" s="2">
        <v>4</v>
      </c>
      <c r="AD153" s="37" t="s">
        <v>579</v>
      </c>
      <c r="AE153" s="9">
        <v>5</v>
      </c>
      <c r="AF153" s="9">
        <v>3</v>
      </c>
      <c r="AG153" s="9">
        <v>0</v>
      </c>
      <c r="AH153" s="3">
        <v>43523</v>
      </c>
      <c r="AI153" s="9">
        <v>0</v>
      </c>
      <c r="AJ153" s="9">
        <v>19</v>
      </c>
    </row>
    <row r="154" spans="1:36" ht="14.25" customHeight="1">
      <c r="A154" s="2" t="s">
        <v>332</v>
      </c>
      <c r="B154" s="2">
        <v>10145</v>
      </c>
      <c r="C154" s="28" t="s">
        <v>563</v>
      </c>
      <c r="D154" s="9">
        <v>1</v>
      </c>
      <c r="E154" s="2" t="s">
        <v>46</v>
      </c>
      <c r="F154" s="9" t="s">
        <v>41</v>
      </c>
      <c r="G154" s="9">
        <v>5</v>
      </c>
      <c r="H154" s="20" t="s">
        <v>552</v>
      </c>
      <c r="I154" s="24">
        <v>62810</v>
      </c>
      <c r="J154" s="9">
        <v>0</v>
      </c>
      <c r="K154" s="9">
        <v>19</v>
      </c>
      <c r="L154" s="2" t="s">
        <v>35</v>
      </c>
      <c r="M154" s="2" t="s">
        <v>36</v>
      </c>
      <c r="N154" s="2">
        <v>2184</v>
      </c>
      <c r="O154" s="3">
        <v>31784</v>
      </c>
      <c r="P154" s="2" t="s">
        <v>37</v>
      </c>
      <c r="Q154" s="2" t="s">
        <v>38</v>
      </c>
      <c r="R154" s="2" t="s">
        <v>76</v>
      </c>
      <c r="S154" s="3">
        <v>41281</v>
      </c>
      <c r="U154" s="12">
        <f t="shared" ca="1" si="2"/>
        <v>12.164383561643836</v>
      </c>
      <c r="V154" s="12" t="str" cm="1">
        <f t="array" aca="1" ref="V154" ca="1">_xlfn.IFS(U154&gt;10, "&gt;10", U154&gt;=5, "5-10", U154&gt;=2, "2-5", U154&lt;2, "0-2")</f>
        <v>&gt;10</v>
      </c>
      <c r="W154" s="2" t="s">
        <v>40</v>
      </c>
      <c r="X154" s="2" t="s">
        <v>41</v>
      </c>
      <c r="Y154" s="2" t="s">
        <v>42</v>
      </c>
      <c r="Z154" s="2" t="s">
        <v>57</v>
      </c>
      <c r="AA154" s="2">
        <v>20</v>
      </c>
      <c r="AB154" s="2" t="s">
        <v>111</v>
      </c>
      <c r="AC154" s="2">
        <v>3</v>
      </c>
      <c r="AD154" s="37" t="s">
        <v>577</v>
      </c>
      <c r="AE154" s="9">
        <v>3.93</v>
      </c>
      <c r="AF154" s="9">
        <v>3</v>
      </c>
      <c r="AG154" s="9">
        <v>0</v>
      </c>
      <c r="AH154" s="3">
        <v>43495</v>
      </c>
      <c r="AI154" s="9">
        <v>0</v>
      </c>
      <c r="AJ154" s="9">
        <v>20</v>
      </c>
    </row>
    <row r="155" spans="1:36" ht="14.25" customHeight="1">
      <c r="A155" s="2" t="s">
        <v>334</v>
      </c>
      <c r="B155" s="2">
        <v>10128</v>
      </c>
      <c r="C155" s="28" t="s">
        <v>563</v>
      </c>
      <c r="D155" s="9">
        <v>0</v>
      </c>
      <c r="E155" s="2" t="s">
        <v>34</v>
      </c>
      <c r="F155" s="9" t="s">
        <v>49</v>
      </c>
      <c r="G155" s="9">
        <v>5</v>
      </c>
      <c r="H155" s="20" t="s">
        <v>553</v>
      </c>
      <c r="I155" s="24">
        <v>62659</v>
      </c>
      <c r="J155" s="9">
        <v>1</v>
      </c>
      <c r="K155" s="9">
        <v>19</v>
      </c>
      <c r="L155" s="2" t="s">
        <v>35</v>
      </c>
      <c r="M155" s="2" t="s">
        <v>36</v>
      </c>
      <c r="N155" s="2">
        <v>1760</v>
      </c>
      <c r="O155" s="3">
        <v>24988</v>
      </c>
      <c r="P155" s="2" t="s">
        <v>37</v>
      </c>
      <c r="Q155" s="2" t="s">
        <v>38</v>
      </c>
      <c r="R155" s="2" t="s">
        <v>76</v>
      </c>
      <c r="S155" s="3">
        <v>41001</v>
      </c>
      <c r="T155" s="3">
        <v>42685</v>
      </c>
      <c r="U155" s="12">
        <f t="shared" ca="1" si="2"/>
        <v>4.6136986301369864</v>
      </c>
      <c r="V155" s="12" t="str" cm="1">
        <f t="array" aca="1" ref="V155" ca="1">_xlfn.IFS(U155&gt;10, "&gt;10", U155&gt;=5, "5-10", U155&gt;=2, "2-5", U155&lt;2, "0-2")</f>
        <v>2-5</v>
      </c>
      <c r="W155" s="2" t="s">
        <v>84</v>
      </c>
      <c r="X155" s="2" t="s">
        <v>49</v>
      </c>
      <c r="Y155" s="2" t="s">
        <v>42</v>
      </c>
      <c r="Z155" s="2" t="s">
        <v>93</v>
      </c>
      <c r="AA155" s="2">
        <v>18</v>
      </c>
      <c r="AB155" s="2" t="s">
        <v>78</v>
      </c>
      <c r="AC155" s="2">
        <v>3</v>
      </c>
      <c r="AD155" s="37" t="s">
        <v>577</v>
      </c>
      <c r="AE155" s="9">
        <v>4.18</v>
      </c>
      <c r="AF155" s="9">
        <v>4</v>
      </c>
      <c r="AG155" s="9">
        <v>0</v>
      </c>
      <c r="AH155" s="3">
        <v>42405</v>
      </c>
      <c r="AI155" s="9">
        <v>0</v>
      </c>
      <c r="AJ155" s="9">
        <v>17</v>
      </c>
    </row>
    <row r="156" spans="1:36" ht="14.25" customHeight="1">
      <c r="A156" s="2" t="s">
        <v>203</v>
      </c>
      <c r="B156" s="2">
        <v>10211</v>
      </c>
      <c r="C156" s="28" t="s">
        <v>563</v>
      </c>
      <c r="D156" s="9">
        <v>1</v>
      </c>
      <c r="E156" s="2" t="s">
        <v>46</v>
      </c>
      <c r="F156" s="9" t="s">
        <v>41</v>
      </c>
      <c r="G156" s="9">
        <v>5</v>
      </c>
      <c r="H156" s="20" t="s">
        <v>552</v>
      </c>
      <c r="I156" s="24">
        <v>62514</v>
      </c>
      <c r="J156" s="9">
        <v>0</v>
      </c>
      <c r="K156" s="9">
        <v>19</v>
      </c>
      <c r="L156" s="2" t="s">
        <v>35</v>
      </c>
      <c r="M156" s="2" t="s">
        <v>36</v>
      </c>
      <c r="N156" s="2">
        <v>1749</v>
      </c>
      <c r="O156" s="3">
        <v>26930</v>
      </c>
      <c r="P156" s="2" t="s">
        <v>37</v>
      </c>
      <c r="Q156" s="2" t="s">
        <v>38</v>
      </c>
      <c r="R156" s="2" t="s">
        <v>39</v>
      </c>
      <c r="S156" s="3">
        <v>40294</v>
      </c>
      <c r="U156" s="12">
        <f t="shared" ca="1" si="2"/>
        <v>14.868493150684932</v>
      </c>
      <c r="V156" s="12" t="str" cm="1">
        <f t="array" aca="1" ref="V156" ca="1">_xlfn.IFS(U156&gt;10, "&gt;10", U156&gt;=5, "5-10", U156&gt;=2, "2-5", U156&lt;2, "0-2")</f>
        <v>&gt;10</v>
      </c>
      <c r="W156" s="2" t="s">
        <v>40</v>
      </c>
      <c r="X156" s="2" t="s">
        <v>41</v>
      </c>
      <c r="Y156" s="2" t="s">
        <v>42</v>
      </c>
      <c r="Z156" s="2" t="s">
        <v>73</v>
      </c>
      <c r="AA156" s="2">
        <v>19</v>
      </c>
      <c r="AB156" s="2" t="s">
        <v>64</v>
      </c>
      <c r="AC156" s="2">
        <v>3</v>
      </c>
      <c r="AD156" s="37" t="s">
        <v>577</v>
      </c>
      <c r="AE156" s="9">
        <v>2.9</v>
      </c>
      <c r="AF156" s="9">
        <v>3</v>
      </c>
      <c r="AG156" s="9">
        <v>0</v>
      </c>
      <c r="AH156" s="3">
        <v>43486</v>
      </c>
      <c r="AI156" s="9">
        <v>0</v>
      </c>
      <c r="AJ156" s="9">
        <v>6</v>
      </c>
    </row>
    <row r="157" spans="1:36" ht="14.25" customHeight="1">
      <c r="A157" s="2" t="s">
        <v>33</v>
      </c>
      <c r="B157" s="2">
        <v>10026</v>
      </c>
      <c r="C157" s="28" t="s">
        <v>562</v>
      </c>
      <c r="D157" s="9">
        <v>0</v>
      </c>
      <c r="E157" s="2" t="s">
        <v>34</v>
      </c>
      <c r="F157" s="9" t="s">
        <v>41</v>
      </c>
      <c r="G157" s="9">
        <v>5</v>
      </c>
      <c r="H157" s="20" t="s">
        <v>552</v>
      </c>
      <c r="I157" s="24">
        <v>62506</v>
      </c>
      <c r="J157" s="9">
        <v>0</v>
      </c>
      <c r="K157" s="9">
        <v>19</v>
      </c>
      <c r="L157" s="2" t="s">
        <v>35</v>
      </c>
      <c r="M157" s="2" t="s">
        <v>36</v>
      </c>
      <c r="N157" s="2">
        <v>1960</v>
      </c>
      <c r="O157" s="3">
        <v>30507</v>
      </c>
      <c r="P157" s="2" t="s">
        <v>37</v>
      </c>
      <c r="Q157" s="2" t="s">
        <v>38</v>
      </c>
      <c r="R157" s="2" t="s">
        <v>39</v>
      </c>
      <c r="S157" s="3">
        <v>40729</v>
      </c>
      <c r="U157" s="12">
        <f t="shared" ca="1" si="2"/>
        <v>13.676712328767124</v>
      </c>
      <c r="V157" s="12" t="str" cm="1">
        <f t="array" aca="1" ref="V157" ca="1">_xlfn.IFS(U157&gt;10, "&gt;10", U157&gt;=5, "5-10", U157&gt;=2, "2-5", U157&lt;2, "0-2")</f>
        <v>&gt;10</v>
      </c>
      <c r="W157" s="2" t="s">
        <v>40</v>
      </c>
      <c r="X157" s="2" t="s">
        <v>41</v>
      </c>
      <c r="Y157" s="2" t="s">
        <v>42</v>
      </c>
      <c r="Z157" s="2" t="s">
        <v>43</v>
      </c>
      <c r="AA157" s="2">
        <v>22</v>
      </c>
      <c r="AB157" s="2" t="s">
        <v>44</v>
      </c>
      <c r="AC157" s="2">
        <v>4</v>
      </c>
      <c r="AD157" s="37" t="s">
        <v>579</v>
      </c>
      <c r="AE157" s="9">
        <v>4.5999999999999996</v>
      </c>
      <c r="AF157" s="9">
        <v>5</v>
      </c>
      <c r="AG157" s="9">
        <v>0</v>
      </c>
      <c r="AH157" s="3">
        <v>43482</v>
      </c>
      <c r="AI157" s="9">
        <v>0</v>
      </c>
      <c r="AJ157" s="9">
        <v>1</v>
      </c>
    </row>
    <row r="158" spans="1:36" ht="14.25" customHeight="1">
      <c r="A158" s="2" t="s">
        <v>425</v>
      </c>
      <c r="B158" s="2">
        <v>10030</v>
      </c>
      <c r="C158" s="28" t="s">
        <v>563</v>
      </c>
      <c r="D158" s="9">
        <v>0</v>
      </c>
      <c r="E158" s="2" t="s">
        <v>61</v>
      </c>
      <c r="F158" s="9" t="s">
        <v>49</v>
      </c>
      <c r="G158" s="9">
        <v>5</v>
      </c>
      <c r="H158" s="20" t="s">
        <v>552</v>
      </c>
      <c r="I158" s="24">
        <v>62425</v>
      </c>
      <c r="J158" s="9">
        <v>1</v>
      </c>
      <c r="K158" s="9">
        <v>19</v>
      </c>
      <c r="L158" s="2" t="s">
        <v>35</v>
      </c>
      <c r="M158" s="2" t="s">
        <v>36</v>
      </c>
      <c r="N158" s="2">
        <v>2359</v>
      </c>
      <c r="O158" s="3">
        <v>26749</v>
      </c>
      <c r="P158" s="2" t="s">
        <v>37</v>
      </c>
      <c r="Q158" s="2" t="s">
        <v>38</v>
      </c>
      <c r="R158" s="2" t="s">
        <v>39</v>
      </c>
      <c r="S158" s="3">
        <v>41407</v>
      </c>
      <c r="T158" s="3">
        <v>42184</v>
      </c>
      <c r="U158" s="12">
        <f t="shared" ca="1" si="2"/>
        <v>2.128767123287671</v>
      </c>
      <c r="V158" s="12" t="str" cm="1">
        <f t="array" aca="1" ref="V158" ca="1">_xlfn.IFS(U158&gt;10, "&gt;10", U158&gt;=5, "5-10", U158&gt;=2, "2-5", U158&lt;2, "0-2")</f>
        <v>2-5</v>
      </c>
      <c r="W158" s="2" t="s">
        <v>87</v>
      </c>
      <c r="X158" s="2" t="s">
        <v>49</v>
      </c>
      <c r="Y158" s="2" t="s">
        <v>42</v>
      </c>
      <c r="Z158" s="2" t="s">
        <v>85</v>
      </c>
      <c r="AA158" s="2">
        <v>14</v>
      </c>
      <c r="AB158" s="2" t="s">
        <v>44</v>
      </c>
      <c r="AC158" s="2">
        <v>4</v>
      </c>
      <c r="AD158" s="37" t="s">
        <v>579</v>
      </c>
      <c r="AE158" s="9">
        <v>4.0999999999999996</v>
      </c>
      <c r="AF158" s="9">
        <v>4</v>
      </c>
      <c r="AG158" s="9">
        <v>0</v>
      </c>
      <c r="AH158" s="3">
        <v>42065</v>
      </c>
      <c r="AI158" s="9">
        <v>0</v>
      </c>
      <c r="AJ158" s="9">
        <v>16</v>
      </c>
    </row>
    <row r="159" spans="1:36" ht="14.25" customHeight="1">
      <c r="A159" s="2" t="s">
        <v>326</v>
      </c>
      <c r="B159" s="2">
        <v>10077</v>
      </c>
      <c r="C159" s="28" t="s">
        <v>563</v>
      </c>
      <c r="D159" s="9">
        <v>1</v>
      </c>
      <c r="E159" s="2" t="s">
        <v>46</v>
      </c>
      <c r="F159" s="9" t="s">
        <v>41</v>
      </c>
      <c r="G159" s="9">
        <v>5</v>
      </c>
      <c r="H159" s="20" t="s">
        <v>552</v>
      </c>
      <c r="I159" s="24">
        <v>62385</v>
      </c>
      <c r="J159" s="9">
        <v>0</v>
      </c>
      <c r="K159" s="9">
        <v>20</v>
      </c>
      <c r="L159" s="2" t="s">
        <v>55</v>
      </c>
      <c r="M159" s="2" t="s">
        <v>36</v>
      </c>
      <c r="N159" s="2">
        <v>2324</v>
      </c>
      <c r="O159" s="3">
        <v>27997</v>
      </c>
      <c r="P159" s="2" t="s">
        <v>37</v>
      </c>
      <c r="Q159" s="2" t="s">
        <v>38</v>
      </c>
      <c r="R159" s="2" t="s">
        <v>39</v>
      </c>
      <c r="S159" s="3">
        <v>42501</v>
      </c>
      <c r="U159" s="12">
        <f t="shared" ca="1" si="2"/>
        <v>8.8219178082191778</v>
      </c>
      <c r="V159" s="12" t="str" cm="1">
        <f t="array" aca="1" ref="V159" ca="1">_xlfn.IFS(U159&gt;10, "&gt;10", U159&gt;=5, "5-10", U159&gt;=2, "2-5", U159&lt;2, "0-2")</f>
        <v>5-10</v>
      </c>
      <c r="W159" s="2" t="s">
        <v>40</v>
      </c>
      <c r="X159" s="2" t="s">
        <v>41</v>
      </c>
      <c r="Y159" s="2" t="s">
        <v>42</v>
      </c>
      <c r="Z159" s="2" t="s">
        <v>63</v>
      </c>
      <c r="AA159" s="2">
        <v>39</v>
      </c>
      <c r="AB159" s="2" t="s">
        <v>44</v>
      </c>
      <c r="AC159" s="2">
        <v>3</v>
      </c>
      <c r="AD159" s="37" t="s">
        <v>577</v>
      </c>
      <c r="AE159" s="9">
        <v>5</v>
      </c>
      <c r="AF159" s="9">
        <v>3</v>
      </c>
      <c r="AG159" s="9">
        <v>0</v>
      </c>
      <c r="AH159" s="3">
        <v>43486</v>
      </c>
      <c r="AI159" s="9">
        <v>0</v>
      </c>
      <c r="AJ159" s="9">
        <v>4</v>
      </c>
    </row>
    <row r="160" spans="1:36" ht="14.25" customHeight="1">
      <c r="A160" s="2" t="s">
        <v>137</v>
      </c>
      <c r="B160" s="2">
        <v>10181</v>
      </c>
      <c r="C160" s="28" t="s">
        <v>562</v>
      </c>
      <c r="D160" s="9">
        <v>1</v>
      </c>
      <c r="E160" s="2" t="s">
        <v>46</v>
      </c>
      <c r="F160" s="9" t="s">
        <v>41</v>
      </c>
      <c r="G160" s="9">
        <v>5</v>
      </c>
      <c r="H160" s="20" t="s">
        <v>552</v>
      </c>
      <c r="I160" s="24">
        <v>62162</v>
      </c>
      <c r="J160" s="9">
        <v>0</v>
      </c>
      <c r="K160" s="9">
        <v>20</v>
      </c>
      <c r="L160" s="2" t="s">
        <v>55</v>
      </c>
      <c r="M160" s="2" t="s">
        <v>36</v>
      </c>
      <c r="N160" s="2">
        <v>1890</v>
      </c>
      <c r="O160" s="3">
        <v>28356</v>
      </c>
      <c r="P160" s="2" t="s">
        <v>37</v>
      </c>
      <c r="Q160" s="2" t="s">
        <v>38</v>
      </c>
      <c r="R160" s="2" t="s">
        <v>39</v>
      </c>
      <c r="S160" s="3">
        <v>40637</v>
      </c>
      <c r="U160" s="12">
        <f t="shared" ca="1" si="2"/>
        <v>13.92876712328767</v>
      </c>
      <c r="V160" s="12" t="str" cm="1">
        <f t="array" aca="1" ref="V160" ca="1">_xlfn.IFS(U160&gt;10, "&gt;10", U160&gt;=5, "5-10", U160&gt;=2, "2-5", U160&lt;2, "0-2")</f>
        <v>&gt;10</v>
      </c>
      <c r="W160" s="2" t="s">
        <v>40</v>
      </c>
      <c r="X160" s="2" t="s">
        <v>41</v>
      </c>
      <c r="Y160" s="2" t="s">
        <v>42</v>
      </c>
      <c r="Z160" s="2" t="s">
        <v>73</v>
      </c>
      <c r="AA160" s="2">
        <v>19</v>
      </c>
      <c r="AB160" s="2" t="s">
        <v>52</v>
      </c>
      <c r="AC160" s="2">
        <v>3</v>
      </c>
      <c r="AD160" s="37" t="s">
        <v>577</v>
      </c>
      <c r="AE160" s="9">
        <v>3.25</v>
      </c>
      <c r="AF160" s="9">
        <v>5</v>
      </c>
      <c r="AG160" s="9">
        <v>0</v>
      </c>
      <c r="AH160" s="3">
        <v>43479</v>
      </c>
      <c r="AI160" s="9">
        <v>0</v>
      </c>
      <c r="AJ160" s="9">
        <v>15</v>
      </c>
    </row>
    <row r="161" spans="1:36" ht="14.25" customHeight="1">
      <c r="A161" s="2" t="s">
        <v>461</v>
      </c>
      <c r="B161" s="2">
        <v>10183</v>
      </c>
      <c r="C161" s="28" t="s">
        <v>563</v>
      </c>
      <c r="D161" s="9">
        <v>0</v>
      </c>
      <c r="E161" s="2" t="s">
        <v>34</v>
      </c>
      <c r="F161" s="9" t="s">
        <v>41</v>
      </c>
      <c r="G161" s="9">
        <v>5</v>
      </c>
      <c r="H161" s="20" t="s">
        <v>552</v>
      </c>
      <c r="I161" s="24">
        <v>62068</v>
      </c>
      <c r="J161" s="9">
        <v>0</v>
      </c>
      <c r="K161" s="9">
        <v>19</v>
      </c>
      <c r="L161" s="2" t="s">
        <v>35</v>
      </c>
      <c r="M161" s="2" t="s">
        <v>36</v>
      </c>
      <c r="N161" s="2">
        <v>2124</v>
      </c>
      <c r="O161" s="3">
        <v>31143</v>
      </c>
      <c r="P161" s="2" t="s">
        <v>37</v>
      </c>
      <c r="Q161" s="2" t="s">
        <v>38</v>
      </c>
      <c r="R161" s="2" t="s">
        <v>39</v>
      </c>
      <c r="S161" s="3">
        <v>42190</v>
      </c>
      <c r="U161" s="12">
        <f t="shared" ca="1" si="2"/>
        <v>9.6739726027397257</v>
      </c>
      <c r="V161" s="12" t="str" cm="1">
        <f t="array" aca="1" ref="V161" ca="1">_xlfn.IFS(U161&gt;10, "&gt;10", U161&gt;=5, "5-10", U161&gt;=2, "2-5", U161&lt;2, "0-2")</f>
        <v>5-10</v>
      </c>
      <c r="W161" s="2" t="s">
        <v>40</v>
      </c>
      <c r="X161" s="2" t="s">
        <v>41</v>
      </c>
      <c r="Y161" s="2" t="s">
        <v>42</v>
      </c>
      <c r="Z161" s="2" t="s">
        <v>43</v>
      </c>
      <c r="AA161" s="2">
        <v>22</v>
      </c>
      <c r="AB161" s="2" t="s">
        <v>44</v>
      </c>
      <c r="AC161" s="2">
        <v>3</v>
      </c>
      <c r="AD161" s="37" t="s">
        <v>577</v>
      </c>
      <c r="AE161" s="9">
        <v>3.21</v>
      </c>
      <c r="AF161" s="9">
        <v>3</v>
      </c>
      <c r="AG161" s="9">
        <v>0</v>
      </c>
      <c r="AH161" s="3">
        <v>43494</v>
      </c>
      <c r="AI161" s="9">
        <v>0</v>
      </c>
      <c r="AJ161" s="9">
        <v>7</v>
      </c>
    </row>
    <row r="162" spans="1:36" ht="14.25" customHeight="1">
      <c r="A162" s="2" t="s">
        <v>261</v>
      </c>
      <c r="B162" s="2">
        <v>10007</v>
      </c>
      <c r="C162" s="28" t="s">
        <v>563</v>
      </c>
      <c r="D162" s="9">
        <v>1</v>
      </c>
      <c r="E162" s="2" t="s">
        <v>46</v>
      </c>
      <c r="F162" s="9" t="s">
        <v>41</v>
      </c>
      <c r="G162" s="9">
        <v>5</v>
      </c>
      <c r="H162" s="20" t="s">
        <v>552</v>
      </c>
      <c r="I162" s="24">
        <v>62065</v>
      </c>
      <c r="J162" s="9">
        <v>0</v>
      </c>
      <c r="K162" s="9">
        <v>19</v>
      </c>
      <c r="L162" s="2" t="s">
        <v>35</v>
      </c>
      <c r="M162" s="2" t="s">
        <v>36</v>
      </c>
      <c r="N162" s="2">
        <v>1886</v>
      </c>
      <c r="O162" s="3">
        <v>27151</v>
      </c>
      <c r="P162" s="2" t="s">
        <v>37</v>
      </c>
      <c r="Q162" s="2" t="s">
        <v>38</v>
      </c>
      <c r="R162" s="2" t="s">
        <v>39</v>
      </c>
      <c r="S162" s="3">
        <v>41771</v>
      </c>
      <c r="U162" s="12">
        <f t="shared" ca="1" si="2"/>
        <v>10.821917808219178</v>
      </c>
      <c r="V162" s="12" t="str" cm="1">
        <f t="array" aca="1" ref="V162" ca="1">_xlfn.IFS(U162&gt;10, "&gt;10", U162&gt;=5, "5-10", U162&gt;=2, "2-5", U162&lt;2, "0-2")</f>
        <v>&gt;10</v>
      </c>
      <c r="W162" s="2" t="s">
        <v>40</v>
      </c>
      <c r="X162" s="2" t="s">
        <v>41</v>
      </c>
      <c r="Y162" s="2" t="s">
        <v>42</v>
      </c>
      <c r="Z162" s="2" t="s">
        <v>66</v>
      </c>
      <c r="AA162" s="2">
        <v>11</v>
      </c>
      <c r="AB162" s="2" t="s">
        <v>111</v>
      </c>
      <c r="AC162" s="2">
        <v>4</v>
      </c>
      <c r="AD162" s="37" t="s">
        <v>579</v>
      </c>
      <c r="AE162" s="9">
        <v>4.76</v>
      </c>
      <c r="AF162" s="9">
        <v>4</v>
      </c>
      <c r="AG162" s="9">
        <v>0</v>
      </c>
      <c r="AH162" s="3">
        <v>43511</v>
      </c>
      <c r="AI162" s="9">
        <v>0</v>
      </c>
      <c r="AJ162" s="9">
        <v>5</v>
      </c>
    </row>
    <row r="163" spans="1:36" ht="14.25" customHeight="1">
      <c r="A163" s="2" t="s">
        <v>356</v>
      </c>
      <c r="B163" s="2">
        <v>10206</v>
      </c>
      <c r="C163" s="28" t="s">
        <v>563</v>
      </c>
      <c r="D163" s="9">
        <v>0</v>
      </c>
      <c r="E163" s="2" t="s">
        <v>34</v>
      </c>
      <c r="F163" s="9" t="s">
        <v>41</v>
      </c>
      <c r="G163" s="9">
        <v>5</v>
      </c>
      <c r="H163" s="20" t="s">
        <v>552</v>
      </c>
      <c r="I163" s="24">
        <v>62061</v>
      </c>
      <c r="J163" s="9">
        <v>0</v>
      </c>
      <c r="K163" s="9">
        <v>19</v>
      </c>
      <c r="L163" s="2" t="s">
        <v>35</v>
      </c>
      <c r="M163" s="2" t="s">
        <v>36</v>
      </c>
      <c r="N163" s="2">
        <v>2132</v>
      </c>
      <c r="O163" s="3">
        <v>30870</v>
      </c>
      <c r="P163" s="2" t="s">
        <v>37</v>
      </c>
      <c r="Q163" s="2" t="s">
        <v>38</v>
      </c>
      <c r="R163" s="2" t="s">
        <v>39</v>
      </c>
      <c r="S163" s="3">
        <v>41463</v>
      </c>
      <c r="U163" s="12">
        <f t="shared" ca="1" si="2"/>
        <v>11.665753424657535</v>
      </c>
      <c r="V163" s="12" t="str" cm="1">
        <f t="array" aca="1" ref="V163" ca="1">_xlfn.IFS(U163&gt;10, "&gt;10", U163&gt;=5, "5-10", U163&gt;=2, "2-5", U163&lt;2, "0-2")</f>
        <v>&gt;10</v>
      </c>
      <c r="W163" s="2" t="s">
        <v>40</v>
      </c>
      <c r="X163" s="2" t="s">
        <v>41</v>
      </c>
      <c r="Y163" s="2" t="s">
        <v>42</v>
      </c>
      <c r="Z163" s="2" t="s">
        <v>85</v>
      </c>
      <c r="AA163" s="2">
        <v>14</v>
      </c>
      <c r="AB163" s="2" t="s">
        <v>44</v>
      </c>
      <c r="AC163" s="2">
        <v>3</v>
      </c>
      <c r="AD163" s="37" t="s">
        <v>577</v>
      </c>
      <c r="AE163" s="9">
        <v>3.6</v>
      </c>
      <c r="AF163" s="9">
        <v>5</v>
      </c>
      <c r="AG163" s="9">
        <v>0</v>
      </c>
      <c r="AH163" s="3">
        <v>43467</v>
      </c>
      <c r="AI163" s="9">
        <v>0</v>
      </c>
      <c r="AJ163" s="9">
        <v>4</v>
      </c>
    </row>
    <row r="164" spans="1:36" ht="14.25" customHeight="1">
      <c r="A164" s="2" t="s">
        <v>307</v>
      </c>
      <c r="B164" s="2">
        <v>10249</v>
      </c>
      <c r="C164" s="28" t="s">
        <v>562</v>
      </c>
      <c r="D164" s="9">
        <v>1</v>
      </c>
      <c r="E164" s="2" t="s">
        <v>46</v>
      </c>
      <c r="F164" s="9" t="s">
        <v>49</v>
      </c>
      <c r="G164" s="9">
        <v>5</v>
      </c>
      <c r="H164" s="20" t="s">
        <v>552</v>
      </c>
      <c r="I164" s="24">
        <v>61962</v>
      </c>
      <c r="J164" s="9">
        <v>1</v>
      </c>
      <c r="K164" s="9">
        <v>20</v>
      </c>
      <c r="L164" s="2" t="s">
        <v>55</v>
      </c>
      <c r="M164" s="2" t="s">
        <v>36</v>
      </c>
      <c r="N164" s="2">
        <v>2126</v>
      </c>
      <c r="O164" s="3">
        <v>30811</v>
      </c>
      <c r="P164" s="2" t="s">
        <v>37</v>
      </c>
      <c r="Q164" s="2" t="s">
        <v>38</v>
      </c>
      <c r="R164" s="2" t="s">
        <v>39</v>
      </c>
      <c r="S164" s="3">
        <v>41001</v>
      </c>
      <c r="T164" s="3">
        <v>41379</v>
      </c>
      <c r="U164" s="12">
        <f t="shared" ca="1" si="2"/>
        <v>1.0356164383561643</v>
      </c>
      <c r="V164" s="12" t="str" cm="1">
        <f t="array" aca="1" ref="V164" ca="1">_xlfn.IFS(U164&gt;10, "&gt;10", U164&gt;=5, "5-10", U164&gt;=2, "2-5", U164&lt;2, "0-2")</f>
        <v>0-2</v>
      </c>
      <c r="W164" s="2" t="s">
        <v>186</v>
      </c>
      <c r="X164" s="2" t="s">
        <v>49</v>
      </c>
      <c r="Y164" s="2" t="s">
        <v>42</v>
      </c>
      <c r="Z164" s="2" t="s">
        <v>57</v>
      </c>
      <c r="AA164" s="2">
        <v>20</v>
      </c>
      <c r="AB164" s="2" t="s">
        <v>64</v>
      </c>
      <c r="AC164" s="2">
        <v>3</v>
      </c>
      <c r="AD164" s="37" t="s">
        <v>577</v>
      </c>
      <c r="AE164" s="9">
        <v>4.9000000000000004</v>
      </c>
      <c r="AF164" s="9">
        <v>3</v>
      </c>
      <c r="AG164" s="9">
        <v>0</v>
      </c>
      <c r="AH164" s="3">
        <v>41325</v>
      </c>
      <c r="AI164" s="9">
        <v>0</v>
      </c>
      <c r="AJ164" s="9">
        <v>20</v>
      </c>
    </row>
    <row r="165" spans="1:36" ht="14.25" customHeight="1">
      <c r="A165" s="2" t="s">
        <v>379</v>
      </c>
      <c r="B165" s="2">
        <v>10124</v>
      </c>
      <c r="C165" s="28" t="s">
        <v>563</v>
      </c>
      <c r="D165" s="9">
        <v>1</v>
      </c>
      <c r="E165" s="2" t="s">
        <v>46</v>
      </c>
      <c r="F165" s="9" t="s">
        <v>41</v>
      </c>
      <c r="G165" s="9">
        <v>6</v>
      </c>
      <c r="H165" s="20" t="s">
        <v>552</v>
      </c>
      <c r="I165" s="24">
        <v>61844</v>
      </c>
      <c r="J165" s="9">
        <v>0</v>
      </c>
      <c r="K165" s="9">
        <v>3</v>
      </c>
      <c r="L165" s="2" t="s">
        <v>132</v>
      </c>
      <c r="M165" s="2" t="s">
        <v>380</v>
      </c>
      <c r="N165" s="2">
        <v>40220</v>
      </c>
      <c r="O165" s="3">
        <v>32384</v>
      </c>
      <c r="P165" s="2" t="s">
        <v>37</v>
      </c>
      <c r="Q165" s="2" t="s">
        <v>38</v>
      </c>
      <c r="R165" s="2" t="s">
        <v>76</v>
      </c>
      <c r="S165" s="3">
        <v>40917</v>
      </c>
      <c r="U165" s="12">
        <f t="shared" ca="1" si="2"/>
        <v>13.161643835616438</v>
      </c>
      <c r="V165" s="12" t="str" cm="1">
        <f t="array" aca="1" ref="V165" ca="1">_xlfn.IFS(U165&gt;10, "&gt;10", U165&gt;=5, "5-10", U165&gt;=2, "2-5", U165&lt;2, "0-2")</f>
        <v>&gt;10</v>
      </c>
      <c r="W165" s="2" t="s">
        <v>40</v>
      </c>
      <c r="X165" s="2" t="s">
        <v>41</v>
      </c>
      <c r="Y165" s="2" t="s">
        <v>134</v>
      </c>
      <c r="Z165" s="2" t="s">
        <v>153</v>
      </c>
      <c r="AA165" s="2">
        <v>21</v>
      </c>
      <c r="AB165" s="2" t="s">
        <v>194</v>
      </c>
      <c r="AC165" s="2">
        <v>3</v>
      </c>
      <c r="AD165" s="37" t="s">
        <v>577</v>
      </c>
      <c r="AE165" s="9">
        <v>4.2</v>
      </c>
      <c r="AF165" s="9">
        <v>5</v>
      </c>
      <c r="AG165" s="9">
        <v>0</v>
      </c>
      <c r="AH165" s="3">
        <v>43497</v>
      </c>
      <c r="AI165" s="9">
        <v>0</v>
      </c>
      <c r="AJ165" s="9">
        <v>9</v>
      </c>
    </row>
    <row r="166" spans="1:36" ht="14.25" customHeight="1">
      <c r="A166" s="2" t="s">
        <v>387</v>
      </c>
      <c r="B166" s="2">
        <v>10140</v>
      </c>
      <c r="C166" s="28" t="s">
        <v>562</v>
      </c>
      <c r="D166" s="9">
        <v>1</v>
      </c>
      <c r="E166" s="2" t="s">
        <v>46</v>
      </c>
      <c r="F166" s="9" t="s">
        <v>41</v>
      </c>
      <c r="G166" s="9">
        <v>6</v>
      </c>
      <c r="H166" s="20" t="s">
        <v>552</v>
      </c>
      <c r="I166" s="24">
        <v>61809</v>
      </c>
      <c r="J166" s="9">
        <v>0</v>
      </c>
      <c r="K166" s="9">
        <v>3</v>
      </c>
      <c r="L166" s="2" t="s">
        <v>132</v>
      </c>
      <c r="M166" s="2" t="s">
        <v>388</v>
      </c>
      <c r="N166" s="2">
        <v>83706</v>
      </c>
      <c r="O166" s="3">
        <v>20009</v>
      </c>
      <c r="P166" s="2" t="s">
        <v>37</v>
      </c>
      <c r="Q166" s="2" t="s">
        <v>38</v>
      </c>
      <c r="R166" s="2" t="s">
        <v>39</v>
      </c>
      <c r="S166" s="3">
        <v>41771</v>
      </c>
      <c r="U166" s="12">
        <f t="shared" ca="1" si="2"/>
        <v>10.821917808219178</v>
      </c>
      <c r="V166" s="12" t="str" cm="1">
        <f t="array" aca="1" ref="V166" ca="1">_xlfn.IFS(U166&gt;10, "&gt;10", U166&gt;=5, "5-10", U166&gt;=2, "2-5", U166&lt;2, "0-2")</f>
        <v>&gt;10</v>
      </c>
      <c r="W166" s="2" t="s">
        <v>40</v>
      </c>
      <c r="X166" s="2" t="s">
        <v>41</v>
      </c>
      <c r="Y166" s="2" t="s">
        <v>134</v>
      </c>
      <c r="Z166" s="2" t="s">
        <v>135</v>
      </c>
      <c r="AA166" s="2">
        <v>17</v>
      </c>
      <c r="AB166" s="2" t="s">
        <v>111</v>
      </c>
      <c r="AC166" s="2">
        <v>3</v>
      </c>
      <c r="AD166" s="37" t="s">
        <v>577</v>
      </c>
      <c r="AE166" s="9">
        <v>3.98</v>
      </c>
      <c r="AF166" s="9">
        <v>3</v>
      </c>
      <c r="AG166" s="9">
        <v>0</v>
      </c>
      <c r="AH166" s="3">
        <v>43493</v>
      </c>
      <c r="AI166" s="9">
        <v>0</v>
      </c>
      <c r="AJ166" s="9">
        <v>4</v>
      </c>
    </row>
    <row r="167" spans="1:36" ht="14.25" customHeight="1">
      <c r="A167" s="2" t="s">
        <v>386</v>
      </c>
      <c r="B167" s="2">
        <v>10152</v>
      </c>
      <c r="C167" s="28" t="s">
        <v>562</v>
      </c>
      <c r="D167" s="9">
        <v>0</v>
      </c>
      <c r="E167" s="2" t="s">
        <v>61</v>
      </c>
      <c r="F167" s="9" t="s">
        <v>49</v>
      </c>
      <c r="G167" s="9">
        <v>5</v>
      </c>
      <c r="H167" s="20" t="s">
        <v>552</v>
      </c>
      <c r="I167" s="24">
        <v>61729</v>
      </c>
      <c r="J167" s="9">
        <v>1</v>
      </c>
      <c r="K167" s="9">
        <v>19</v>
      </c>
      <c r="L167" s="2" t="s">
        <v>35</v>
      </c>
      <c r="M167" s="2" t="s">
        <v>36</v>
      </c>
      <c r="N167" s="2">
        <v>2478</v>
      </c>
      <c r="O167" s="3">
        <v>31047</v>
      </c>
      <c r="P167" s="2" t="s">
        <v>37</v>
      </c>
      <c r="Q167" s="2" t="s">
        <v>38</v>
      </c>
      <c r="R167" s="2" t="s">
        <v>39</v>
      </c>
      <c r="S167" s="3">
        <v>40812</v>
      </c>
      <c r="T167" s="3">
        <v>43197</v>
      </c>
      <c r="U167" s="12">
        <f t="shared" ca="1" si="2"/>
        <v>6.5342465753424657</v>
      </c>
      <c r="V167" s="12" t="str" cm="1">
        <f t="array" aca="1" ref="V167" ca="1">_xlfn.IFS(U167&gt;10, "&gt;10", U167&gt;=5, "5-10", U167&gt;=2, "2-5", U167&lt;2, "0-2")</f>
        <v>5-10</v>
      </c>
      <c r="W167" s="2" t="s">
        <v>186</v>
      </c>
      <c r="X167" s="2" t="s">
        <v>49</v>
      </c>
      <c r="Y167" s="2" t="s">
        <v>42</v>
      </c>
      <c r="Z167" s="2" t="s">
        <v>43</v>
      </c>
      <c r="AA167" s="2">
        <v>22</v>
      </c>
      <c r="AB167" s="2" t="s">
        <v>52</v>
      </c>
      <c r="AC167" s="2">
        <v>3</v>
      </c>
      <c r="AD167" s="37" t="s">
        <v>577</v>
      </c>
      <c r="AE167" s="9">
        <v>3.8</v>
      </c>
      <c r="AF167" s="9">
        <v>5</v>
      </c>
      <c r="AG167" s="9">
        <v>0</v>
      </c>
      <c r="AH167" s="3">
        <v>43135</v>
      </c>
      <c r="AI167" s="9">
        <v>0</v>
      </c>
      <c r="AJ167" s="9">
        <v>19</v>
      </c>
    </row>
    <row r="168" spans="1:36" ht="14.25" customHeight="1">
      <c r="A168" s="2" t="s">
        <v>147</v>
      </c>
      <c r="B168" s="2">
        <v>10067</v>
      </c>
      <c r="C168" s="28" t="s">
        <v>563</v>
      </c>
      <c r="D168" s="9">
        <v>0</v>
      </c>
      <c r="E168" s="2" t="s">
        <v>34</v>
      </c>
      <c r="F168" s="9" t="s">
        <v>41</v>
      </c>
      <c r="G168" s="9">
        <v>5</v>
      </c>
      <c r="H168" s="20" t="s">
        <v>552</v>
      </c>
      <c r="I168" s="24">
        <v>61656</v>
      </c>
      <c r="J168" s="9">
        <v>0</v>
      </c>
      <c r="K168" s="9">
        <v>19</v>
      </c>
      <c r="L168" s="2" t="s">
        <v>35</v>
      </c>
      <c r="M168" s="2" t="s">
        <v>36</v>
      </c>
      <c r="N168" s="2">
        <v>2763</v>
      </c>
      <c r="O168" s="3">
        <v>18630</v>
      </c>
      <c r="P168" s="2" t="s">
        <v>37</v>
      </c>
      <c r="Q168" s="2" t="s">
        <v>38</v>
      </c>
      <c r="R168" s="2" t="s">
        <v>39</v>
      </c>
      <c r="S168" s="3">
        <v>41911</v>
      </c>
      <c r="U168" s="12">
        <f t="shared" ca="1" si="2"/>
        <v>10.438356164383562</v>
      </c>
      <c r="V168" s="12" t="str" cm="1">
        <f t="array" aca="1" ref="V168" ca="1">_xlfn.IFS(U168&gt;10, "&gt;10", U168&gt;=5, "5-10", U168&gt;=2, "2-5", U168&lt;2, "0-2")</f>
        <v>&gt;10</v>
      </c>
      <c r="W168" s="2" t="s">
        <v>40</v>
      </c>
      <c r="X168" s="2" t="s">
        <v>41</v>
      </c>
      <c r="Y168" s="2" t="s">
        <v>42</v>
      </c>
      <c r="Z168" s="2" t="s">
        <v>43</v>
      </c>
      <c r="AA168" s="2">
        <v>22</v>
      </c>
      <c r="AB168" s="2" t="s">
        <v>64</v>
      </c>
      <c r="AC168" s="2">
        <v>3</v>
      </c>
      <c r="AD168" s="37" t="s">
        <v>577</v>
      </c>
      <c r="AE168" s="9">
        <v>5</v>
      </c>
      <c r="AF168" s="9">
        <v>4</v>
      </c>
      <c r="AG168" s="9">
        <v>0</v>
      </c>
      <c r="AH168" s="3">
        <v>43508</v>
      </c>
      <c r="AI168" s="9">
        <v>0</v>
      </c>
      <c r="AJ168" s="9">
        <v>11</v>
      </c>
    </row>
    <row r="169" spans="1:36" ht="14.25" customHeight="1">
      <c r="A169" s="2" t="s">
        <v>195</v>
      </c>
      <c r="B169" s="2">
        <v>10284</v>
      </c>
      <c r="C169" s="28" t="s">
        <v>563</v>
      </c>
      <c r="D169" s="9">
        <v>1</v>
      </c>
      <c r="E169" s="2" t="s">
        <v>46</v>
      </c>
      <c r="F169" s="9" t="s">
        <v>41</v>
      </c>
      <c r="G169" s="9">
        <v>5</v>
      </c>
      <c r="H169" s="20" t="s">
        <v>552</v>
      </c>
      <c r="I169" s="24">
        <v>61584</v>
      </c>
      <c r="J169" s="9">
        <v>0</v>
      </c>
      <c r="K169" s="9">
        <v>19</v>
      </c>
      <c r="L169" s="2" t="s">
        <v>35</v>
      </c>
      <c r="M169" s="2" t="s">
        <v>36</v>
      </c>
      <c r="N169" s="2">
        <v>2351</v>
      </c>
      <c r="O169" s="3">
        <v>28826</v>
      </c>
      <c r="P169" s="2" t="s">
        <v>37</v>
      </c>
      <c r="Q169" s="2" t="s">
        <v>38</v>
      </c>
      <c r="R169" s="2" t="s">
        <v>76</v>
      </c>
      <c r="S169" s="3">
        <v>41281</v>
      </c>
      <c r="U169" s="12">
        <f t="shared" ca="1" si="2"/>
        <v>12.164383561643836</v>
      </c>
      <c r="V169" s="12" t="str" cm="1">
        <f t="array" aca="1" ref="V169" ca="1">_xlfn.IFS(U169&gt;10, "&gt;10", U169&gt;=5, "5-10", U169&gt;=2, "2-5", U169&lt;2, "0-2")</f>
        <v>&gt;10</v>
      </c>
      <c r="W169" s="2" t="s">
        <v>40</v>
      </c>
      <c r="X169" s="2" t="s">
        <v>41</v>
      </c>
      <c r="Y169" s="2" t="s">
        <v>42</v>
      </c>
      <c r="Z169" s="2" t="s">
        <v>77</v>
      </c>
      <c r="AA169" s="2">
        <v>12</v>
      </c>
      <c r="AB169" s="2" t="s">
        <v>52</v>
      </c>
      <c r="AC169" s="2">
        <v>2</v>
      </c>
      <c r="AD169" s="37" t="s">
        <v>574</v>
      </c>
      <c r="AE169" s="9">
        <v>3.88</v>
      </c>
      <c r="AF169" s="9">
        <v>4</v>
      </c>
      <c r="AG169" s="9">
        <v>0</v>
      </c>
      <c r="AH169" s="3">
        <v>43483</v>
      </c>
      <c r="AI169" s="9">
        <v>0</v>
      </c>
      <c r="AJ169" s="9">
        <v>6</v>
      </c>
    </row>
    <row r="170" spans="1:36" ht="14.25" customHeight="1">
      <c r="A170" s="2" t="s">
        <v>182</v>
      </c>
      <c r="B170" s="2">
        <v>10306</v>
      </c>
      <c r="C170" s="28" t="s">
        <v>562</v>
      </c>
      <c r="D170" s="9">
        <v>0</v>
      </c>
      <c r="E170" s="2" t="s">
        <v>34</v>
      </c>
      <c r="F170" s="9" t="s">
        <v>41</v>
      </c>
      <c r="G170" s="9">
        <v>6</v>
      </c>
      <c r="H170" s="20" t="s">
        <v>552</v>
      </c>
      <c r="I170" s="24">
        <v>61568</v>
      </c>
      <c r="J170" s="9">
        <v>0</v>
      </c>
      <c r="K170" s="9">
        <v>3</v>
      </c>
      <c r="L170" s="2" t="s">
        <v>132</v>
      </c>
      <c r="M170" s="2" t="s">
        <v>183</v>
      </c>
      <c r="N170" s="2">
        <v>36006</v>
      </c>
      <c r="O170" s="3">
        <v>27700</v>
      </c>
      <c r="P170" s="2" t="s">
        <v>37</v>
      </c>
      <c r="Q170" s="2" t="s">
        <v>38</v>
      </c>
      <c r="R170" s="2" t="s">
        <v>92</v>
      </c>
      <c r="S170" s="3">
        <v>41911</v>
      </c>
      <c r="U170" s="12">
        <f t="shared" ca="1" si="2"/>
        <v>10.438356164383562</v>
      </c>
      <c r="V170" s="12" t="str" cm="1">
        <f t="array" aca="1" ref="V170" ca="1">_xlfn.IFS(U170&gt;10, "&gt;10", U170&gt;=5, "5-10", U170&gt;=2, "2-5", U170&lt;2, "0-2")</f>
        <v>&gt;10</v>
      </c>
      <c r="W170" s="2" t="s">
        <v>40</v>
      </c>
      <c r="X170" s="2" t="s">
        <v>41</v>
      </c>
      <c r="Y170" s="2" t="s">
        <v>134</v>
      </c>
      <c r="Z170" s="2" t="s">
        <v>135</v>
      </c>
      <c r="AA170" s="2">
        <v>17</v>
      </c>
      <c r="AB170" s="2" t="s">
        <v>52</v>
      </c>
      <c r="AC170" s="2">
        <v>1</v>
      </c>
      <c r="AD170" s="37" t="s">
        <v>575</v>
      </c>
      <c r="AE170" s="9">
        <v>1.93</v>
      </c>
      <c r="AF170" s="9">
        <v>3</v>
      </c>
      <c r="AG170" s="9">
        <v>0</v>
      </c>
      <c r="AH170" s="3">
        <v>43495</v>
      </c>
      <c r="AI170" s="9">
        <v>6</v>
      </c>
      <c r="AJ170" s="9">
        <v>5</v>
      </c>
    </row>
    <row r="171" spans="1:36" ht="14.25" customHeight="1">
      <c r="A171" s="2" t="s">
        <v>240</v>
      </c>
      <c r="B171" s="2">
        <v>10255</v>
      </c>
      <c r="C171" s="28" t="s">
        <v>563</v>
      </c>
      <c r="D171" s="9">
        <v>0</v>
      </c>
      <c r="E171" s="2" t="s">
        <v>34</v>
      </c>
      <c r="F171" s="9" t="s">
        <v>41</v>
      </c>
      <c r="G171" s="9">
        <v>6</v>
      </c>
      <c r="H171" s="20" t="s">
        <v>552</v>
      </c>
      <c r="I171" s="24">
        <v>61555</v>
      </c>
      <c r="J171" s="9">
        <v>0</v>
      </c>
      <c r="K171" s="9">
        <v>3</v>
      </c>
      <c r="L171" s="2" t="s">
        <v>132</v>
      </c>
      <c r="M171" s="2" t="s">
        <v>241</v>
      </c>
      <c r="N171" s="2">
        <v>46204</v>
      </c>
      <c r="O171" s="3">
        <v>32773</v>
      </c>
      <c r="P171" s="2" t="s">
        <v>37</v>
      </c>
      <c r="Q171" s="2" t="s">
        <v>38</v>
      </c>
      <c r="R171" s="2" t="s">
        <v>39</v>
      </c>
      <c r="S171" s="3">
        <v>42051</v>
      </c>
      <c r="U171" s="12">
        <f t="shared" ca="1" si="2"/>
        <v>10.054794520547945</v>
      </c>
      <c r="V171" s="12" t="str" cm="1">
        <f t="array" aca="1" ref="V171" ca="1">_xlfn.IFS(U171&gt;10, "&gt;10", U171&gt;=5, "5-10", U171&gt;=2, "2-5", U171&lt;2, "0-2")</f>
        <v>&gt;10</v>
      </c>
      <c r="W171" s="2" t="s">
        <v>40</v>
      </c>
      <c r="X171" s="2" t="s">
        <v>41</v>
      </c>
      <c r="Y171" s="2" t="s">
        <v>134</v>
      </c>
      <c r="Z171" s="2" t="s">
        <v>153</v>
      </c>
      <c r="AA171" s="2">
        <v>21</v>
      </c>
      <c r="AB171" s="2" t="s">
        <v>52</v>
      </c>
      <c r="AC171" s="2">
        <v>3</v>
      </c>
      <c r="AD171" s="37" t="s">
        <v>577</v>
      </c>
      <c r="AE171" s="9">
        <v>4.5</v>
      </c>
      <c r="AF171" s="9">
        <v>5</v>
      </c>
      <c r="AG171" s="9">
        <v>0</v>
      </c>
      <c r="AH171" s="3">
        <v>43490</v>
      </c>
      <c r="AI171" s="9">
        <v>0</v>
      </c>
      <c r="AJ171" s="9">
        <v>20</v>
      </c>
    </row>
    <row r="172" spans="1:36" ht="14.25" customHeight="1">
      <c r="A172" s="2" t="s">
        <v>394</v>
      </c>
      <c r="B172" s="2">
        <v>10285</v>
      </c>
      <c r="C172" s="28" t="s">
        <v>563</v>
      </c>
      <c r="D172" s="9">
        <v>1</v>
      </c>
      <c r="E172" s="2" t="s">
        <v>46</v>
      </c>
      <c r="F172" s="9" t="s">
        <v>98</v>
      </c>
      <c r="G172" s="9">
        <v>5</v>
      </c>
      <c r="H172" s="20" t="s">
        <v>552</v>
      </c>
      <c r="I172" s="24">
        <v>61422</v>
      </c>
      <c r="J172" s="9">
        <v>1</v>
      </c>
      <c r="K172" s="9">
        <v>19</v>
      </c>
      <c r="L172" s="2" t="s">
        <v>35</v>
      </c>
      <c r="M172" s="2" t="s">
        <v>36</v>
      </c>
      <c r="N172" s="2">
        <v>1460</v>
      </c>
      <c r="O172" s="3">
        <v>31054</v>
      </c>
      <c r="P172" s="2" t="s">
        <v>37</v>
      </c>
      <c r="Q172" s="2" t="s">
        <v>38</v>
      </c>
      <c r="R172" s="2" t="s">
        <v>39</v>
      </c>
      <c r="S172" s="3">
        <v>40553</v>
      </c>
      <c r="T172" s="3">
        <v>42507</v>
      </c>
      <c r="U172" s="12">
        <f t="shared" ca="1" si="2"/>
        <v>5.353424657534247</v>
      </c>
      <c r="V172" s="12" t="str" cm="1">
        <f t="array" aca="1" ref="V172" ca="1">_xlfn.IFS(U172&gt;10, "&gt;10", U172&gt;=5, "5-10", U172&gt;=2, "2-5", U172&lt;2, "0-2")</f>
        <v>5-10</v>
      </c>
      <c r="W172" s="2" t="s">
        <v>97</v>
      </c>
      <c r="X172" s="2" t="s">
        <v>98</v>
      </c>
      <c r="Y172" s="2" t="s">
        <v>42</v>
      </c>
      <c r="Z172" s="2" t="s">
        <v>73</v>
      </c>
      <c r="AA172" s="2">
        <v>19</v>
      </c>
      <c r="AB172" s="2" t="s">
        <v>52</v>
      </c>
      <c r="AC172" s="2">
        <v>2</v>
      </c>
      <c r="AD172" s="37" t="s">
        <v>574</v>
      </c>
      <c r="AE172" s="9">
        <v>3.6</v>
      </c>
      <c r="AF172" s="9">
        <v>3</v>
      </c>
      <c r="AG172" s="9">
        <v>0</v>
      </c>
      <c r="AH172" s="3">
        <v>42465</v>
      </c>
      <c r="AI172" s="9">
        <v>4</v>
      </c>
      <c r="AJ172" s="9">
        <v>16</v>
      </c>
    </row>
    <row r="173" spans="1:36" ht="14.25" customHeight="1">
      <c r="A173" s="2" t="s">
        <v>430</v>
      </c>
      <c r="B173" s="2">
        <v>10266</v>
      </c>
      <c r="C173" s="28" t="s">
        <v>537</v>
      </c>
      <c r="D173" s="9">
        <v>1</v>
      </c>
      <c r="E173" s="2" t="s">
        <v>46</v>
      </c>
      <c r="F173" s="9" t="s">
        <v>41</v>
      </c>
      <c r="G173" s="9">
        <v>5</v>
      </c>
      <c r="H173" s="20" t="s">
        <v>552</v>
      </c>
      <c r="I173" s="24">
        <v>61355</v>
      </c>
      <c r="J173" s="9">
        <v>0</v>
      </c>
      <c r="K173" s="9">
        <v>19</v>
      </c>
      <c r="L173" s="2" t="s">
        <v>35</v>
      </c>
      <c r="M173" s="2" t="s">
        <v>36</v>
      </c>
      <c r="N173" s="2">
        <v>2301</v>
      </c>
      <c r="O173" s="3">
        <v>31120</v>
      </c>
      <c r="P173" s="2" t="s">
        <v>37</v>
      </c>
      <c r="Q173" s="2" t="s">
        <v>38</v>
      </c>
      <c r="R173" s="2" t="s">
        <v>106</v>
      </c>
      <c r="S173" s="3">
        <v>41687</v>
      </c>
      <c r="U173" s="12">
        <f t="shared" ca="1" si="2"/>
        <v>11.052054794520547</v>
      </c>
      <c r="V173" s="12" t="str" cm="1">
        <f t="array" aca="1" ref="V173" ca="1">_xlfn.IFS(U173&gt;10, "&gt;10", U173&gt;=5, "5-10", U173&gt;=2, "2-5", U173&lt;2, "0-2")</f>
        <v>&gt;10</v>
      </c>
      <c r="W173" s="2" t="s">
        <v>40</v>
      </c>
      <c r="X173" s="2" t="s">
        <v>41</v>
      </c>
      <c r="Y173" s="2" t="s">
        <v>42</v>
      </c>
      <c r="Z173" s="2" t="s">
        <v>93</v>
      </c>
      <c r="AA173" s="2">
        <v>18</v>
      </c>
      <c r="AB173" s="2" t="s">
        <v>44</v>
      </c>
      <c r="AC173" s="2">
        <v>3</v>
      </c>
      <c r="AD173" s="37" t="s">
        <v>577</v>
      </c>
      <c r="AE173" s="9">
        <v>4.7</v>
      </c>
      <c r="AF173" s="9">
        <v>3</v>
      </c>
      <c r="AG173" s="9">
        <v>0</v>
      </c>
      <c r="AH173" s="3">
        <v>43476</v>
      </c>
      <c r="AI173" s="9">
        <v>0</v>
      </c>
      <c r="AJ173" s="9">
        <v>4</v>
      </c>
    </row>
    <row r="174" spans="1:36" ht="14.25" customHeight="1">
      <c r="A174" s="2" t="s">
        <v>328</v>
      </c>
      <c r="B174" s="2">
        <v>10279</v>
      </c>
      <c r="C174" s="28" t="s">
        <v>563</v>
      </c>
      <c r="D174" s="9">
        <v>1</v>
      </c>
      <c r="E174" s="2" t="s">
        <v>46</v>
      </c>
      <c r="F174" s="9" t="s">
        <v>41</v>
      </c>
      <c r="G174" s="9">
        <v>5</v>
      </c>
      <c r="H174" s="20" t="s">
        <v>552</v>
      </c>
      <c r="I174" s="24">
        <v>61349</v>
      </c>
      <c r="J174" s="9">
        <v>0</v>
      </c>
      <c r="K174" s="9">
        <v>19</v>
      </c>
      <c r="L174" s="2" t="s">
        <v>35</v>
      </c>
      <c r="M174" s="2" t="s">
        <v>36</v>
      </c>
      <c r="N174" s="2">
        <v>2451</v>
      </c>
      <c r="O174" s="3">
        <v>27340</v>
      </c>
      <c r="P174" s="2" t="s">
        <v>37</v>
      </c>
      <c r="Q174" s="2" t="s">
        <v>38</v>
      </c>
      <c r="R174" s="2" t="s">
        <v>39</v>
      </c>
      <c r="S174" s="3">
        <v>41589</v>
      </c>
      <c r="U174" s="12">
        <f t="shared" ca="1" si="2"/>
        <v>11.32054794520548</v>
      </c>
      <c r="V174" s="12" t="str" cm="1">
        <f t="array" aca="1" ref="V174" ca="1">_xlfn.IFS(U174&gt;10, "&gt;10", U174&gt;=5, "5-10", U174&gt;=2, "2-5", U174&lt;2, "0-2")</f>
        <v>&gt;10</v>
      </c>
      <c r="W174" s="2" t="s">
        <v>40</v>
      </c>
      <c r="X174" s="2" t="s">
        <v>41</v>
      </c>
      <c r="Y174" s="2" t="s">
        <v>42</v>
      </c>
      <c r="Z174" s="2" t="s">
        <v>77</v>
      </c>
      <c r="AA174" s="2">
        <v>12</v>
      </c>
      <c r="AB174" s="2" t="s">
        <v>44</v>
      </c>
      <c r="AC174" s="2">
        <v>3</v>
      </c>
      <c r="AD174" s="37" t="s">
        <v>577</v>
      </c>
      <c r="AE174" s="9">
        <v>4.0999999999999996</v>
      </c>
      <c r="AF174" s="9">
        <v>3</v>
      </c>
      <c r="AG174" s="9">
        <v>0</v>
      </c>
      <c r="AH174" s="3">
        <v>43487</v>
      </c>
      <c r="AI174" s="9">
        <v>0</v>
      </c>
      <c r="AJ174" s="9">
        <v>11</v>
      </c>
    </row>
    <row r="175" spans="1:36" ht="14.25" customHeight="1">
      <c r="A175" s="2" t="s">
        <v>247</v>
      </c>
      <c r="B175" s="2">
        <v>10101</v>
      </c>
      <c r="C175" s="28" t="s">
        <v>563</v>
      </c>
      <c r="D175" s="9">
        <v>0</v>
      </c>
      <c r="E175" s="2" t="s">
        <v>130</v>
      </c>
      <c r="F175" s="9" t="s">
        <v>41</v>
      </c>
      <c r="G175" s="9">
        <v>3</v>
      </c>
      <c r="H175" s="20" t="s">
        <v>552</v>
      </c>
      <c r="I175" s="24">
        <v>61242</v>
      </c>
      <c r="J175" s="9">
        <v>0</v>
      </c>
      <c r="K175" s="9">
        <v>14</v>
      </c>
      <c r="L175" s="2" t="s">
        <v>80</v>
      </c>
      <c r="M175" s="2" t="s">
        <v>36</v>
      </c>
      <c r="N175" s="2">
        <v>2472</v>
      </c>
      <c r="O175" s="3">
        <v>29692</v>
      </c>
      <c r="P175" s="2" t="s">
        <v>37</v>
      </c>
      <c r="Q175" s="2" t="s">
        <v>83</v>
      </c>
      <c r="R175" s="2" t="s">
        <v>39</v>
      </c>
      <c r="S175" s="3">
        <v>42009</v>
      </c>
      <c r="U175" s="12">
        <f t="shared" ca="1" si="2"/>
        <v>10.169863013698631</v>
      </c>
      <c r="V175" s="12" t="str" cm="1">
        <f t="array" aca="1" ref="V175" ca="1">_xlfn.IFS(U175&gt;10, "&gt;10", U175&gt;=5, "5-10", U175&gt;=2, "2-5", U175&lt;2, "0-2")</f>
        <v>&gt;10</v>
      </c>
      <c r="W175" s="2" t="s">
        <v>40</v>
      </c>
      <c r="X175" s="2" t="s">
        <v>41</v>
      </c>
      <c r="Y175" s="2" t="s">
        <v>50</v>
      </c>
      <c r="Z175" s="2" t="s">
        <v>81</v>
      </c>
      <c r="AA175" s="2">
        <v>7</v>
      </c>
      <c r="AB175" s="2" t="s">
        <v>74</v>
      </c>
      <c r="AC175" s="2">
        <v>3</v>
      </c>
      <c r="AD175" s="37" t="s">
        <v>577</v>
      </c>
      <c r="AE175" s="9">
        <v>4.6100000000000003</v>
      </c>
      <c r="AF175" s="9">
        <v>4</v>
      </c>
      <c r="AG175" s="9">
        <v>5</v>
      </c>
      <c r="AH175" s="3">
        <v>43493</v>
      </c>
      <c r="AI175" s="9">
        <v>0</v>
      </c>
      <c r="AJ175" s="9">
        <v>11</v>
      </c>
    </row>
    <row r="176" spans="1:36" ht="14.25" customHeight="1">
      <c r="A176" s="2" t="s">
        <v>279</v>
      </c>
      <c r="B176" s="2">
        <v>10227</v>
      </c>
      <c r="C176" s="28" t="s">
        <v>563</v>
      </c>
      <c r="D176" s="9">
        <v>0</v>
      </c>
      <c r="E176" s="2" t="s">
        <v>34</v>
      </c>
      <c r="F176" s="9" t="s">
        <v>41</v>
      </c>
      <c r="G176" s="9">
        <v>5</v>
      </c>
      <c r="H176" s="20" t="s">
        <v>552</v>
      </c>
      <c r="I176" s="24">
        <v>61242</v>
      </c>
      <c r="J176" s="9">
        <v>0</v>
      </c>
      <c r="K176" s="9">
        <v>19</v>
      </c>
      <c r="L176" s="2" t="s">
        <v>35</v>
      </c>
      <c r="M176" s="2" t="s">
        <v>36</v>
      </c>
      <c r="N176" s="2">
        <v>2081</v>
      </c>
      <c r="O176" s="3">
        <v>26553</v>
      </c>
      <c r="P176" s="2" t="s">
        <v>37</v>
      </c>
      <c r="Q176" s="2" t="s">
        <v>38</v>
      </c>
      <c r="R176" s="2" t="s">
        <v>76</v>
      </c>
      <c r="S176" s="3">
        <v>41218</v>
      </c>
      <c r="U176" s="12">
        <f t="shared" ca="1" si="2"/>
        <v>12.336986301369864</v>
      </c>
      <c r="V176" s="12" t="str" cm="1">
        <f t="array" aca="1" ref="V176" ca="1">_xlfn.IFS(U176&gt;10, "&gt;10", U176&gt;=5, "5-10", U176&gt;=2, "2-5", U176&lt;2, "0-2")</f>
        <v>&gt;10</v>
      </c>
      <c r="W176" s="2" t="s">
        <v>40</v>
      </c>
      <c r="X176" s="2" t="s">
        <v>41</v>
      </c>
      <c r="Y176" s="2" t="s">
        <v>42</v>
      </c>
      <c r="Z176" s="2" t="s">
        <v>85</v>
      </c>
      <c r="AA176" s="2">
        <v>14</v>
      </c>
      <c r="AB176" s="2" t="s">
        <v>44</v>
      </c>
      <c r="AC176" s="2">
        <v>3</v>
      </c>
      <c r="AD176" s="37" t="s">
        <v>577</v>
      </c>
      <c r="AE176" s="9">
        <v>4.0999999999999996</v>
      </c>
      <c r="AF176" s="9">
        <v>3</v>
      </c>
      <c r="AG176" s="9">
        <v>0</v>
      </c>
      <c r="AH176" s="3">
        <v>43482</v>
      </c>
      <c r="AI176" s="9">
        <v>0</v>
      </c>
      <c r="AJ176" s="9">
        <v>7</v>
      </c>
    </row>
    <row r="177" spans="1:36" ht="14.25" customHeight="1">
      <c r="A177" s="2" t="s">
        <v>286</v>
      </c>
      <c r="B177" s="2">
        <v>10138</v>
      </c>
      <c r="C177" s="28" t="s">
        <v>563</v>
      </c>
      <c r="D177" s="9">
        <v>1</v>
      </c>
      <c r="E177" s="2" t="s">
        <v>46</v>
      </c>
      <c r="F177" s="9" t="s">
        <v>49</v>
      </c>
      <c r="G177" s="9">
        <v>5</v>
      </c>
      <c r="H177" s="20" t="s">
        <v>552</v>
      </c>
      <c r="I177" s="24">
        <v>61154</v>
      </c>
      <c r="J177" s="9">
        <v>1</v>
      </c>
      <c r="K177" s="9">
        <v>19</v>
      </c>
      <c r="L177" s="2" t="s">
        <v>35</v>
      </c>
      <c r="M177" s="2" t="s">
        <v>36</v>
      </c>
      <c r="N177" s="2">
        <v>2446</v>
      </c>
      <c r="O177" s="3">
        <v>31519</v>
      </c>
      <c r="P177" s="2" t="s">
        <v>37</v>
      </c>
      <c r="Q177" s="2" t="s">
        <v>38</v>
      </c>
      <c r="R177" s="2" t="s">
        <v>76</v>
      </c>
      <c r="S177" s="3">
        <v>40553</v>
      </c>
      <c r="T177" s="3">
        <v>42461</v>
      </c>
      <c r="U177" s="12">
        <f t="shared" ca="1" si="2"/>
        <v>5.2273972602739729</v>
      </c>
      <c r="V177" s="12" t="str" cm="1">
        <f t="array" aca="1" ref="V177" ca="1">_xlfn.IFS(U177&gt;10, "&gt;10", U177&gt;=5, "5-10", U177&gt;=2, "2-5", U177&lt;2, "0-2")</f>
        <v>5-10</v>
      </c>
      <c r="W177" s="2" t="s">
        <v>87</v>
      </c>
      <c r="X177" s="2" t="s">
        <v>49</v>
      </c>
      <c r="Y177" s="2" t="s">
        <v>42</v>
      </c>
      <c r="Z177" s="2" t="s">
        <v>59</v>
      </c>
      <c r="AA177" s="2">
        <v>16</v>
      </c>
      <c r="AB177" s="2" t="s">
        <v>111</v>
      </c>
      <c r="AC177" s="2">
        <v>3</v>
      </c>
      <c r="AD177" s="37" t="s">
        <v>577</v>
      </c>
      <c r="AE177" s="9">
        <v>4</v>
      </c>
      <c r="AF177" s="9">
        <v>4</v>
      </c>
      <c r="AG177" s="9">
        <v>0</v>
      </c>
      <c r="AH177" s="3">
        <v>42403</v>
      </c>
      <c r="AI177" s="9">
        <v>0</v>
      </c>
      <c r="AJ177" s="9">
        <v>4</v>
      </c>
    </row>
    <row r="178" spans="1:36" ht="14.25" customHeight="1">
      <c r="A178" s="2" t="s">
        <v>438</v>
      </c>
      <c r="B178" s="2">
        <v>10221</v>
      </c>
      <c r="C178" s="28" t="s">
        <v>563</v>
      </c>
      <c r="D178" s="9">
        <v>1</v>
      </c>
      <c r="E178" s="2" t="s">
        <v>46</v>
      </c>
      <c r="F178" s="9" t="s">
        <v>49</v>
      </c>
      <c r="G178" s="9">
        <v>5</v>
      </c>
      <c r="H178" s="20" t="s">
        <v>553</v>
      </c>
      <c r="I178" s="24">
        <v>60754</v>
      </c>
      <c r="J178" s="9">
        <v>1</v>
      </c>
      <c r="K178" s="9">
        <v>19</v>
      </c>
      <c r="L178" s="2" t="s">
        <v>35</v>
      </c>
      <c r="M178" s="2" t="s">
        <v>36</v>
      </c>
      <c r="N178" s="2">
        <v>1801</v>
      </c>
      <c r="O178" s="3">
        <v>27487</v>
      </c>
      <c r="P178" s="2" t="s">
        <v>157</v>
      </c>
      <c r="Q178" s="2" t="s">
        <v>38</v>
      </c>
      <c r="R178" s="2" t="s">
        <v>76</v>
      </c>
      <c r="S178" s="3">
        <v>39930</v>
      </c>
      <c r="T178" s="3">
        <v>41365</v>
      </c>
      <c r="U178" s="12">
        <f t="shared" ca="1" si="2"/>
        <v>3.9315068493150687</v>
      </c>
      <c r="V178" s="12" t="str" cm="1">
        <f t="array" aca="1" ref="V178" ca="1">_xlfn.IFS(U178&gt;10, "&gt;10", U178&gt;=5, "5-10", U178&gt;=2, "2-5", U178&lt;2, "0-2")</f>
        <v>2-5</v>
      </c>
      <c r="W178" s="2" t="s">
        <v>84</v>
      </c>
      <c r="X178" s="2" t="s">
        <v>49</v>
      </c>
      <c r="Y178" s="2" t="s">
        <v>42</v>
      </c>
      <c r="Z178" s="2" t="s">
        <v>63</v>
      </c>
      <c r="AA178" s="2">
        <v>39</v>
      </c>
      <c r="AB178" s="2" t="s">
        <v>78</v>
      </c>
      <c r="AC178" s="2">
        <v>3</v>
      </c>
      <c r="AD178" s="37" t="s">
        <v>577</v>
      </c>
      <c r="AE178" s="9">
        <v>4.5</v>
      </c>
      <c r="AF178" s="9">
        <v>5</v>
      </c>
      <c r="AG178" s="9">
        <v>0</v>
      </c>
      <c r="AH178" s="3">
        <v>40954</v>
      </c>
      <c r="AI178" s="9">
        <v>0</v>
      </c>
      <c r="AJ178" s="9">
        <v>11</v>
      </c>
    </row>
    <row r="179" spans="1:36" ht="14.25" customHeight="1">
      <c r="A179" s="2" t="s">
        <v>281</v>
      </c>
      <c r="B179" s="2">
        <v>10009</v>
      </c>
      <c r="C179" s="28" t="s">
        <v>563</v>
      </c>
      <c r="D179" s="9">
        <v>0</v>
      </c>
      <c r="E179" s="2" t="s">
        <v>61</v>
      </c>
      <c r="F179" s="9" t="s">
        <v>41</v>
      </c>
      <c r="G179" s="9">
        <v>5</v>
      </c>
      <c r="H179" s="20" t="s">
        <v>552</v>
      </c>
      <c r="I179" s="24">
        <v>60724</v>
      </c>
      <c r="J179" s="9">
        <v>0</v>
      </c>
      <c r="K179" s="9">
        <v>20</v>
      </c>
      <c r="L179" s="2" t="s">
        <v>55</v>
      </c>
      <c r="M179" s="2" t="s">
        <v>36</v>
      </c>
      <c r="N179" s="2">
        <v>1821</v>
      </c>
      <c r="O179" s="3">
        <v>31722</v>
      </c>
      <c r="P179" s="2" t="s">
        <v>37</v>
      </c>
      <c r="Q179" s="2" t="s">
        <v>38</v>
      </c>
      <c r="R179" s="2" t="s">
        <v>251</v>
      </c>
      <c r="S179" s="3">
        <v>40729</v>
      </c>
      <c r="U179" s="12">
        <f t="shared" ca="1" si="2"/>
        <v>13.676712328767124</v>
      </c>
      <c r="V179" s="12" t="str" cm="1">
        <f t="array" aca="1" ref="V179" ca="1">_xlfn.IFS(U179&gt;10, "&gt;10", U179&gt;=5, "5-10", U179&gt;=2, "2-5", U179&lt;2, "0-2")</f>
        <v>&gt;10</v>
      </c>
      <c r="W179" s="2" t="s">
        <v>40</v>
      </c>
      <c r="X179" s="2" t="s">
        <v>41</v>
      </c>
      <c r="Y179" s="2" t="s">
        <v>42</v>
      </c>
      <c r="Z179" s="2" t="s">
        <v>73</v>
      </c>
      <c r="AA179" s="2">
        <v>19</v>
      </c>
      <c r="AB179" s="2" t="s">
        <v>44</v>
      </c>
      <c r="AC179" s="2">
        <v>4</v>
      </c>
      <c r="AD179" s="37" t="s">
        <v>579</v>
      </c>
      <c r="AE179" s="9">
        <v>4.5999999999999996</v>
      </c>
      <c r="AF179" s="9">
        <v>4</v>
      </c>
      <c r="AG179" s="9">
        <v>0</v>
      </c>
      <c r="AH179" s="3">
        <v>43521</v>
      </c>
      <c r="AI179" s="9">
        <v>0</v>
      </c>
      <c r="AJ179" s="9">
        <v>11</v>
      </c>
    </row>
    <row r="180" spans="1:36" ht="14.25" customHeight="1">
      <c r="A180" s="2" t="s">
        <v>417</v>
      </c>
      <c r="B180" s="2">
        <v>10027</v>
      </c>
      <c r="C180" s="28" t="s">
        <v>562</v>
      </c>
      <c r="D180" s="9">
        <v>0</v>
      </c>
      <c r="E180" s="2" t="s">
        <v>34</v>
      </c>
      <c r="F180" s="9" t="s">
        <v>41</v>
      </c>
      <c r="G180" s="9">
        <v>5</v>
      </c>
      <c r="H180" s="20" t="s">
        <v>552</v>
      </c>
      <c r="I180" s="24">
        <v>60656</v>
      </c>
      <c r="J180" s="9">
        <v>0</v>
      </c>
      <c r="K180" s="9">
        <v>20</v>
      </c>
      <c r="L180" s="2" t="s">
        <v>55</v>
      </c>
      <c r="M180" s="2" t="s">
        <v>36</v>
      </c>
      <c r="N180" s="2">
        <v>2045</v>
      </c>
      <c r="O180" s="3">
        <v>23314</v>
      </c>
      <c r="P180" s="2" t="s">
        <v>37</v>
      </c>
      <c r="Q180" s="2" t="s">
        <v>38</v>
      </c>
      <c r="R180" s="2" t="s">
        <v>39</v>
      </c>
      <c r="S180" s="3">
        <v>41911</v>
      </c>
      <c r="U180" s="12">
        <f t="shared" ca="1" si="2"/>
        <v>10.438356164383562</v>
      </c>
      <c r="V180" s="12" t="str" cm="1">
        <f t="array" aca="1" ref="V180" ca="1">_xlfn.IFS(U180&gt;10, "&gt;10", U180&gt;=5, "5-10", U180&gt;=2, "2-5", U180&lt;2, "0-2")</f>
        <v>&gt;10</v>
      </c>
      <c r="W180" s="2" t="s">
        <v>40</v>
      </c>
      <c r="X180" s="2" t="s">
        <v>41</v>
      </c>
      <c r="Y180" s="2" t="s">
        <v>42</v>
      </c>
      <c r="Z180" s="2" t="s">
        <v>59</v>
      </c>
      <c r="AA180" s="2">
        <v>16</v>
      </c>
      <c r="AB180" s="2" t="s">
        <v>52</v>
      </c>
      <c r="AC180" s="2">
        <v>4</v>
      </c>
      <c r="AD180" s="37" t="s">
        <v>579</v>
      </c>
      <c r="AE180" s="9">
        <v>4.3</v>
      </c>
      <c r="AF180" s="9">
        <v>3</v>
      </c>
      <c r="AG180" s="9">
        <v>0</v>
      </c>
      <c r="AH180" s="3">
        <v>43493</v>
      </c>
      <c r="AI180" s="9">
        <v>0</v>
      </c>
      <c r="AJ180" s="9">
        <v>4</v>
      </c>
    </row>
    <row r="181" spans="1:36" ht="14.25" customHeight="1">
      <c r="A181" s="2" t="s">
        <v>400</v>
      </c>
      <c r="B181" s="2">
        <v>10054</v>
      </c>
      <c r="C181" s="28" t="s">
        <v>563</v>
      </c>
      <c r="D181" s="9">
        <v>0</v>
      </c>
      <c r="E181" s="2" t="s">
        <v>130</v>
      </c>
      <c r="F181" s="9" t="s">
        <v>41</v>
      </c>
      <c r="G181" s="9">
        <v>5</v>
      </c>
      <c r="H181" s="20" t="s">
        <v>552</v>
      </c>
      <c r="I181" s="24">
        <v>60627</v>
      </c>
      <c r="J181" s="9">
        <v>0</v>
      </c>
      <c r="K181" s="9">
        <v>19</v>
      </c>
      <c r="L181" s="2" t="s">
        <v>35</v>
      </c>
      <c r="M181" s="2" t="s">
        <v>36</v>
      </c>
      <c r="N181" s="2">
        <v>1886</v>
      </c>
      <c r="O181" s="3">
        <v>27368</v>
      </c>
      <c r="P181" s="2" t="s">
        <v>37</v>
      </c>
      <c r="Q181" s="2" t="s">
        <v>38</v>
      </c>
      <c r="R181" s="2" t="s">
        <v>39</v>
      </c>
      <c r="S181" s="3">
        <v>41645</v>
      </c>
      <c r="U181" s="12">
        <f t="shared" ca="1" si="2"/>
        <v>11.167123287671233</v>
      </c>
      <c r="V181" s="12" t="str" cm="1">
        <f t="array" aca="1" ref="V181" ca="1">_xlfn.IFS(U181&gt;10, "&gt;10", U181&gt;=5, "5-10", U181&gt;=2, "2-5", U181&lt;2, "0-2")</f>
        <v>&gt;10</v>
      </c>
      <c r="W181" s="2" t="s">
        <v>40</v>
      </c>
      <c r="X181" s="2" t="s">
        <v>41</v>
      </c>
      <c r="Y181" s="2" t="s">
        <v>42</v>
      </c>
      <c r="Z181" s="2" t="s">
        <v>85</v>
      </c>
      <c r="AA181" s="2">
        <v>14</v>
      </c>
      <c r="AB181" s="2" t="s">
        <v>194</v>
      </c>
      <c r="AC181" s="2">
        <v>3</v>
      </c>
      <c r="AD181" s="37" t="s">
        <v>577</v>
      </c>
      <c r="AE181" s="9">
        <v>5</v>
      </c>
      <c r="AF181" s="9">
        <v>4</v>
      </c>
      <c r="AG181" s="9">
        <v>0</v>
      </c>
      <c r="AH181" s="3">
        <v>43496</v>
      </c>
      <c r="AI181" s="9">
        <v>0</v>
      </c>
      <c r="AJ181" s="9">
        <v>8</v>
      </c>
    </row>
    <row r="182" spans="1:36" ht="14.25" customHeight="1">
      <c r="A182" s="2" t="s">
        <v>472</v>
      </c>
      <c r="B182" s="2">
        <v>10174</v>
      </c>
      <c r="C182" s="28" t="s">
        <v>563</v>
      </c>
      <c r="D182" s="9">
        <v>0</v>
      </c>
      <c r="E182" s="2" t="s">
        <v>34</v>
      </c>
      <c r="F182" s="9" t="s">
        <v>41</v>
      </c>
      <c r="G182" s="9">
        <v>5</v>
      </c>
      <c r="H182" s="20" t="s">
        <v>552</v>
      </c>
      <c r="I182" s="24">
        <v>60446</v>
      </c>
      <c r="J182" s="9">
        <v>0</v>
      </c>
      <c r="K182" s="9">
        <v>20</v>
      </c>
      <c r="L182" s="2" t="s">
        <v>55</v>
      </c>
      <c r="M182" s="2" t="s">
        <v>36</v>
      </c>
      <c r="N182" s="2">
        <v>2302</v>
      </c>
      <c r="O182" s="3">
        <v>31157</v>
      </c>
      <c r="P182" s="2" t="s">
        <v>37</v>
      </c>
      <c r="Q182" s="2" t="s">
        <v>38</v>
      </c>
      <c r="R182" s="2" t="s">
        <v>39</v>
      </c>
      <c r="S182" s="3">
        <v>41911</v>
      </c>
      <c r="U182" s="12">
        <f t="shared" ca="1" si="2"/>
        <v>10.438356164383562</v>
      </c>
      <c r="V182" s="12" t="str" cm="1">
        <f t="array" aca="1" ref="V182" ca="1">_xlfn.IFS(U182&gt;10, "&gt;10", U182&gt;=5, "5-10", U182&gt;=2, "2-5", U182&lt;2, "0-2")</f>
        <v>&gt;10</v>
      </c>
      <c r="W182" s="2" t="s">
        <v>40</v>
      </c>
      <c r="X182" s="2" t="s">
        <v>41</v>
      </c>
      <c r="Y182" s="2" t="s">
        <v>42</v>
      </c>
      <c r="Z182" s="2" t="s">
        <v>85</v>
      </c>
      <c r="AA182" s="2">
        <v>14</v>
      </c>
      <c r="AB182" s="2" t="s">
        <v>44</v>
      </c>
      <c r="AC182" s="2">
        <v>3</v>
      </c>
      <c r="AD182" s="37" t="s">
        <v>577</v>
      </c>
      <c r="AE182" s="9">
        <v>3.4</v>
      </c>
      <c r="AF182" s="9">
        <v>4</v>
      </c>
      <c r="AG182" s="9">
        <v>0</v>
      </c>
      <c r="AH182" s="3">
        <v>43517</v>
      </c>
      <c r="AI182" s="9">
        <v>0</v>
      </c>
      <c r="AJ182" s="9">
        <v>14</v>
      </c>
    </row>
    <row r="183" spans="1:36" ht="14.25" customHeight="1">
      <c r="A183" s="2" t="s">
        <v>282</v>
      </c>
      <c r="B183" s="2">
        <v>10060</v>
      </c>
      <c r="C183" s="28" t="s">
        <v>563</v>
      </c>
      <c r="D183" s="9">
        <v>0</v>
      </c>
      <c r="E183" s="2" t="s">
        <v>130</v>
      </c>
      <c r="F183" s="9" t="s">
        <v>41</v>
      </c>
      <c r="G183" s="9">
        <v>5</v>
      </c>
      <c r="H183" s="20" t="s">
        <v>552</v>
      </c>
      <c r="I183" s="24">
        <v>60436</v>
      </c>
      <c r="J183" s="9">
        <v>0</v>
      </c>
      <c r="K183" s="9">
        <v>19</v>
      </c>
      <c r="L183" s="2" t="s">
        <v>35</v>
      </c>
      <c r="M183" s="2" t="s">
        <v>36</v>
      </c>
      <c r="N183" s="2">
        <v>2109</v>
      </c>
      <c r="O183" s="3">
        <v>23480</v>
      </c>
      <c r="P183" s="2" t="s">
        <v>37</v>
      </c>
      <c r="Q183" s="2" t="s">
        <v>38</v>
      </c>
      <c r="R183" s="2" t="s">
        <v>39</v>
      </c>
      <c r="S183" s="3">
        <v>41645</v>
      </c>
      <c r="U183" s="12">
        <f t="shared" ca="1" si="2"/>
        <v>11.167123287671233</v>
      </c>
      <c r="V183" s="12" t="str" cm="1">
        <f t="array" aca="1" ref="V183" ca="1">_xlfn.IFS(U183&gt;10, "&gt;10", U183&gt;=5, "5-10", U183&gt;=2, "2-5", U183&lt;2, "0-2")</f>
        <v>&gt;10</v>
      </c>
      <c r="W183" s="2" t="s">
        <v>40</v>
      </c>
      <c r="X183" s="2" t="s">
        <v>41</v>
      </c>
      <c r="Y183" s="2" t="s">
        <v>42</v>
      </c>
      <c r="Z183" s="2" t="s">
        <v>93</v>
      </c>
      <c r="AA183" s="2">
        <v>18</v>
      </c>
      <c r="AB183" s="2" t="s">
        <v>44</v>
      </c>
      <c r="AC183" s="2">
        <v>3</v>
      </c>
      <c r="AD183" s="37" t="s">
        <v>577</v>
      </c>
      <c r="AE183" s="9">
        <v>5</v>
      </c>
      <c r="AF183" s="9">
        <v>5</v>
      </c>
      <c r="AG183" s="9">
        <v>0</v>
      </c>
      <c r="AH183" s="3">
        <v>43486</v>
      </c>
      <c r="AI183" s="9">
        <v>0</v>
      </c>
      <c r="AJ183" s="9">
        <v>9</v>
      </c>
    </row>
    <row r="184" spans="1:36" ht="14.25" customHeight="1">
      <c r="A184" s="2" t="s">
        <v>151</v>
      </c>
      <c r="B184" s="2">
        <v>10154</v>
      </c>
      <c r="C184" s="28" t="s">
        <v>562</v>
      </c>
      <c r="D184" s="9">
        <v>0</v>
      </c>
      <c r="E184" s="2" t="s">
        <v>34</v>
      </c>
      <c r="F184" s="9" t="s">
        <v>41</v>
      </c>
      <c r="G184" s="9">
        <v>5</v>
      </c>
      <c r="H184" s="20" t="s">
        <v>552</v>
      </c>
      <c r="I184" s="24">
        <v>60380</v>
      </c>
      <c r="J184" s="9">
        <v>0</v>
      </c>
      <c r="K184" s="9">
        <v>19</v>
      </c>
      <c r="L184" s="2" t="s">
        <v>35</v>
      </c>
      <c r="M184" s="2" t="s">
        <v>36</v>
      </c>
      <c r="N184" s="2">
        <v>1845</v>
      </c>
      <c r="O184" s="3">
        <v>30552</v>
      </c>
      <c r="P184" s="2" t="s">
        <v>37</v>
      </c>
      <c r="Q184" s="2" t="s">
        <v>38</v>
      </c>
      <c r="R184" s="2" t="s">
        <v>39</v>
      </c>
      <c r="S184" s="3">
        <v>41463</v>
      </c>
      <c r="U184" s="12">
        <f t="shared" ca="1" si="2"/>
        <v>11.665753424657535</v>
      </c>
      <c r="V184" s="12" t="str" cm="1">
        <f t="array" aca="1" ref="V184" ca="1">_xlfn.IFS(U184&gt;10, "&gt;10", U184&gt;=5, "5-10", U184&gt;=2, "2-5", U184&lt;2, "0-2")</f>
        <v>&gt;10</v>
      </c>
      <c r="W184" s="2" t="s">
        <v>40</v>
      </c>
      <c r="X184" s="2" t="s">
        <v>41</v>
      </c>
      <c r="Y184" s="2" t="s">
        <v>42</v>
      </c>
      <c r="Z184" s="2" t="s">
        <v>63</v>
      </c>
      <c r="AA184" s="2">
        <v>39</v>
      </c>
      <c r="AB184" s="2" t="s">
        <v>44</v>
      </c>
      <c r="AC184" s="2">
        <v>3</v>
      </c>
      <c r="AD184" s="37" t="s">
        <v>577</v>
      </c>
      <c r="AE184" s="9">
        <v>3.8</v>
      </c>
      <c r="AF184" s="9">
        <v>5</v>
      </c>
      <c r="AG184" s="9">
        <v>0</v>
      </c>
      <c r="AH184" s="3">
        <v>43479</v>
      </c>
      <c r="AI184" s="9">
        <v>0</v>
      </c>
      <c r="AJ184" s="9">
        <v>4</v>
      </c>
    </row>
    <row r="185" spans="1:36" ht="14.25" customHeight="1">
      <c r="A185" s="2" t="s">
        <v>209</v>
      </c>
      <c r="B185" s="2">
        <v>10280</v>
      </c>
      <c r="C185" s="28" t="s">
        <v>562</v>
      </c>
      <c r="D185" s="9">
        <v>0</v>
      </c>
      <c r="E185" s="2" t="s">
        <v>34</v>
      </c>
      <c r="F185" s="9" t="s">
        <v>98</v>
      </c>
      <c r="G185" s="9">
        <v>5</v>
      </c>
      <c r="H185" s="20" t="s">
        <v>552</v>
      </c>
      <c r="I185" s="24">
        <v>60340</v>
      </c>
      <c r="J185" s="9">
        <v>1</v>
      </c>
      <c r="K185" s="9">
        <v>19</v>
      </c>
      <c r="L185" s="2" t="s">
        <v>35</v>
      </c>
      <c r="M185" s="2" t="s">
        <v>36</v>
      </c>
      <c r="N185" s="2">
        <v>2129</v>
      </c>
      <c r="O185" s="3">
        <v>30561</v>
      </c>
      <c r="P185" s="2" t="s">
        <v>37</v>
      </c>
      <c r="Q185" s="2" t="s">
        <v>38</v>
      </c>
      <c r="R185" s="2" t="s">
        <v>39</v>
      </c>
      <c r="S185" s="3">
        <v>41001</v>
      </c>
      <c r="T185" s="3">
        <v>43370</v>
      </c>
      <c r="U185" s="12">
        <f t="shared" ca="1" si="2"/>
        <v>6.4904109589041097</v>
      </c>
      <c r="V185" s="12" t="str" cm="1">
        <f t="array" aca="1" ref="V185" ca="1">_xlfn.IFS(U185&gt;10, "&gt;10", U185&gt;=5, "5-10", U185&gt;=2, "2-5", U185&lt;2, "0-2")</f>
        <v>5-10</v>
      </c>
      <c r="W185" s="2" t="s">
        <v>97</v>
      </c>
      <c r="X185" s="2" t="s">
        <v>98</v>
      </c>
      <c r="Y185" s="2" t="s">
        <v>42</v>
      </c>
      <c r="Z185" s="2" t="s">
        <v>43</v>
      </c>
      <c r="AA185" s="2">
        <v>22</v>
      </c>
      <c r="AB185" s="2" t="s">
        <v>64</v>
      </c>
      <c r="AC185" s="2">
        <v>2</v>
      </c>
      <c r="AD185" s="37" t="s">
        <v>574</v>
      </c>
      <c r="AE185" s="9">
        <v>5</v>
      </c>
      <c r="AF185" s="9">
        <v>4</v>
      </c>
      <c r="AG185" s="9">
        <v>0</v>
      </c>
      <c r="AH185" s="3">
        <v>43202</v>
      </c>
      <c r="AI185" s="9">
        <v>5</v>
      </c>
      <c r="AJ185" s="9">
        <v>16</v>
      </c>
    </row>
    <row r="186" spans="1:36" ht="14.25" customHeight="1">
      <c r="A186" s="2" t="s">
        <v>370</v>
      </c>
      <c r="B186" s="2">
        <v>10297</v>
      </c>
      <c r="C186" s="28" t="s">
        <v>563</v>
      </c>
      <c r="D186" s="9">
        <v>1</v>
      </c>
      <c r="E186" s="2" t="s">
        <v>46</v>
      </c>
      <c r="F186" s="9" t="s">
        <v>49</v>
      </c>
      <c r="G186" s="9">
        <v>5</v>
      </c>
      <c r="H186" s="20" t="s">
        <v>552</v>
      </c>
      <c r="I186" s="24">
        <v>60270</v>
      </c>
      <c r="J186" s="9">
        <v>1</v>
      </c>
      <c r="K186" s="9">
        <v>20</v>
      </c>
      <c r="L186" s="2" t="s">
        <v>55</v>
      </c>
      <c r="M186" s="2" t="s">
        <v>36</v>
      </c>
      <c r="N186" s="2">
        <v>2472</v>
      </c>
      <c r="O186" s="3">
        <v>32707</v>
      </c>
      <c r="P186" s="2" t="s">
        <v>37</v>
      </c>
      <c r="Q186" s="2" t="s">
        <v>38</v>
      </c>
      <c r="R186" s="2" t="s">
        <v>106</v>
      </c>
      <c r="S186" s="3">
        <v>40729</v>
      </c>
      <c r="T186" s="3">
        <v>42262</v>
      </c>
      <c r="U186" s="12">
        <f t="shared" ca="1" si="2"/>
        <v>4.2</v>
      </c>
      <c r="V186" s="12" t="str" cm="1">
        <f t="array" aca="1" ref="V186" ca="1">_xlfn.IFS(U186&gt;10, "&gt;10", U186&gt;=5, "5-10", U186&gt;=2, "2-5", U186&lt;2, "0-2")</f>
        <v>2-5</v>
      </c>
      <c r="W186" s="2" t="s">
        <v>87</v>
      </c>
      <c r="X186" s="2" t="s">
        <v>49</v>
      </c>
      <c r="Y186" s="2" t="s">
        <v>42</v>
      </c>
      <c r="Z186" s="2" t="s">
        <v>66</v>
      </c>
      <c r="AA186" s="2">
        <v>11</v>
      </c>
      <c r="AB186" s="2" t="s">
        <v>111</v>
      </c>
      <c r="AC186" s="2">
        <v>2</v>
      </c>
      <c r="AD186" s="37" t="s">
        <v>574</v>
      </c>
      <c r="AE186" s="9">
        <v>2.4</v>
      </c>
      <c r="AF186" s="9">
        <v>5</v>
      </c>
      <c r="AG186" s="9">
        <v>0</v>
      </c>
      <c r="AH186" s="3">
        <v>42041</v>
      </c>
      <c r="AI186" s="9">
        <v>5</v>
      </c>
      <c r="AJ186" s="9">
        <v>2</v>
      </c>
    </row>
    <row r="187" spans="1:36" ht="14.25" customHeight="1">
      <c r="A187" s="2" t="s">
        <v>431</v>
      </c>
      <c r="B187" s="2">
        <v>10241</v>
      </c>
      <c r="C187" s="28" t="s">
        <v>563</v>
      </c>
      <c r="D187" s="9">
        <v>1</v>
      </c>
      <c r="E187" s="2" t="s">
        <v>46</v>
      </c>
      <c r="F187" s="9" t="s">
        <v>41</v>
      </c>
      <c r="G187" s="9">
        <v>6</v>
      </c>
      <c r="H187" s="20" t="s">
        <v>552</v>
      </c>
      <c r="I187" s="24">
        <v>60120</v>
      </c>
      <c r="J187" s="9">
        <v>0</v>
      </c>
      <c r="K187" s="9">
        <v>3</v>
      </c>
      <c r="L187" s="2" t="s">
        <v>132</v>
      </c>
      <c r="M187" s="2" t="s">
        <v>432</v>
      </c>
      <c r="N187" s="2">
        <v>59102</v>
      </c>
      <c r="O187" s="3">
        <v>32640</v>
      </c>
      <c r="P187" s="2" t="s">
        <v>37</v>
      </c>
      <c r="Q187" s="2" t="s">
        <v>38</v>
      </c>
      <c r="R187" s="2" t="s">
        <v>76</v>
      </c>
      <c r="S187" s="3">
        <v>40448</v>
      </c>
      <c r="U187" s="12">
        <f t="shared" ca="1" si="2"/>
        <v>14.446575342465753</v>
      </c>
      <c r="V187" s="12" t="str" cm="1">
        <f t="array" aca="1" ref="V187" ca="1">_xlfn.IFS(U187&gt;10, "&gt;10", U187&gt;=5, "5-10", U187&gt;=2, "2-5", U187&lt;2, "0-2")</f>
        <v>&gt;10</v>
      </c>
      <c r="W187" s="2" t="s">
        <v>40</v>
      </c>
      <c r="X187" s="2" t="s">
        <v>41</v>
      </c>
      <c r="Y187" s="2" t="s">
        <v>134</v>
      </c>
      <c r="Z187" s="2" t="s">
        <v>135</v>
      </c>
      <c r="AA187" s="2">
        <v>17</v>
      </c>
      <c r="AB187" s="2" t="s">
        <v>52</v>
      </c>
      <c r="AC187" s="2">
        <v>3</v>
      </c>
      <c r="AD187" s="37" t="s">
        <v>577</v>
      </c>
      <c r="AE187" s="9">
        <v>4.0999999999999996</v>
      </c>
      <c r="AF187" s="9">
        <v>4</v>
      </c>
      <c r="AG187" s="9">
        <v>0</v>
      </c>
      <c r="AH187" s="3">
        <v>43496</v>
      </c>
      <c r="AI187" s="9">
        <v>0</v>
      </c>
      <c r="AJ187" s="9">
        <v>18</v>
      </c>
    </row>
    <row r="188" spans="1:36" ht="14.25" customHeight="1">
      <c r="A188" s="2" t="s">
        <v>204</v>
      </c>
      <c r="B188" s="2">
        <v>10064</v>
      </c>
      <c r="C188" s="28" t="s">
        <v>563</v>
      </c>
      <c r="D188" s="9">
        <v>1</v>
      </c>
      <c r="E188" s="2" t="s">
        <v>46</v>
      </c>
      <c r="F188" s="9" t="s">
        <v>49</v>
      </c>
      <c r="G188" s="9">
        <v>5</v>
      </c>
      <c r="H188" s="20" t="s">
        <v>552</v>
      </c>
      <c r="I188" s="24">
        <v>60070</v>
      </c>
      <c r="J188" s="9">
        <v>1</v>
      </c>
      <c r="K188" s="9">
        <v>19</v>
      </c>
      <c r="L188" s="2" t="s">
        <v>35</v>
      </c>
      <c r="M188" s="2" t="s">
        <v>36</v>
      </c>
      <c r="N188" s="2">
        <v>2343</v>
      </c>
      <c r="O188" s="3">
        <v>33486</v>
      </c>
      <c r="P188" s="2" t="s">
        <v>37</v>
      </c>
      <c r="Q188" s="2" t="s">
        <v>38</v>
      </c>
      <c r="R188" s="2" t="s">
        <v>39</v>
      </c>
      <c r="S188" s="3">
        <v>40637</v>
      </c>
      <c r="T188" s="3">
        <v>42892</v>
      </c>
      <c r="U188" s="12">
        <f t="shared" ca="1" si="2"/>
        <v>6.1780821917808222</v>
      </c>
      <c r="V188" s="12" t="str" cm="1">
        <f t="array" aca="1" ref="V188" ca="1">_xlfn.IFS(U188&gt;10, "&gt;10", U188&gt;=5, "5-10", U188&gt;=2, "2-5", U188&lt;2, "0-2")</f>
        <v>5-10</v>
      </c>
      <c r="W188" s="2" t="s">
        <v>205</v>
      </c>
      <c r="X188" s="2" t="s">
        <v>49</v>
      </c>
      <c r="Y188" s="2" t="s">
        <v>42</v>
      </c>
      <c r="Z188" s="2" t="s">
        <v>57</v>
      </c>
      <c r="AA188" s="2">
        <v>20</v>
      </c>
      <c r="AB188" s="2" t="s">
        <v>64</v>
      </c>
      <c r="AC188" s="2">
        <v>3</v>
      </c>
      <c r="AD188" s="37" t="s">
        <v>577</v>
      </c>
      <c r="AE188" s="9">
        <v>5</v>
      </c>
      <c r="AF188" s="9">
        <v>3</v>
      </c>
      <c r="AG188" s="9">
        <v>0</v>
      </c>
      <c r="AH188" s="3">
        <v>42834</v>
      </c>
      <c r="AI188" s="9">
        <v>0</v>
      </c>
      <c r="AJ188" s="9">
        <v>7</v>
      </c>
    </row>
    <row r="189" spans="1:36" ht="14.25" customHeight="1">
      <c r="A189" s="2" t="s">
        <v>245</v>
      </c>
      <c r="B189" s="2">
        <v>10031</v>
      </c>
      <c r="C189" s="28" t="s">
        <v>562</v>
      </c>
      <c r="D189" s="9">
        <v>0</v>
      </c>
      <c r="E189" s="2" t="s">
        <v>61</v>
      </c>
      <c r="F189" s="9" t="s">
        <v>41</v>
      </c>
      <c r="G189" s="9">
        <v>5</v>
      </c>
      <c r="H189" s="20" t="s">
        <v>553</v>
      </c>
      <c r="I189" s="24">
        <v>59892</v>
      </c>
      <c r="J189" s="9">
        <v>0</v>
      </c>
      <c r="K189" s="9">
        <v>19</v>
      </c>
      <c r="L189" s="2" t="s">
        <v>35</v>
      </c>
      <c r="M189" s="2" t="s">
        <v>36</v>
      </c>
      <c r="N189" s="2">
        <v>2108</v>
      </c>
      <c r="O189" s="3">
        <v>25475</v>
      </c>
      <c r="P189" s="2" t="s">
        <v>37</v>
      </c>
      <c r="Q189" s="2" t="s">
        <v>38</v>
      </c>
      <c r="R189" s="2" t="s">
        <v>76</v>
      </c>
      <c r="S189" s="3">
        <v>40735</v>
      </c>
      <c r="U189" s="12">
        <f t="shared" ca="1" si="2"/>
        <v>13.66027397260274</v>
      </c>
      <c r="V189" s="12" t="str" cm="1">
        <f t="array" aca="1" ref="V189" ca="1">_xlfn.IFS(U189&gt;10, "&gt;10", U189&gt;=5, "5-10", U189&gt;=2, "2-5", U189&lt;2, "0-2")</f>
        <v>&gt;10</v>
      </c>
      <c r="W189" s="2" t="s">
        <v>40</v>
      </c>
      <c r="X189" s="2" t="s">
        <v>41</v>
      </c>
      <c r="Y189" s="2" t="s">
        <v>42</v>
      </c>
      <c r="Z189" s="2" t="s">
        <v>77</v>
      </c>
      <c r="AA189" s="2">
        <v>12</v>
      </c>
      <c r="AB189" s="2" t="s">
        <v>78</v>
      </c>
      <c r="AC189" s="2">
        <v>4</v>
      </c>
      <c r="AD189" s="37" t="s">
        <v>579</v>
      </c>
      <c r="AE189" s="9">
        <v>4.5</v>
      </c>
      <c r="AF189" s="9">
        <v>4</v>
      </c>
      <c r="AG189" s="9">
        <v>0</v>
      </c>
      <c r="AH189" s="3">
        <v>43514</v>
      </c>
      <c r="AI189" s="9">
        <v>0</v>
      </c>
      <c r="AJ189" s="9">
        <v>1</v>
      </c>
    </row>
    <row r="190" spans="1:36" ht="14.25" customHeight="1">
      <c r="A190" s="2" t="s">
        <v>470</v>
      </c>
      <c r="B190" s="2">
        <v>10264</v>
      </c>
      <c r="C190" s="28" t="s">
        <v>563</v>
      </c>
      <c r="D190" s="9">
        <v>0</v>
      </c>
      <c r="E190" s="2" t="s">
        <v>34</v>
      </c>
      <c r="F190" s="9" t="s">
        <v>49</v>
      </c>
      <c r="G190" s="9">
        <v>5</v>
      </c>
      <c r="H190" s="20" t="s">
        <v>553</v>
      </c>
      <c r="I190" s="24">
        <v>59728</v>
      </c>
      <c r="J190" s="9">
        <v>1</v>
      </c>
      <c r="K190" s="9">
        <v>19</v>
      </c>
      <c r="L190" s="2" t="s">
        <v>35</v>
      </c>
      <c r="M190" s="2" t="s">
        <v>36</v>
      </c>
      <c r="N190" s="2">
        <v>2109</v>
      </c>
      <c r="O190" s="3">
        <v>25478</v>
      </c>
      <c r="P190" s="2" t="s">
        <v>37</v>
      </c>
      <c r="Q190" s="2" t="s">
        <v>83</v>
      </c>
      <c r="R190" s="2" t="s">
        <v>76</v>
      </c>
      <c r="S190" s="3">
        <v>40917</v>
      </c>
      <c r="T190" s="3">
        <v>42182</v>
      </c>
      <c r="U190" s="12">
        <f t="shared" ca="1" si="2"/>
        <v>3.4657534246575343</v>
      </c>
      <c r="V190" s="12" t="str" cm="1">
        <f t="array" aca="1" ref="V190" ca="1">_xlfn.IFS(U190&gt;10, "&gt;10", U190&gt;=5, "5-10", U190&gt;=2, "2-5", U190&lt;2, "0-2")</f>
        <v>2-5</v>
      </c>
      <c r="W190" s="2" t="s">
        <v>155</v>
      </c>
      <c r="X190" s="2" t="s">
        <v>49</v>
      </c>
      <c r="Y190" s="2" t="s">
        <v>42</v>
      </c>
      <c r="Z190" s="2" t="s">
        <v>73</v>
      </c>
      <c r="AA190" s="2">
        <v>19</v>
      </c>
      <c r="AB190" s="2" t="s">
        <v>78</v>
      </c>
      <c r="AC190" s="2">
        <v>3</v>
      </c>
      <c r="AD190" s="37" t="s">
        <v>577</v>
      </c>
      <c r="AE190" s="9">
        <v>4.3</v>
      </c>
      <c r="AF190" s="9">
        <v>4</v>
      </c>
      <c r="AG190" s="9">
        <v>0</v>
      </c>
      <c r="AH190" s="3">
        <v>41792</v>
      </c>
      <c r="AI190" s="9">
        <v>0</v>
      </c>
      <c r="AJ190" s="9">
        <v>16</v>
      </c>
    </row>
    <row r="191" spans="1:36" ht="14.25" customHeight="1">
      <c r="A191" s="2" t="s">
        <v>382</v>
      </c>
      <c r="B191" s="2">
        <v>10225</v>
      </c>
      <c r="C191" s="28" t="s">
        <v>562</v>
      </c>
      <c r="D191" s="9">
        <v>0</v>
      </c>
      <c r="E191" s="2" t="s">
        <v>34</v>
      </c>
      <c r="F191" s="9" t="s">
        <v>41</v>
      </c>
      <c r="G191" s="9">
        <v>5</v>
      </c>
      <c r="H191" s="20" t="s">
        <v>552</v>
      </c>
      <c r="I191" s="24">
        <v>59472</v>
      </c>
      <c r="J191" s="9">
        <v>0</v>
      </c>
      <c r="K191" s="9">
        <v>19</v>
      </c>
      <c r="L191" s="2" t="s">
        <v>35</v>
      </c>
      <c r="M191" s="2" t="s">
        <v>36</v>
      </c>
      <c r="N191" s="2">
        <v>2109</v>
      </c>
      <c r="O191" s="3">
        <v>22451</v>
      </c>
      <c r="P191" s="2" t="s">
        <v>37</v>
      </c>
      <c r="Q191" s="2" t="s">
        <v>38</v>
      </c>
      <c r="R191" s="2" t="s">
        <v>39</v>
      </c>
      <c r="S191" s="3">
        <v>41645</v>
      </c>
      <c r="U191" s="12">
        <f t="shared" ca="1" si="2"/>
        <v>11.167123287671233</v>
      </c>
      <c r="V191" s="12" t="str" cm="1">
        <f t="array" aca="1" ref="V191" ca="1">_xlfn.IFS(U191&gt;10, "&gt;10", U191&gt;=5, "5-10", U191&gt;=2, "2-5", U191&lt;2, "0-2")</f>
        <v>&gt;10</v>
      </c>
      <c r="W191" s="2" t="s">
        <v>40</v>
      </c>
      <c r="X191" s="2" t="s">
        <v>41</v>
      </c>
      <c r="Y191" s="2" t="s">
        <v>42</v>
      </c>
      <c r="Z191" s="2" t="s">
        <v>93</v>
      </c>
      <c r="AA191" s="2">
        <v>18</v>
      </c>
      <c r="AB191" s="2" t="s">
        <v>74</v>
      </c>
      <c r="AC191" s="2">
        <v>3</v>
      </c>
      <c r="AD191" s="37" t="s">
        <v>577</v>
      </c>
      <c r="AE191" s="9">
        <v>4.8</v>
      </c>
      <c r="AF191" s="9">
        <v>3</v>
      </c>
      <c r="AG191" s="9">
        <v>0</v>
      </c>
      <c r="AH191" s="3">
        <v>43472</v>
      </c>
      <c r="AI191" s="9">
        <v>0</v>
      </c>
      <c r="AJ191" s="9">
        <v>14</v>
      </c>
    </row>
    <row r="192" spans="1:36" ht="14.25" customHeight="1">
      <c r="A192" s="2" t="s">
        <v>236</v>
      </c>
      <c r="B192" s="2">
        <v>10142</v>
      </c>
      <c r="C192" s="28" t="s">
        <v>563</v>
      </c>
      <c r="D192" s="9">
        <v>0</v>
      </c>
      <c r="E192" s="2" t="s">
        <v>72</v>
      </c>
      <c r="F192" s="9" t="s">
        <v>98</v>
      </c>
      <c r="G192" s="9">
        <v>6</v>
      </c>
      <c r="H192" s="20" t="s">
        <v>552</v>
      </c>
      <c r="I192" s="24">
        <v>59370</v>
      </c>
      <c r="J192" s="9">
        <v>1</v>
      </c>
      <c r="K192" s="9">
        <v>3</v>
      </c>
      <c r="L192" s="2" t="s">
        <v>132</v>
      </c>
      <c r="M192" s="2" t="s">
        <v>237</v>
      </c>
      <c r="N192" s="2">
        <v>43050</v>
      </c>
      <c r="O192" s="3">
        <v>26124</v>
      </c>
      <c r="P192" s="2" t="s">
        <v>37</v>
      </c>
      <c r="Q192" s="2" t="s">
        <v>38</v>
      </c>
      <c r="R192" s="2" t="s">
        <v>76</v>
      </c>
      <c r="S192" s="3">
        <v>41827</v>
      </c>
      <c r="T192" s="3">
        <v>42252</v>
      </c>
      <c r="U192" s="12">
        <f t="shared" ca="1" si="2"/>
        <v>1.1643835616438356</v>
      </c>
      <c r="V192" s="12" t="str" cm="1">
        <f t="array" aca="1" ref="V192" ca="1">_xlfn.IFS(U192&gt;10, "&gt;10", U192&gt;=5, "5-10", U192&gt;=2, "2-5", U192&lt;2, "0-2")</f>
        <v>0-2</v>
      </c>
      <c r="W192" s="2" t="s">
        <v>97</v>
      </c>
      <c r="X192" s="2" t="s">
        <v>98</v>
      </c>
      <c r="Y192" s="2" t="s">
        <v>134</v>
      </c>
      <c r="Z192" s="2" t="s">
        <v>135</v>
      </c>
      <c r="AA192" s="2">
        <v>17</v>
      </c>
      <c r="AB192" s="2" t="s">
        <v>111</v>
      </c>
      <c r="AC192" s="2">
        <v>3</v>
      </c>
      <c r="AD192" s="37" t="s">
        <v>577</v>
      </c>
      <c r="AE192" s="9">
        <v>3.97</v>
      </c>
      <c r="AF192" s="9">
        <v>4</v>
      </c>
      <c r="AG192" s="9">
        <v>0</v>
      </c>
      <c r="AH192" s="3">
        <v>41654</v>
      </c>
      <c r="AI192" s="9">
        <v>0</v>
      </c>
      <c r="AJ192" s="9">
        <v>7</v>
      </c>
    </row>
    <row r="193" spans="1:36" ht="14.25" customHeight="1">
      <c r="A193" s="2" t="s">
        <v>161</v>
      </c>
      <c r="B193" s="2">
        <v>10269</v>
      </c>
      <c r="C193" s="28" t="s">
        <v>562</v>
      </c>
      <c r="D193" s="9">
        <v>1</v>
      </c>
      <c r="E193" s="2" t="s">
        <v>46</v>
      </c>
      <c r="F193" s="9" t="s">
        <v>49</v>
      </c>
      <c r="G193" s="9">
        <v>5</v>
      </c>
      <c r="H193" s="20" t="s">
        <v>552</v>
      </c>
      <c r="I193" s="24">
        <v>59369</v>
      </c>
      <c r="J193" s="9">
        <v>1</v>
      </c>
      <c r="K193" s="9">
        <v>20</v>
      </c>
      <c r="L193" s="2" t="s">
        <v>55</v>
      </c>
      <c r="M193" s="2" t="s">
        <v>36</v>
      </c>
      <c r="N193" s="2">
        <v>2169</v>
      </c>
      <c r="O193" s="3">
        <v>28819</v>
      </c>
      <c r="P193" s="2" t="s">
        <v>37</v>
      </c>
      <c r="Q193" s="2" t="s">
        <v>38</v>
      </c>
      <c r="R193" s="2" t="s">
        <v>39</v>
      </c>
      <c r="S193" s="3">
        <v>40420</v>
      </c>
      <c r="T193" s="3">
        <v>40812</v>
      </c>
      <c r="U193" s="12">
        <f t="shared" ca="1" si="2"/>
        <v>1.0739726027397261</v>
      </c>
      <c r="V193" s="12" t="str" cm="1">
        <f t="array" aca="1" ref="V193" ca="1">_xlfn.IFS(U193&gt;10, "&gt;10", U193&gt;=5, "5-10", U193&gt;=2, "2-5", U193&lt;2, "0-2")</f>
        <v>0-2</v>
      </c>
      <c r="W193" s="2" t="s">
        <v>48</v>
      </c>
      <c r="X193" s="2" t="s">
        <v>49</v>
      </c>
      <c r="Y193" s="2" t="s">
        <v>42</v>
      </c>
      <c r="Z193" s="2" t="s">
        <v>85</v>
      </c>
      <c r="AA193" s="2">
        <v>14</v>
      </c>
      <c r="AB193" s="2" t="s">
        <v>52</v>
      </c>
      <c r="AC193" s="2">
        <v>3</v>
      </c>
      <c r="AD193" s="37" t="s">
        <v>577</v>
      </c>
      <c r="AE193" s="9">
        <v>4.2</v>
      </c>
      <c r="AF193" s="9">
        <v>4</v>
      </c>
      <c r="AG193" s="9">
        <v>0</v>
      </c>
      <c r="AH193" s="3">
        <v>40667</v>
      </c>
      <c r="AI193" s="9">
        <v>0</v>
      </c>
      <c r="AJ193" s="9">
        <v>6</v>
      </c>
    </row>
    <row r="194" spans="1:36" ht="14.25" customHeight="1">
      <c r="A194" s="2" t="s">
        <v>71</v>
      </c>
      <c r="B194" s="2">
        <v>10062</v>
      </c>
      <c r="C194" s="28" t="s">
        <v>562</v>
      </c>
      <c r="D194" s="9">
        <v>0</v>
      </c>
      <c r="E194" s="2" t="s">
        <v>72</v>
      </c>
      <c r="F194" s="9" t="s">
        <v>41</v>
      </c>
      <c r="G194" s="9">
        <v>5</v>
      </c>
      <c r="H194" s="20" t="s">
        <v>552</v>
      </c>
      <c r="I194" s="24">
        <v>59365</v>
      </c>
      <c r="J194" s="9">
        <v>0</v>
      </c>
      <c r="K194" s="9">
        <v>19</v>
      </c>
      <c r="L194" s="2" t="s">
        <v>35</v>
      </c>
      <c r="M194" s="2" t="s">
        <v>36</v>
      </c>
      <c r="N194" s="2">
        <v>2199</v>
      </c>
      <c r="O194" s="3">
        <v>30365</v>
      </c>
      <c r="P194" s="2" t="s">
        <v>37</v>
      </c>
      <c r="Q194" s="2" t="s">
        <v>38</v>
      </c>
      <c r="R194" s="2" t="s">
        <v>39</v>
      </c>
      <c r="S194" s="3">
        <v>41547</v>
      </c>
      <c r="U194" s="12">
        <f t="shared" ca="1" si="2"/>
        <v>11.435616438356165</v>
      </c>
      <c r="V194" s="12" t="str" cm="1">
        <f t="array" aca="1" ref="V194" ca="1">_xlfn.IFS(U194&gt;10, "&gt;10", U194&gt;=5, "5-10", U194&gt;=2, "2-5", U194&lt;2, "0-2")</f>
        <v>&gt;10</v>
      </c>
      <c r="W194" s="2" t="s">
        <v>40</v>
      </c>
      <c r="X194" s="2" t="s">
        <v>41</v>
      </c>
      <c r="Y194" s="2" t="s">
        <v>42</v>
      </c>
      <c r="Z194" s="2" t="s">
        <v>73</v>
      </c>
      <c r="AA194" s="2">
        <v>19</v>
      </c>
      <c r="AB194" s="2" t="s">
        <v>74</v>
      </c>
      <c r="AC194" s="2">
        <v>3</v>
      </c>
      <c r="AD194" s="37" t="s">
        <v>577</v>
      </c>
      <c r="AE194" s="9">
        <v>5</v>
      </c>
      <c r="AF194" s="9">
        <v>4</v>
      </c>
      <c r="AG194" s="9">
        <v>0</v>
      </c>
      <c r="AH194" s="3">
        <v>43521</v>
      </c>
      <c r="AI194" s="9">
        <v>0</v>
      </c>
      <c r="AJ194" s="9">
        <v>19</v>
      </c>
    </row>
    <row r="195" spans="1:36" ht="14.25" customHeight="1">
      <c r="A195" s="2" t="s">
        <v>435</v>
      </c>
      <c r="B195" s="2">
        <v>10209</v>
      </c>
      <c r="C195" s="28" t="s">
        <v>563</v>
      </c>
      <c r="D195" s="9">
        <v>0</v>
      </c>
      <c r="E195" s="2" t="s">
        <v>34</v>
      </c>
      <c r="F195" s="9" t="s">
        <v>41</v>
      </c>
      <c r="G195" s="9">
        <v>5</v>
      </c>
      <c r="H195" s="20" t="s">
        <v>552</v>
      </c>
      <c r="I195" s="24">
        <v>59238</v>
      </c>
      <c r="J195" s="9">
        <v>0</v>
      </c>
      <c r="K195" s="9">
        <v>19</v>
      </c>
      <c r="L195" s="2" t="s">
        <v>35</v>
      </c>
      <c r="M195" s="2" t="s">
        <v>36</v>
      </c>
      <c r="N195" s="2">
        <v>2718</v>
      </c>
      <c r="O195" s="3">
        <v>25065</v>
      </c>
      <c r="P195" s="2" t="s">
        <v>101</v>
      </c>
      <c r="Q195" s="2" t="s">
        <v>38</v>
      </c>
      <c r="R195" s="2" t="s">
        <v>106</v>
      </c>
      <c r="S195" s="3">
        <v>41043</v>
      </c>
      <c r="U195" s="12">
        <f t="shared" ref="U195:U258" ca="1" si="3">IF(T195="",(TODAY()-S195)/365,(T195-S195)/365)</f>
        <v>12.816438356164383</v>
      </c>
      <c r="V195" s="12" t="str" cm="1">
        <f t="array" aca="1" ref="V195" ca="1">_xlfn.IFS(U195&gt;10, "&gt;10", U195&gt;=5, "5-10", U195&gt;=2, "2-5", U195&lt;2, "0-2")</f>
        <v>&gt;10</v>
      </c>
      <c r="W195" s="2" t="s">
        <v>40</v>
      </c>
      <c r="X195" s="2" t="s">
        <v>41</v>
      </c>
      <c r="Y195" s="2" t="s">
        <v>42</v>
      </c>
      <c r="Z195" s="2" t="s">
        <v>59</v>
      </c>
      <c r="AA195" s="2">
        <v>16</v>
      </c>
      <c r="AB195" s="2" t="s">
        <v>52</v>
      </c>
      <c r="AC195" s="2">
        <v>3</v>
      </c>
      <c r="AD195" s="37" t="s">
        <v>577</v>
      </c>
      <c r="AE195" s="9">
        <v>3.4</v>
      </c>
      <c r="AF195" s="9">
        <v>5</v>
      </c>
      <c r="AG195" s="9">
        <v>0</v>
      </c>
      <c r="AH195" s="3">
        <v>43496</v>
      </c>
      <c r="AI195" s="9">
        <v>0</v>
      </c>
      <c r="AJ195" s="9">
        <v>13</v>
      </c>
    </row>
    <row r="196" spans="1:36" ht="14.25" customHeight="1">
      <c r="A196" s="2" t="s">
        <v>192</v>
      </c>
      <c r="B196" s="2">
        <v>10304</v>
      </c>
      <c r="C196" s="28" t="s">
        <v>563</v>
      </c>
      <c r="D196" s="9">
        <v>0</v>
      </c>
      <c r="E196" s="2" t="s">
        <v>34</v>
      </c>
      <c r="F196" s="9" t="s">
        <v>41</v>
      </c>
      <c r="G196" s="9">
        <v>6</v>
      </c>
      <c r="H196" s="20" t="s">
        <v>552</v>
      </c>
      <c r="I196" s="24">
        <v>59231</v>
      </c>
      <c r="J196" s="9">
        <v>0</v>
      </c>
      <c r="K196" s="9">
        <v>3</v>
      </c>
      <c r="L196" s="2" t="s">
        <v>132</v>
      </c>
      <c r="M196" s="2" t="s">
        <v>193</v>
      </c>
      <c r="N196" s="2">
        <v>98052</v>
      </c>
      <c r="O196" s="3">
        <v>31911</v>
      </c>
      <c r="P196" s="2" t="s">
        <v>37</v>
      </c>
      <c r="Q196" s="2" t="s">
        <v>83</v>
      </c>
      <c r="R196" s="2" t="s">
        <v>39</v>
      </c>
      <c r="S196" s="3">
        <v>40959</v>
      </c>
      <c r="U196" s="12">
        <f t="shared" ca="1" si="3"/>
        <v>13.046575342465754</v>
      </c>
      <c r="V196" s="12" t="str" cm="1">
        <f t="array" aca="1" ref="V196" ca="1">_xlfn.IFS(U196&gt;10, "&gt;10", U196&gt;=5, "5-10", U196&gt;=2, "2-5", U196&lt;2, "0-2")</f>
        <v>&gt;10</v>
      </c>
      <c r="W196" s="2" t="s">
        <v>40</v>
      </c>
      <c r="X196" s="2" t="s">
        <v>41</v>
      </c>
      <c r="Y196" s="2" t="s">
        <v>134</v>
      </c>
      <c r="Z196" s="2" t="s">
        <v>135</v>
      </c>
      <c r="AA196" s="2">
        <v>17</v>
      </c>
      <c r="AB196" s="2" t="s">
        <v>194</v>
      </c>
      <c r="AC196" s="2">
        <v>1</v>
      </c>
      <c r="AD196" s="37" t="s">
        <v>575</v>
      </c>
      <c r="AE196" s="9">
        <v>2.2999999999999998</v>
      </c>
      <c r="AF196" s="9">
        <v>1</v>
      </c>
      <c r="AG196" s="9">
        <v>0</v>
      </c>
      <c r="AH196" s="3">
        <v>43494</v>
      </c>
      <c r="AI196" s="9">
        <v>2</v>
      </c>
      <c r="AJ196" s="9">
        <v>17</v>
      </c>
    </row>
    <row r="197" spans="1:36" ht="14.25" customHeight="1">
      <c r="A197" s="2" t="s">
        <v>164</v>
      </c>
      <c r="B197" s="2">
        <v>10292</v>
      </c>
      <c r="C197" s="28" t="s">
        <v>562</v>
      </c>
      <c r="D197" s="9">
        <v>0</v>
      </c>
      <c r="E197" s="2" t="s">
        <v>34</v>
      </c>
      <c r="F197" s="9" t="s">
        <v>98</v>
      </c>
      <c r="G197" s="9">
        <v>5</v>
      </c>
      <c r="H197" s="20" t="s">
        <v>552</v>
      </c>
      <c r="I197" s="24">
        <v>59144</v>
      </c>
      <c r="J197" s="9">
        <v>1</v>
      </c>
      <c r="K197" s="9">
        <v>19</v>
      </c>
      <c r="L197" s="2" t="s">
        <v>35</v>
      </c>
      <c r="M197" s="2" t="s">
        <v>36</v>
      </c>
      <c r="N197" s="2">
        <v>1880</v>
      </c>
      <c r="O197" s="3">
        <v>29079</v>
      </c>
      <c r="P197" s="2" t="s">
        <v>37</v>
      </c>
      <c r="Q197" s="2" t="s">
        <v>38</v>
      </c>
      <c r="R197" s="2" t="s">
        <v>76</v>
      </c>
      <c r="S197" s="3">
        <v>40735</v>
      </c>
      <c r="T197" s="3">
        <v>42636</v>
      </c>
      <c r="U197" s="12">
        <f t="shared" ca="1" si="3"/>
        <v>5.2082191780821914</v>
      </c>
      <c r="V197" s="12" t="str" cm="1">
        <f t="array" aca="1" ref="V197" ca="1">_xlfn.IFS(U197&gt;10, "&gt;10", U197&gt;=5, "5-10", U197&gt;=2, "2-5", U197&lt;2, "0-2")</f>
        <v>5-10</v>
      </c>
      <c r="W197" s="2" t="s">
        <v>104</v>
      </c>
      <c r="X197" s="2" t="s">
        <v>98</v>
      </c>
      <c r="Y197" s="2" t="s">
        <v>42</v>
      </c>
      <c r="Z197" s="2" t="s">
        <v>57</v>
      </c>
      <c r="AA197" s="2">
        <v>20</v>
      </c>
      <c r="AB197" s="2" t="s">
        <v>44</v>
      </c>
      <c r="AC197" s="2">
        <v>2</v>
      </c>
      <c r="AD197" s="37" t="s">
        <v>574</v>
      </c>
      <c r="AE197" s="9">
        <v>2</v>
      </c>
      <c r="AF197" s="9">
        <v>3</v>
      </c>
      <c r="AG197" s="9">
        <v>0</v>
      </c>
      <c r="AH197" s="3">
        <v>42491</v>
      </c>
      <c r="AI197" s="9">
        <v>5</v>
      </c>
      <c r="AJ197" s="9">
        <v>16</v>
      </c>
    </row>
    <row r="198" spans="1:36" ht="14.25" customHeight="1">
      <c r="A198" s="2" t="s">
        <v>210</v>
      </c>
      <c r="B198" s="2">
        <v>10296</v>
      </c>
      <c r="C198" s="28" t="s">
        <v>563</v>
      </c>
      <c r="D198" s="9">
        <v>0</v>
      </c>
      <c r="E198" s="2" t="s">
        <v>34</v>
      </c>
      <c r="F198" s="9" t="s">
        <v>98</v>
      </c>
      <c r="G198" s="9">
        <v>5</v>
      </c>
      <c r="H198" s="20" t="s">
        <v>552</v>
      </c>
      <c r="I198" s="24">
        <v>59124</v>
      </c>
      <c r="J198" s="9">
        <v>1</v>
      </c>
      <c r="K198" s="9">
        <v>19</v>
      </c>
      <c r="L198" s="2" t="s">
        <v>35</v>
      </c>
      <c r="M198" s="2" t="s">
        <v>36</v>
      </c>
      <c r="N198" s="2">
        <v>2458</v>
      </c>
      <c r="O198" s="3">
        <v>32634</v>
      </c>
      <c r="P198" s="2" t="s">
        <v>37</v>
      </c>
      <c r="Q198" s="2" t="s">
        <v>38</v>
      </c>
      <c r="R198" s="2" t="s">
        <v>39</v>
      </c>
      <c r="S198" s="3">
        <v>41687</v>
      </c>
      <c r="T198" s="3">
        <v>43156</v>
      </c>
      <c r="U198" s="12">
        <f t="shared" ca="1" si="3"/>
        <v>4.0246575342465754</v>
      </c>
      <c r="V198" s="12" t="str" cm="1">
        <f t="array" aca="1" ref="V198" ca="1">_xlfn.IFS(U198&gt;10, "&gt;10", U198&gt;=5, "5-10", U198&gt;=2, "2-5", U198&lt;2, "0-2")</f>
        <v>2-5</v>
      </c>
      <c r="W198" s="2" t="s">
        <v>211</v>
      </c>
      <c r="X198" s="2" t="s">
        <v>98</v>
      </c>
      <c r="Y198" s="2" t="s">
        <v>42</v>
      </c>
      <c r="Z198" s="2" t="s">
        <v>59</v>
      </c>
      <c r="AA198" s="2">
        <v>16</v>
      </c>
      <c r="AB198" s="2" t="s">
        <v>64</v>
      </c>
      <c r="AC198" s="2">
        <v>2</v>
      </c>
      <c r="AD198" s="37" t="s">
        <v>574</v>
      </c>
      <c r="AE198" s="9">
        <v>2.2999999999999998</v>
      </c>
      <c r="AF198" s="9">
        <v>3</v>
      </c>
      <c r="AG198" s="9">
        <v>0</v>
      </c>
      <c r="AH198" s="3">
        <v>42750</v>
      </c>
      <c r="AI198" s="9">
        <v>5</v>
      </c>
      <c r="AJ198" s="9">
        <v>19</v>
      </c>
    </row>
    <row r="199" spans="1:36" ht="14.25" customHeight="1">
      <c r="A199" s="2" t="s">
        <v>100</v>
      </c>
      <c r="B199" s="2">
        <v>10055</v>
      </c>
      <c r="C199" s="28" t="s">
        <v>563</v>
      </c>
      <c r="D199" s="9">
        <v>0</v>
      </c>
      <c r="E199" s="2" t="s">
        <v>34</v>
      </c>
      <c r="F199" s="9" t="s">
        <v>41</v>
      </c>
      <c r="G199" s="9">
        <v>5</v>
      </c>
      <c r="H199" s="20" t="s">
        <v>552</v>
      </c>
      <c r="I199" s="24">
        <v>59026</v>
      </c>
      <c r="J199" s="9">
        <v>0</v>
      </c>
      <c r="K199" s="9">
        <v>19</v>
      </c>
      <c r="L199" s="2" t="s">
        <v>35</v>
      </c>
      <c r="M199" s="2" t="s">
        <v>36</v>
      </c>
      <c r="N199" s="2">
        <v>1915</v>
      </c>
      <c r="O199" s="3">
        <v>25868</v>
      </c>
      <c r="P199" s="2" t="s">
        <v>101</v>
      </c>
      <c r="Q199" s="2" t="s">
        <v>38</v>
      </c>
      <c r="R199" s="2" t="s">
        <v>39</v>
      </c>
      <c r="S199" s="3">
        <v>40637</v>
      </c>
      <c r="U199" s="12">
        <f t="shared" ca="1" si="3"/>
        <v>13.92876712328767</v>
      </c>
      <c r="V199" s="12" t="str" cm="1">
        <f t="array" aca="1" ref="V199" ca="1">_xlfn.IFS(U199&gt;10, "&gt;10", U199&gt;=5, "5-10", U199&gt;=2, "2-5", U199&lt;2, "0-2")</f>
        <v>&gt;10</v>
      </c>
      <c r="W199" s="2" t="s">
        <v>40</v>
      </c>
      <c r="X199" s="2" t="s">
        <v>41</v>
      </c>
      <c r="Y199" s="2" t="s">
        <v>42</v>
      </c>
      <c r="Z199" s="2" t="s">
        <v>59</v>
      </c>
      <c r="AA199" s="2">
        <v>16</v>
      </c>
      <c r="AB199" s="2" t="s">
        <v>64</v>
      </c>
      <c r="AC199" s="2">
        <v>3</v>
      </c>
      <c r="AD199" s="37" t="s">
        <v>577</v>
      </c>
      <c r="AE199" s="9">
        <v>5</v>
      </c>
      <c r="AF199" s="9">
        <v>5</v>
      </c>
      <c r="AG199" s="9">
        <v>0</v>
      </c>
      <c r="AH199" s="3">
        <v>43479</v>
      </c>
      <c r="AI199" s="9">
        <v>0</v>
      </c>
      <c r="AJ199" s="9">
        <v>12</v>
      </c>
    </row>
    <row r="200" spans="1:36" ht="14.25" customHeight="1">
      <c r="A200" s="2" t="s">
        <v>420</v>
      </c>
      <c r="B200" s="2">
        <v>10157</v>
      </c>
      <c r="C200" s="28" t="s">
        <v>563</v>
      </c>
      <c r="D200" s="9">
        <v>0</v>
      </c>
      <c r="E200" s="2" t="s">
        <v>34</v>
      </c>
      <c r="F200" s="9" t="s">
        <v>41</v>
      </c>
      <c r="G200" s="9">
        <v>5</v>
      </c>
      <c r="H200" s="20" t="s">
        <v>552</v>
      </c>
      <c r="I200" s="24">
        <v>58939</v>
      </c>
      <c r="J200" s="9">
        <v>0</v>
      </c>
      <c r="K200" s="9">
        <v>19</v>
      </c>
      <c r="L200" s="2" t="s">
        <v>35</v>
      </c>
      <c r="M200" s="2" t="s">
        <v>36</v>
      </c>
      <c r="N200" s="2">
        <v>2130</v>
      </c>
      <c r="O200" s="3">
        <v>23775</v>
      </c>
      <c r="P200" s="2" t="s">
        <v>37</v>
      </c>
      <c r="Q200" s="2" t="s">
        <v>38</v>
      </c>
      <c r="R200" s="2" t="s">
        <v>39</v>
      </c>
      <c r="S200" s="3">
        <v>41589</v>
      </c>
      <c r="U200" s="12">
        <f t="shared" ca="1" si="3"/>
        <v>11.32054794520548</v>
      </c>
      <c r="V200" s="12" t="str" cm="1">
        <f t="array" aca="1" ref="V200" ca="1">_xlfn.IFS(U200&gt;10, "&gt;10", U200&gt;=5, "5-10", U200&gt;=2, "2-5", U200&lt;2, "0-2")</f>
        <v>&gt;10</v>
      </c>
      <c r="W200" s="2" t="s">
        <v>40</v>
      </c>
      <c r="X200" s="2" t="s">
        <v>41</v>
      </c>
      <c r="Y200" s="2" t="s">
        <v>42</v>
      </c>
      <c r="Z200" s="2" t="s">
        <v>73</v>
      </c>
      <c r="AA200" s="2">
        <v>19</v>
      </c>
      <c r="AB200" s="2" t="s">
        <v>74</v>
      </c>
      <c r="AC200" s="2">
        <v>3</v>
      </c>
      <c r="AD200" s="37" t="s">
        <v>577</v>
      </c>
      <c r="AE200" s="9">
        <v>3.73</v>
      </c>
      <c r="AF200" s="9">
        <v>3</v>
      </c>
      <c r="AG200" s="9">
        <v>0</v>
      </c>
      <c r="AH200" s="3">
        <v>43489</v>
      </c>
      <c r="AI200" s="9">
        <v>0</v>
      </c>
      <c r="AJ200" s="9">
        <v>16</v>
      </c>
    </row>
    <row r="201" spans="1:36" ht="14.25" customHeight="1">
      <c r="A201" s="2" t="s">
        <v>91</v>
      </c>
      <c r="B201" s="2">
        <v>10265</v>
      </c>
      <c r="C201" s="28" t="s">
        <v>562</v>
      </c>
      <c r="D201" s="9">
        <v>0</v>
      </c>
      <c r="E201" s="2" t="s">
        <v>34</v>
      </c>
      <c r="F201" s="9" t="s">
        <v>41</v>
      </c>
      <c r="G201" s="9">
        <v>5</v>
      </c>
      <c r="H201" s="20" t="s">
        <v>552</v>
      </c>
      <c r="I201" s="24">
        <v>58709</v>
      </c>
      <c r="J201" s="9">
        <v>0</v>
      </c>
      <c r="K201" s="9">
        <v>19</v>
      </c>
      <c r="L201" s="2" t="s">
        <v>35</v>
      </c>
      <c r="M201" s="2" t="s">
        <v>36</v>
      </c>
      <c r="N201" s="2">
        <v>1810</v>
      </c>
      <c r="O201" s="3">
        <v>30517</v>
      </c>
      <c r="P201" s="2" t="s">
        <v>37</v>
      </c>
      <c r="Q201" s="2" t="s">
        <v>38</v>
      </c>
      <c r="R201" s="2" t="s">
        <v>92</v>
      </c>
      <c r="S201" s="3">
        <v>40959</v>
      </c>
      <c r="U201" s="12">
        <f t="shared" ca="1" si="3"/>
        <v>13.046575342465754</v>
      </c>
      <c r="V201" s="12" t="str" cm="1">
        <f t="array" aca="1" ref="V201" ca="1">_xlfn.IFS(U201&gt;10, "&gt;10", U201&gt;=5, "5-10", U201&gt;=2, "2-5", U201&lt;2, "0-2")</f>
        <v>&gt;10</v>
      </c>
      <c r="W201" s="2" t="s">
        <v>40</v>
      </c>
      <c r="X201" s="2" t="s">
        <v>41</v>
      </c>
      <c r="Y201" s="2" t="s">
        <v>42</v>
      </c>
      <c r="Z201" s="2" t="s">
        <v>93</v>
      </c>
      <c r="AA201" s="2">
        <v>18</v>
      </c>
      <c r="AB201" s="2" t="s">
        <v>64</v>
      </c>
      <c r="AC201" s="2">
        <v>3</v>
      </c>
      <c r="AD201" s="37" t="s">
        <v>577</v>
      </c>
      <c r="AE201" s="9">
        <v>4.5999999999999996</v>
      </c>
      <c r="AF201" s="9">
        <v>4</v>
      </c>
      <c r="AG201" s="9">
        <v>0</v>
      </c>
      <c r="AH201" s="3">
        <v>43510</v>
      </c>
      <c r="AI201" s="9">
        <v>0</v>
      </c>
      <c r="AJ201" s="9">
        <v>7</v>
      </c>
    </row>
    <row r="202" spans="1:36" ht="14.25" customHeight="1">
      <c r="A202" s="2" t="s">
        <v>219</v>
      </c>
      <c r="B202" s="2">
        <v>10049</v>
      </c>
      <c r="C202" s="28" t="s">
        <v>563</v>
      </c>
      <c r="D202" s="9">
        <v>1</v>
      </c>
      <c r="E202" s="2" t="s">
        <v>46</v>
      </c>
      <c r="F202" s="9" t="s">
        <v>41</v>
      </c>
      <c r="G202" s="9">
        <v>5</v>
      </c>
      <c r="H202" s="20" t="s">
        <v>552</v>
      </c>
      <c r="I202" s="24">
        <v>58530</v>
      </c>
      <c r="J202" s="9">
        <v>0</v>
      </c>
      <c r="K202" s="9">
        <v>19</v>
      </c>
      <c r="L202" s="2" t="s">
        <v>35</v>
      </c>
      <c r="M202" s="2" t="s">
        <v>36</v>
      </c>
      <c r="N202" s="2">
        <v>2155</v>
      </c>
      <c r="O202" s="3">
        <v>29661</v>
      </c>
      <c r="P202" s="2" t="s">
        <v>37</v>
      </c>
      <c r="Q202" s="2" t="s">
        <v>38</v>
      </c>
      <c r="R202" s="2" t="s">
        <v>39</v>
      </c>
      <c r="S202" s="3">
        <v>40917</v>
      </c>
      <c r="U202" s="12">
        <f t="shared" ca="1" si="3"/>
        <v>13.161643835616438</v>
      </c>
      <c r="V202" s="12" t="str" cm="1">
        <f t="array" aca="1" ref="V202" ca="1">_xlfn.IFS(U202&gt;10, "&gt;10", U202&gt;=5, "5-10", U202&gt;=2, "2-5", U202&lt;2, "0-2")</f>
        <v>&gt;10</v>
      </c>
      <c r="W202" s="2" t="s">
        <v>40</v>
      </c>
      <c r="X202" s="2" t="s">
        <v>41</v>
      </c>
      <c r="Y202" s="2" t="s">
        <v>42</v>
      </c>
      <c r="Z202" s="2" t="s">
        <v>77</v>
      </c>
      <c r="AA202" s="2">
        <v>12</v>
      </c>
      <c r="AB202" s="2" t="s">
        <v>64</v>
      </c>
      <c r="AC202" s="2">
        <v>3</v>
      </c>
      <c r="AD202" s="37" t="s">
        <v>577</v>
      </c>
      <c r="AE202" s="9">
        <v>5</v>
      </c>
      <c r="AF202" s="9">
        <v>5</v>
      </c>
      <c r="AG202" s="9">
        <v>0</v>
      </c>
      <c r="AH202" s="3">
        <v>43494</v>
      </c>
      <c r="AI202" s="9">
        <v>0</v>
      </c>
      <c r="AJ202" s="9">
        <v>19</v>
      </c>
    </row>
    <row r="203" spans="1:36" ht="14.25" customHeight="1">
      <c r="A203" s="2" t="s">
        <v>454</v>
      </c>
      <c r="B203" s="2">
        <v>10014</v>
      </c>
      <c r="C203" s="28" t="s">
        <v>562</v>
      </c>
      <c r="D203" s="9">
        <v>0</v>
      </c>
      <c r="E203" s="2" t="s">
        <v>61</v>
      </c>
      <c r="F203" s="9" t="s">
        <v>49</v>
      </c>
      <c r="G203" s="9">
        <v>5</v>
      </c>
      <c r="H203" s="20" t="s">
        <v>552</v>
      </c>
      <c r="I203" s="24">
        <v>58523</v>
      </c>
      <c r="J203" s="9">
        <v>1</v>
      </c>
      <c r="K203" s="9">
        <v>19</v>
      </c>
      <c r="L203" s="2" t="s">
        <v>35</v>
      </c>
      <c r="M203" s="2" t="s">
        <v>36</v>
      </c>
      <c r="N203" s="2">
        <v>2171</v>
      </c>
      <c r="O203" s="3">
        <v>31808</v>
      </c>
      <c r="P203" s="2" t="s">
        <v>37</v>
      </c>
      <c r="Q203" s="2" t="s">
        <v>38</v>
      </c>
      <c r="R203" s="2" t="s">
        <v>39</v>
      </c>
      <c r="S203" s="3">
        <v>41134</v>
      </c>
      <c r="T203" s="3">
        <v>42405</v>
      </c>
      <c r="U203" s="12">
        <f t="shared" ca="1" si="3"/>
        <v>3.4821917808219176</v>
      </c>
      <c r="V203" s="12" t="str" cm="1">
        <f t="array" aca="1" ref="V203" ca="1">_xlfn.IFS(U203&gt;10, "&gt;10", U203&gt;=5, "5-10", U203&gt;=2, "2-5", U203&lt;2, "0-2")</f>
        <v>2-5</v>
      </c>
      <c r="W203" s="2" t="s">
        <v>289</v>
      </c>
      <c r="X203" s="2" t="s">
        <v>49</v>
      </c>
      <c r="Y203" s="2" t="s">
        <v>42</v>
      </c>
      <c r="Z203" s="2" t="s">
        <v>57</v>
      </c>
      <c r="AA203" s="2">
        <v>20</v>
      </c>
      <c r="AB203" s="2" t="s">
        <v>44</v>
      </c>
      <c r="AC203" s="2">
        <v>4</v>
      </c>
      <c r="AD203" s="37" t="s">
        <v>579</v>
      </c>
      <c r="AE203" s="9">
        <v>4.5</v>
      </c>
      <c r="AF203" s="9">
        <v>5</v>
      </c>
      <c r="AG203" s="9">
        <v>0</v>
      </c>
      <c r="AH203" s="3">
        <v>42401</v>
      </c>
      <c r="AI203" s="9">
        <v>0</v>
      </c>
      <c r="AJ203" s="9">
        <v>15</v>
      </c>
    </row>
    <row r="204" spans="1:36" ht="14.25" customHeight="1">
      <c r="A204" s="2" t="s">
        <v>467</v>
      </c>
      <c r="B204" s="2">
        <v>10072</v>
      </c>
      <c r="C204" s="28" t="s">
        <v>562</v>
      </c>
      <c r="D204" s="9">
        <v>0</v>
      </c>
      <c r="E204" s="2" t="s">
        <v>34</v>
      </c>
      <c r="F204" s="9" t="s">
        <v>49</v>
      </c>
      <c r="G204" s="9">
        <v>5</v>
      </c>
      <c r="H204" s="20" t="s">
        <v>552</v>
      </c>
      <c r="I204" s="24">
        <v>58371</v>
      </c>
      <c r="J204" s="9">
        <v>1</v>
      </c>
      <c r="K204" s="9">
        <v>19</v>
      </c>
      <c r="L204" s="2" t="s">
        <v>35</v>
      </c>
      <c r="M204" s="2" t="s">
        <v>36</v>
      </c>
      <c r="N204" s="2">
        <v>2030</v>
      </c>
      <c r="O204" s="3">
        <v>31921</v>
      </c>
      <c r="P204" s="2" t="s">
        <v>37</v>
      </c>
      <c r="Q204" s="2" t="s">
        <v>83</v>
      </c>
      <c r="R204" s="2" t="s">
        <v>39</v>
      </c>
      <c r="S204" s="3">
        <v>40553</v>
      </c>
      <c r="T204" s="3">
        <v>41774</v>
      </c>
      <c r="U204" s="12">
        <f t="shared" ca="1" si="3"/>
        <v>3.3452054794520549</v>
      </c>
      <c r="V204" s="12" t="str" cm="1">
        <f t="array" aca="1" ref="V204" ca="1">_xlfn.IFS(U204&gt;10, "&gt;10", U204&gt;=5, "5-10", U204&gt;=2, "2-5", U204&lt;2, "0-2")</f>
        <v>2-5</v>
      </c>
      <c r="W204" s="2" t="s">
        <v>56</v>
      </c>
      <c r="X204" s="2" t="s">
        <v>49</v>
      </c>
      <c r="Y204" s="2" t="s">
        <v>42</v>
      </c>
      <c r="Z204" s="2" t="s">
        <v>63</v>
      </c>
      <c r="AA204" s="2">
        <v>39</v>
      </c>
      <c r="AB204" s="2" t="s">
        <v>44</v>
      </c>
      <c r="AC204" s="2">
        <v>3</v>
      </c>
      <c r="AD204" s="37" t="s">
        <v>577</v>
      </c>
      <c r="AE204" s="9">
        <v>5</v>
      </c>
      <c r="AF204" s="9">
        <v>5</v>
      </c>
      <c r="AG204" s="9">
        <v>0</v>
      </c>
      <c r="AH204" s="3">
        <v>41774</v>
      </c>
      <c r="AI204" s="9">
        <v>0</v>
      </c>
      <c r="AJ204" s="9">
        <v>11</v>
      </c>
    </row>
    <row r="205" spans="1:36" ht="14.25" customHeight="1">
      <c r="A205" s="2" t="s">
        <v>440</v>
      </c>
      <c r="B205" s="2">
        <v>10161</v>
      </c>
      <c r="C205" s="28" t="s">
        <v>563</v>
      </c>
      <c r="D205" s="9">
        <v>0</v>
      </c>
      <c r="E205" s="2" t="s">
        <v>34</v>
      </c>
      <c r="F205" s="9" t="s">
        <v>41</v>
      </c>
      <c r="G205" s="9">
        <v>6</v>
      </c>
      <c r="H205" s="20" t="s">
        <v>552</v>
      </c>
      <c r="I205" s="24">
        <v>58370</v>
      </c>
      <c r="J205" s="9">
        <v>0</v>
      </c>
      <c r="K205" s="9">
        <v>3</v>
      </c>
      <c r="L205" s="2" t="s">
        <v>132</v>
      </c>
      <c r="M205" s="2" t="s">
        <v>441</v>
      </c>
      <c r="N205" s="2">
        <v>97756</v>
      </c>
      <c r="O205" s="3">
        <v>23869</v>
      </c>
      <c r="P205" s="2" t="s">
        <v>37</v>
      </c>
      <c r="Q205" s="2" t="s">
        <v>38</v>
      </c>
      <c r="R205" s="2" t="s">
        <v>76</v>
      </c>
      <c r="S205" s="3">
        <v>41911</v>
      </c>
      <c r="U205" s="12">
        <f t="shared" ca="1" si="3"/>
        <v>10.438356164383562</v>
      </c>
      <c r="V205" s="12" t="str" cm="1">
        <f t="array" aca="1" ref="V205" ca="1">_xlfn.IFS(U205&gt;10, "&gt;10", U205&gt;=5, "5-10", U205&gt;=2, "2-5", U205&lt;2, "0-2")</f>
        <v>&gt;10</v>
      </c>
      <c r="W205" s="2" t="s">
        <v>40</v>
      </c>
      <c r="X205" s="2" t="s">
        <v>41</v>
      </c>
      <c r="Y205" s="2" t="s">
        <v>134</v>
      </c>
      <c r="Z205" s="2" t="s">
        <v>153</v>
      </c>
      <c r="AA205" s="2">
        <v>21</v>
      </c>
      <c r="AB205" s="2" t="s">
        <v>52</v>
      </c>
      <c r="AC205" s="2">
        <v>3</v>
      </c>
      <c r="AD205" s="37" t="s">
        <v>577</v>
      </c>
      <c r="AE205" s="9">
        <v>3.69</v>
      </c>
      <c r="AF205" s="9">
        <v>3</v>
      </c>
      <c r="AG205" s="9">
        <v>0</v>
      </c>
      <c r="AH205" s="3">
        <v>43493</v>
      </c>
      <c r="AI205" s="9">
        <v>0</v>
      </c>
      <c r="AJ205" s="9">
        <v>18</v>
      </c>
    </row>
    <row r="206" spans="1:36" ht="14.25" customHeight="1">
      <c r="A206" s="2" t="s">
        <v>185</v>
      </c>
      <c r="B206" s="2">
        <v>10100</v>
      </c>
      <c r="C206" s="28" t="s">
        <v>563</v>
      </c>
      <c r="D206" s="9">
        <v>0</v>
      </c>
      <c r="E206" s="2" t="s">
        <v>130</v>
      </c>
      <c r="F206" s="9" t="s">
        <v>49</v>
      </c>
      <c r="G206" s="9">
        <v>5</v>
      </c>
      <c r="H206" s="20" t="s">
        <v>552</v>
      </c>
      <c r="I206" s="24">
        <v>58275</v>
      </c>
      <c r="J206" s="9">
        <v>1</v>
      </c>
      <c r="K206" s="9">
        <v>20</v>
      </c>
      <c r="L206" s="2" t="s">
        <v>55</v>
      </c>
      <c r="M206" s="2" t="s">
        <v>36</v>
      </c>
      <c r="N206" s="2">
        <v>2343</v>
      </c>
      <c r="O206" s="3">
        <v>18684</v>
      </c>
      <c r="P206" s="2" t="s">
        <v>37</v>
      </c>
      <c r="Q206" s="2" t="s">
        <v>38</v>
      </c>
      <c r="R206" s="2" t="s">
        <v>76</v>
      </c>
      <c r="S206" s="3">
        <v>40637</v>
      </c>
      <c r="T206" s="3">
        <v>42312</v>
      </c>
      <c r="U206" s="12">
        <f t="shared" ca="1" si="3"/>
        <v>4.5890410958904111</v>
      </c>
      <c r="V206" s="12" t="str" cm="1">
        <f t="array" aca="1" ref="V206" ca="1">_xlfn.IFS(U206&gt;10, "&gt;10", U206&gt;=5, "5-10", U206&gt;=2, "2-5", U206&lt;2, "0-2")</f>
        <v>2-5</v>
      </c>
      <c r="W206" s="2" t="s">
        <v>186</v>
      </c>
      <c r="X206" s="2" t="s">
        <v>49</v>
      </c>
      <c r="Y206" s="2" t="s">
        <v>42</v>
      </c>
      <c r="Z206" s="2" t="s">
        <v>93</v>
      </c>
      <c r="AA206" s="2">
        <v>18</v>
      </c>
      <c r="AB206" s="2" t="s">
        <v>64</v>
      </c>
      <c r="AC206" s="2">
        <v>3</v>
      </c>
      <c r="AD206" s="37" t="s">
        <v>577</v>
      </c>
      <c r="AE206" s="9">
        <v>4.62</v>
      </c>
      <c r="AF206" s="9">
        <v>5</v>
      </c>
      <c r="AG206" s="9">
        <v>0</v>
      </c>
      <c r="AH206" s="3">
        <v>42130</v>
      </c>
      <c r="AI206" s="9">
        <v>0</v>
      </c>
      <c r="AJ206" s="9">
        <v>1</v>
      </c>
    </row>
    <row r="207" spans="1:36" ht="14.25" customHeight="1">
      <c r="A207" s="2" t="s">
        <v>427</v>
      </c>
      <c r="B207" s="2">
        <v>10307</v>
      </c>
      <c r="C207" s="28" t="s">
        <v>562</v>
      </c>
      <c r="D207" s="9">
        <v>1</v>
      </c>
      <c r="E207" s="2" t="s">
        <v>46</v>
      </c>
      <c r="F207" s="9" t="s">
        <v>41</v>
      </c>
      <c r="G207" s="9">
        <v>6</v>
      </c>
      <c r="H207" s="20" t="s">
        <v>552</v>
      </c>
      <c r="I207" s="24">
        <v>58273</v>
      </c>
      <c r="J207" s="9">
        <v>0</v>
      </c>
      <c r="K207" s="9">
        <v>3</v>
      </c>
      <c r="L207" s="2" t="s">
        <v>132</v>
      </c>
      <c r="M207" s="2" t="s">
        <v>428</v>
      </c>
      <c r="N207" s="2">
        <v>89139</v>
      </c>
      <c r="O207" s="3">
        <v>27158</v>
      </c>
      <c r="P207" s="2" t="s">
        <v>37</v>
      </c>
      <c r="Q207" s="2" t="s">
        <v>38</v>
      </c>
      <c r="R207" s="2" t="s">
        <v>39</v>
      </c>
      <c r="S207" s="3">
        <v>41771</v>
      </c>
      <c r="U207" s="12">
        <f t="shared" ca="1" si="3"/>
        <v>10.821917808219178</v>
      </c>
      <c r="V207" s="12" t="str" cm="1">
        <f t="array" aca="1" ref="V207" ca="1">_xlfn.IFS(U207&gt;10, "&gt;10", U207&gt;=5, "5-10", U207&gt;=2, "2-5", U207&lt;2, "0-2")</f>
        <v>&gt;10</v>
      </c>
      <c r="W207" s="2" t="s">
        <v>40</v>
      </c>
      <c r="X207" s="2" t="s">
        <v>41</v>
      </c>
      <c r="Y207" s="2" t="s">
        <v>134</v>
      </c>
      <c r="Z207" s="2" t="s">
        <v>153</v>
      </c>
      <c r="AA207" s="2">
        <v>21</v>
      </c>
      <c r="AB207" s="2" t="s">
        <v>194</v>
      </c>
      <c r="AC207" s="2">
        <v>1</v>
      </c>
      <c r="AD207" s="37" t="s">
        <v>575</v>
      </c>
      <c r="AE207" s="9">
        <v>1.81</v>
      </c>
      <c r="AF207" s="9">
        <v>2</v>
      </c>
      <c r="AG207" s="9">
        <v>0</v>
      </c>
      <c r="AH207" s="3">
        <v>43482</v>
      </c>
      <c r="AI207" s="9">
        <v>3</v>
      </c>
      <c r="AJ207" s="9">
        <v>5</v>
      </c>
    </row>
    <row r="208" spans="1:36" ht="14.25" customHeight="1">
      <c r="A208" s="2" t="s">
        <v>340</v>
      </c>
      <c r="B208" s="2">
        <v>10213</v>
      </c>
      <c r="C208" s="28" t="s">
        <v>562</v>
      </c>
      <c r="D208" s="9">
        <v>1</v>
      </c>
      <c r="E208" s="2" t="s">
        <v>46</v>
      </c>
      <c r="F208" s="9" t="s">
        <v>41</v>
      </c>
      <c r="G208" s="9">
        <v>5</v>
      </c>
      <c r="H208" s="20" t="s">
        <v>552</v>
      </c>
      <c r="I208" s="24">
        <v>58207</v>
      </c>
      <c r="J208" s="9">
        <v>0</v>
      </c>
      <c r="K208" s="9">
        <v>20</v>
      </c>
      <c r="L208" s="2" t="s">
        <v>55</v>
      </c>
      <c r="M208" s="2" t="s">
        <v>36</v>
      </c>
      <c r="N208" s="2">
        <v>1450</v>
      </c>
      <c r="O208" s="3">
        <v>33833</v>
      </c>
      <c r="P208" s="2" t="s">
        <v>37</v>
      </c>
      <c r="Q208" s="2" t="s">
        <v>38</v>
      </c>
      <c r="R208" s="2" t="s">
        <v>39</v>
      </c>
      <c r="S208" s="3">
        <v>40854</v>
      </c>
      <c r="U208" s="12">
        <f t="shared" ca="1" si="3"/>
        <v>13.334246575342465</v>
      </c>
      <c r="V208" s="12" t="str" cm="1">
        <f t="array" aca="1" ref="V208" ca="1">_xlfn.IFS(U208&gt;10, "&gt;10", U208&gt;=5, "5-10", U208&gt;=2, "2-5", U208&lt;2, "0-2")</f>
        <v>&gt;10</v>
      </c>
      <c r="W208" s="2" t="s">
        <v>40</v>
      </c>
      <c r="X208" s="2" t="s">
        <v>41</v>
      </c>
      <c r="Y208" s="2" t="s">
        <v>42</v>
      </c>
      <c r="Z208" s="2" t="s">
        <v>85</v>
      </c>
      <c r="AA208" s="2">
        <v>14</v>
      </c>
      <c r="AB208" s="2" t="s">
        <v>44</v>
      </c>
      <c r="AC208" s="2">
        <v>3</v>
      </c>
      <c r="AD208" s="37" t="s">
        <v>577</v>
      </c>
      <c r="AE208" s="9">
        <v>3.7</v>
      </c>
      <c r="AF208" s="9">
        <v>3</v>
      </c>
      <c r="AG208" s="9">
        <v>0</v>
      </c>
      <c r="AH208" s="3">
        <v>43473</v>
      </c>
      <c r="AI208" s="9">
        <v>0</v>
      </c>
      <c r="AJ208" s="9">
        <v>14</v>
      </c>
    </row>
    <row r="209" spans="1:36" ht="14.25" customHeight="1">
      <c r="A209" s="2" t="s">
        <v>469</v>
      </c>
      <c r="B209" s="2">
        <v>10204</v>
      </c>
      <c r="C209" s="28" t="s">
        <v>563</v>
      </c>
      <c r="D209" s="9">
        <v>0</v>
      </c>
      <c r="E209" s="2" t="s">
        <v>61</v>
      </c>
      <c r="F209" s="9" t="s">
        <v>49</v>
      </c>
      <c r="G209" s="9">
        <v>5</v>
      </c>
      <c r="H209" s="20" t="s">
        <v>552</v>
      </c>
      <c r="I209" s="24">
        <v>58062</v>
      </c>
      <c r="J209" s="9">
        <v>1</v>
      </c>
      <c r="K209" s="9">
        <v>19</v>
      </c>
      <c r="L209" s="2" t="s">
        <v>35</v>
      </c>
      <c r="M209" s="2" t="s">
        <v>36</v>
      </c>
      <c r="N209" s="2">
        <v>1876</v>
      </c>
      <c r="O209" s="3">
        <v>30527</v>
      </c>
      <c r="P209" s="2" t="s">
        <v>37</v>
      </c>
      <c r="Q209" s="2" t="s">
        <v>38</v>
      </c>
      <c r="R209" s="2" t="s">
        <v>39</v>
      </c>
      <c r="S209" s="3">
        <v>40553</v>
      </c>
      <c r="T209" s="3">
        <v>41043</v>
      </c>
      <c r="U209" s="12">
        <f t="shared" ca="1" si="3"/>
        <v>1.3424657534246576</v>
      </c>
      <c r="V209" s="12" t="str" cm="1">
        <f t="array" aca="1" ref="V209" ca="1">_xlfn.IFS(U209&gt;10, "&gt;10", U209&gt;=5, "5-10", U209&gt;=2, "2-5", U209&lt;2, "0-2")</f>
        <v>0-2</v>
      </c>
      <c r="W209" s="2" t="s">
        <v>84</v>
      </c>
      <c r="X209" s="2" t="s">
        <v>49</v>
      </c>
      <c r="Y209" s="2" t="s">
        <v>42</v>
      </c>
      <c r="Z209" s="2" t="s">
        <v>73</v>
      </c>
      <c r="AA209" s="2">
        <v>19</v>
      </c>
      <c r="AB209" s="2" t="s">
        <v>64</v>
      </c>
      <c r="AC209" s="2">
        <v>3</v>
      </c>
      <c r="AD209" s="37" t="s">
        <v>577</v>
      </c>
      <c r="AE209" s="9">
        <v>3.6</v>
      </c>
      <c r="AF209" s="9">
        <v>5</v>
      </c>
      <c r="AG209" s="9">
        <v>0</v>
      </c>
      <c r="AH209" s="3">
        <v>40580</v>
      </c>
      <c r="AI209" s="9">
        <v>0</v>
      </c>
      <c r="AJ209" s="9">
        <v>9</v>
      </c>
    </row>
    <row r="210" spans="1:36" ht="14.25" customHeight="1">
      <c r="A210" s="2" t="s">
        <v>408</v>
      </c>
      <c r="B210" s="2">
        <v>10233</v>
      </c>
      <c r="C210" s="28" t="s">
        <v>562</v>
      </c>
      <c r="D210" s="9">
        <v>1</v>
      </c>
      <c r="E210" s="2" t="s">
        <v>46</v>
      </c>
      <c r="F210" s="9" t="s">
        <v>41</v>
      </c>
      <c r="G210" s="9">
        <v>5</v>
      </c>
      <c r="H210" s="20" t="s">
        <v>552</v>
      </c>
      <c r="I210" s="24">
        <v>57975</v>
      </c>
      <c r="J210" s="9">
        <v>0</v>
      </c>
      <c r="K210" s="9">
        <v>20</v>
      </c>
      <c r="L210" s="2" t="s">
        <v>55</v>
      </c>
      <c r="M210" s="2" t="s">
        <v>36</v>
      </c>
      <c r="N210" s="2">
        <v>2062</v>
      </c>
      <c r="O210" s="3">
        <v>31528</v>
      </c>
      <c r="P210" s="2" t="s">
        <v>37</v>
      </c>
      <c r="Q210" s="2" t="s">
        <v>38</v>
      </c>
      <c r="R210" s="2" t="s">
        <v>39</v>
      </c>
      <c r="S210" s="3">
        <v>40420</v>
      </c>
      <c r="U210" s="12">
        <f t="shared" ca="1" si="3"/>
        <v>14.523287671232877</v>
      </c>
      <c r="V210" s="12" t="str" cm="1">
        <f t="array" aca="1" ref="V210" ca="1">_xlfn.IFS(U210&gt;10, "&gt;10", U210&gt;=5, "5-10", U210&gt;=2, "2-5", U210&lt;2, "0-2")</f>
        <v>&gt;10</v>
      </c>
      <c r="W210" s="2" t="s">
        <v>40</v>
      </c>
      <c r="X210" s="2" t="s">
        <v>41</v>
      </c>
      <c r="Y210" s="2" t="s">
        <v>42</v>
      </c>
      <c r="Z210" s="2" t="s">
        <v>93</v>
      </c>
      <c r="AA210" s="2">
        <v>18</v>
      </c>
      <c r="AB210" s="2" t="s">
        <v>111</v>
      </c>
      <c r="AC210" s="2">
        <v>3</v>
      </c>
      <c r="AD210" s="37" t="s">
        <v>577</v>
      </c>
      <c r="AE210" s="9">
        <v>4.0999999999999996</v>
      </c>
      <c r="AF210" s="9">
        <v>3</v>
      </c>
      <c r="AG210" s="9">
        <v>0</v>
      </c>
      <c r="AH210" s="3">
        <v>43475</v>
      </c>
      <c r="AI210" s="9">
        <v>0</v>
      </c>
      <c r="AJ210" s="9">
        <v>13</v>
      </c>
    </row>
    <row r="211" spans="1:36" ht="14.25" customHeight="1">
      <c r="A211" s="2" t="s">
        <v>373</v>
      </c>
      <c r="B211" s="2">
        <v>10032</v>
      </c>
      <c r="C211" s="28" t="s">
        <v>563</v>
      </c>
      <c r="D211" s="9">
        <v>1</v>
      </c>
      <c r="E211" s="2" t="s">
        <v>46</v>
      </c>
      <c r="F211" s="9" t="s">
        <v>49</v>
      </c>
      <c r="G211" s="9">
        <v>5</v>
      </c>
      <c r="H211" s="20" t="s">
        <v>552</v>
      </c>
      <c r="I211" s="24">
        <v>57954</v>
      </c>
      <c r="J211" s="9">
        <v>1</v>
      </c>
      <c r="K211" s="9">
        <v>20</v>
      </c>
      <c r="L211" s="2" t="s">
        <v>55</v>
      </c>
      <c r="M211" s="2" t="s">
        <v>36</v>
      </c>
      <c r="N211" s="2">
        <v>1886</v>
      </c>
      <c r="O211" s="3">
        <v>31641</v>
      </c>
      <c r="P211" s="2" t="s">
        <v>37</v>
      </c>
      <c r="Q211" s="2" t="s">
        <v>38</v>
      </c>
      <c r="R211" s="2" t="s">
        <v>39</v>
      </c>
      <c r="S211" s="3">
        <v>40679</v>
      </c>
      <c r="T211" s="3">
        <v>41309</v>
      </c>
      <c r="U211" s="12">
        <f t="shared" ca="1" si="3"/>
        <v>1.726027397260274</v>
      </c>
      <c r="V211" s="12" t="str" cm="1">
        <f t="array" aca="1" ref="V211" ca="1">_xlfn.IFS(U211&gt;10, "&gt;10", U211&gt;=5, "5-10", U211&gt;=2, "2-5", U211&lt;2, "0-2")</f>
        <v>0-2</v>
      </c>
      <c r="W211" s="2" t="s">
        <v>186</v>
      </c>
      <c r="X211" s="2" t="s">
        <v>49</v>
      </c>
      <c r="Y211" s="2" t="s">
        <v>42</v>
      </c>
      <c r="Z211" s="2" t="s">
        <v>73</v>
      </c>
      <c r="AA211" s="2">
        <v>19</v>
      </c>
      <c r="AB211" s="2" t="s">
        <v>52</v>
      </c>
      <c r="AC211" s="2">
        <v>4</v>
      </c>
      <c r="AD211" s="37" t="s">
        <v>579</v>
      </c>
      <c r="AE211" s="9">
        <v>4.2</v>
      </c>
      <c r="AF211" s="9">
        <v>5</v>
      </c>
      <c r="AG211" s="9">
        <v>0</v>
      </c>
      <c r="AH211" s="3">
        <v>41284</v>
      </c>
      <c r="AI211" s="9">
        <v>0</v>
      </c>
      <c r="AJ211" s="9">
        <v>12</v>
      </c>
    </row>
    <row r="212" spans="1:36" ht="14.25" customHeight="1">
      <c r="A212" s="2" t="s">
        <v>452</v>
      </c>
      <c r="B212" s="2">
        <v>10205</v>
      </c>
      <c r="C212" s="28" t="s">
        <v>563</v>
      </c>
      <c r="D212" s="9">
        <v>1</v>
      </c>
      <c r="E212" s="2" t="s">
        <v>46</v>
      </c>
      <c r="F212" s="9" t="s">
        <v>41</v>
      </c>
      <c r="G212" s="9">
        <v>6</v>
      </c>
      <c r="H212" s="20" t="s">
        <v>552</v>
      </c>
      <c r="I212" s="24">
        <v>57859</v>
      </c>
      <c r="J212" s="9">
        <v>0</v>
      </c>
      <c r="K212" s="9">
        <v>3</v>
      </c>
      <c r="L212" s="2" t="s">
        <v>132</v>
      </c>
      <c r="M212" s="2" t="s">
        <v>453</v>
      </c>
      <c r="N212" s="2">
        <v>85006</v>
      </c>
      <c r="O212" s="3">
        <v>33381</v>
      </c>
      <c r="P212" s="2" t="s">
        <v>37</v>
      </c>
      <c r="Q212" s="2" t="s">
        <v>38</v>
      </c>
      <c r="R212" s="2" t="s">
        <v>92</v>
      </c>
      <c r="S212" s="3">
        <v>40729</v>
      </c>
      <c r="U212" s="12">
        <f t="shared" ca="1" si="3"/>
        <v>13.676712328767124</v>
      </c>
      <c r="V212" s="12" t="str" cm="1">
        <f t="array" aca="1" ref="V212" ca="1">_xlfn.IFS(U212&gt;10, "&gt;10", U212&gt;=5, "5-10", U212&gt;=2, "2-5", U212&lt;2, "0-2")</f>
        <v>&gt;10</v>
      </c>
      <c r="W212" s="2" t="s">
        <v>40</v>
      </c>
      <c r="X212" s="2" t="s">
        <v>41</v>
      </c>
      <c r="Y212" s="2" t="s">
        <v>134</v>
      </c>
      <c r="Z212" s="2" t="s">
        <v>135</v>
      </c>
      <c r="AA212" s="2">
        <v>17</v>
      </c>
      <c r="AB212" s="2" t="s">
        <v>52</v>
      </c>
      <c r="AC212" s="2">
        <v>3</v>
      </c>
      <c r="AD212" s="37" t="s">
        <v>577</v>
      </c>
      <c r="AE212" s="9">
        <v>2.81</v>
      </c>
      <c r="AF212" s="9">
        <v>3</v>
      </c>
      <c r="AG212" s="9">
        <v>0</v>
      </c>
      <c r="AH212" s="3">
        <v>43482</v>
      </c>
      <c r="AI212" s="9">
        <v>0</v>
      </c>
      <c r="AJ212" s="9">
        <v>16</v>
      </c>
    </row>
    <row r="213" spans="1:36" ht="14.25" customHeight="1">
      <c r="A213" s="2" t="s">
        <v>96</v>
      </c>
      <c r="B213" s="2">
        <v>10061</v>
      </c>
      <c r="C213" s="28" t="s">
        <v>562</v>
      </c>
      <c r="D213" s="9">
        <v>0</v>
      </c>
      <c r="E213" s="2" t="s">
        <v>34</v>
      </c>
      <c r="F213" s="9" t="s">
        <v>98</v>
      </c>
      <c r="G213" s="9">
        <v>5</v>
      </c>
      <c r="H213" s="20" t="s">
        <v>552</v>
      </c>
      <c r="I213" s="24">
        <v>57834</v>
      </c>
      <c r="J213" s="9">
        <v>1</v>
      </c>
      <c r="K213" s="9">
        <v>19</v>
      </c>
      <c r="L213" s="2" t="s">
        <v>35</v>
      </c>
      <c r="M213" s="2" t="s">
        <v>36</v>
      </c>
      <c r="N213" s="2">
        <v>2050</v>
      </c>
      <c r="O213" s="3">
        <v>29877</v>
      </c>
      <c r="P213" s="2" t="s">
        <v>37</v>
      </c>
      <c r="Q213" s="2" t="s">
        <v>38</v>
      </c>
      <c r="R213" s="2" t="s">
        <v>39</v>
      </c>
      <c r="S213" s="3">
        <v>40595</v>
      </c>
      <c r="T213" s="3">
        <v>42951</v>
      </c>
      <c r="U213" s="12">
        <f t="shared" ca="1" si="3"/>
        <v>6.4547945205479449</v>
      </c>
      <c r="V213" s="12" t="str" cm="1">
        <f t="array" aca="1" ref="V213" ca="1">_xlfn.IFS(U213&gt;10, "&gt;10", U213&gt;=5, "5-10", U213&gt;=2, "2-5", U213&lt;2, "0-2")</f>
        <v>5-10</v>
      </c>
      <c r="W213" s="2" t="s">
        <v>97</v>
      </c>
      <c r="X213" s="2" t="s">
        <v>98</v>
      </c>
      <c r="Y213" s="2" t="s">
        <v>42</v>
      </c>
      <c r="Z213" s="2" t="s">
        <v>93</v>
      </c>
      <c r="AA213" s="2">
        <v>18</v>
      </c>
      <c r="AB213" s="2" t="s">
        <v>64</v>
      </c>
      <c r="AC213" s="2">
        <v>3</v>
      </c>
      <c r="AD213" s="37" t="s">
        <v>577</v>
      </c>
      <c r="AE213" s="9">
        <v>5</v>
      </c>
      <c r="AF213" s="9">
        <v>4</v>
      </c>
      <c r="AG213" s="9">
        <v>0</v>
      </c>
      <c r="AH213" s="3">
        <v>42830</v>
      </c>
      <c r="AI213" s="9">
        <v>0</v>
      </c>
      <c r="AJ213" s="9">
        <v>20</v>
      </c>
    </row>
    <row r="214" spans="1:36" ht="14.25" customHeight="1">
      <c r="A214" s="2" t="s">
        <v>112</v>
      </c>
      <c r="B214" s="2">
        <v>10267</v>
      </c>
      <c r="C214" s="28" t="s">
        <v>563</v>
      </c>
      <c r="D214" s="9">
        <v>0</v>
      </c>
      <c r="E214" s="2" t="s">
        <v>34</v>
      </c>
      <c r="F214" s="9" t="s">
        <v>49</v>
      </c>
      <c r="G214" s="9">
        <v>5</v>
      </c>
      <c r="H214" s="20" t="s">
        <v>552</v>
      </c>
      <c r="I214" s="24">
        <v>57815</v>
      </c>
      <c r="J214" s="9">
        <v>1</v>
      </c>
      <c r="K214" s="9">
        <v>20</v>
      </c>
      <c r="L214" s="2" t="s">
        <v>55</v>
      </c>
      <c r="M214" s="2" t="s">
        <v>36</v>
      </c>
      <c r="N214" s="2">
        <v>2210</v>
      </c>
      <c r="O214" s="3">
        <v>24488</v>
      </c>
      <c r="P214" s="2" t="s">
        <v>37</v>
      </c>
      <c r="Q214" s="2" t="s">
        <v>38</v>
      </c>
      <c r="R214" s="2" t="s">
        <v>39</v>
      </c>
      <c r="S214" s="3">
        <v>40553</v>
      </c>
      <c r="T214" s="3">
        <v>41733</v>
      </c>
      <c r="U214" s="12">
        <f t="shared" ca="1" si="3"/>
        <v>3.2328767123287672</v>
      </c>
      <c r="V214" s="12" t="str" cm="1">
        <f t="array" aca="1" ref="V214" ca="1">_xlfn.IFS(U214&gt;10, "&gt;10", U214&gt;=5, "5-10", U214&gt;=2, "2-5", U214&lt;2, "0-2")</f>
        <v>2-5</v>
      </c>
      <c r="W214" s="2" t="s">
        <v>48</v>
      </c>
      <c r="X214" s="2" t="s">
        <v>49</v>
      </c>
      <c r="Y214" s="2" t="s">
        <v>42</v>
      </c>
      <c r="Z214" s="2" t="s">
        <v>59</v>
      </c>
      <c r="AA214" s="2">
        <v>16</v>
      </c>
      <c r="AB214" s="2" t="s">
        <v>64</v>
      </c>
      <c r="AC214" s="2">
        <v>3</v>
      </c>
      <c r="AD214" s="37" t="s">
        <v>577</v>
      </c>
      <c r="AE214" s="9">
        <v>4.8</v>
      </c>
      <c r="AF214" s="9">
        <v>5</v>
      </c>
      <c r="AG214" s="9">
        <v>0</v>
      </c>
      <c r="AH214" s="3">
        <v>41702</v>
      </c>
      <c r="AI214" s="9">
        <v>0</v>
      </c>
      <c r="AJ214" s="9">
        <v>5</v>
      </c>
    </row>
    <row r="215" spans="1:36" ht="14.25" customHeight="1">
      <c r="A215" s="2" t="s">
        <v>239</v>
      </c>
      <c r="B215" s="2">
        <v>10018</v>
      </c>
      <c r="C215" s="28" t="s">
        <v>563</v>
      </c>
      <c r="D215" s="9">
        <v>0</v>
      </c>
      <c r="E215" s="2" t="s">
        <v>34</v>
      </c>
      <c r="F215" s="9" t="s">
        <v>41</v>
      </c>
      <c r="G215" s="9">
        <v>5</v>
      </c>
      <c r="H215" s="20" t="s">
        <v>552</v>
      </c>
      <c r="I215" s="24">
        <v>57815</v>
      </c>
      <c r="J215" s="9">
        <v>0</v>
      </c>
      <c r="K215" s="9">
        <v>19</v>
      </c>
      <c r="L215" s="2" t="s">
        <v>35</v>
      </c>
      <c r="M215" s="2" t="s">
        <v>36</v>
      </c>
      <c r="N215" s="2">
        <v>2451</v>
      </c>
      <c r="O215" s="3">
        <v>29349</v>
      </c>
      <c r="P215" s="2" t="s">
        <v>37</v>
      </c>
      <c r="Q215" s="2" t="s">
        <v>83</v>
      </c>
      <c r="R215" s="2" t="s">
        <v>92</v>
      </c>
      <c r="S215" s="3">
        <v>41911</v>
      </c>
      <c r="U215" s="12">
        <f t="shared" ca="1" si="3"/>
        <v>10.438356164383562</v>
      </c>
      <c r="V215" s="12" t="str" cm="1">
        <f t="array" aca="1" ref="V215" ca="1">_xlfn.IFS(U215&gt;10, "&gt;10", U215&gt;=5, "5-10", U215&gt;=2, "2-5", U215&lt;2, "0-2")</f>
        <v>&gt;10</v>
      </c>
      <c r="W215" s="2" t="s">
        <v>40</v>
      </c>
      <c r="X215" s="2" t="s">
        <v>41</v>
      </c>
      <c r="Y215" s="2" t="s">
        <v>42</v>
      </c>
      <c r="Z215" s="2" t="s">
        <v>66</v>
      </c>
      <c r="AA215" s="2">
        <v>11</v>
      </c>
      <c r="AB215" s="2" t="s">
        <v>52</v>
      </c>
      <c r="AC215" s="2">
        <v>4</v>
      </c>
      <c r="AD215" s="37" t="s">
        <v>579</v>
      </c>
      <c r="AE215" s="9">
        <v>3.9</v>
      </c>
      <c r="AF215" s="9">
        <v>4</v>
      </c>
      <c r="AG215" s="9">
        <v>0</v>
      </c>
      <c r="AH215" s="3">
        <v>43503</v>
      </c>
      <c r="AI215" s="9">
        <v>0</v>
      </c>
      <c r="AJ215" s="9">
        <v>3</v>
      </c>
    </row>
    <row r="216" spans="1:36" ht="14.25" customHeight="1">
      <c r="A216" s="2" t="s">
        <v>215</v>
      </c>
      <c r="B216" s="2">
        <v>10189</v>
      </c>
      <c r="C216" s="28" t="s">
        <v>563</v>
      </c>
      <c r="D216" s="9">
        <v>1</v>
      </c>
      <c r="E216" s="2" t="s">
        <v>46</v>
      </c>
      <c r="F216" s="9" t="s">
        <v>49</v>
      </c>
      <c r="G216" s="9">
        <v>5</v>
      </c>
      <c r="H216" s="20" t="s">
        <v>552</v>
      </c>
      <c r="I216" s="24">
        <v>57748</v>
      </c>
      <c r="J216" s="9">
        <v>1</v>
      </c>
      <c r="K216" s="9">
        <v>19</v>
      </c>
      <c r="L216" s="2" t="s">
        <v>35</v>
      </c>
      <c r="M216" s="2" t="s">
        <v>36</v>
      </c>
      <c r="N216" s="2">
        <v>2176</v>
      </c>
      <c r="O216" s="3">
        <v>20193</v>
      </c>
      <c r="P216" s="2" t="s">
        <v>37</v>
      </c>
      <c r="Q216" s="2" t="s">
        <v>38</v>
      </c>
      <c r="R216" s="2" t="s">
        <v>39</v>
      </c>
      <c r="S216" s="3">
        <v>40854</v>
      </c>
      <c r="T216" s="3">
        <v>42507</v>
      </c>
      <c r="U216" s="12">
        <f t="shared" ca="1" si="3"/>
        <v>4.5287671232876709</v>
      </c>
      <c r="V216" s="12" t="str" cm="1">
        <f t="array" aca="1" ref="V216" ca="1">_xlfn.IFS(U216&gt;10, "&gt;10", U216&gt;=5, "5-10", U216&gt;=2, "2-5", U216&lt;2, "0-2")</f>
        <v>2-5</v>
      </c>
      <c r="W216" s="2" t="s">
        <v>205</v>
      </c>
      <c r="X216" s="2" t="s">
        <v>49</v>
      </c>
      <c r="Y216" s="2" t="s">
        <v>42</v>
      </c>
      <c r="Z216" s="2" t="s">
        <v>63</v>
      </c>
      <c r="AA216" s="2">
        <v>39</v>
      </c>
      <c r="AB216" s="2" t="s">
        <v>64</v>
      </c>
      <c r="AC216" s="2">
        <v>3</v>
      </c>
      <c r="AD216" s="37" t="s">
        <v>577</v>
      </c>
      <c r="AE216" s="9">
        <v>3.13</v>
      </c>
      <c r="AF216" s="9">
        <v>3</v>
      </c>
      <c r="AG216" s="9">
        <v>0</v>
      </c>
      <c r="AH216" s="3">
        <v>42404</v>
      </c>
      <c r="AI216" s="9">
        <v>0</v>
      </c>
      <c r="AJ216" s="9">
        <v>16</v>
      </c>
    </row>
    <row r="217" spans="1:36" ht="14.25" customHeight="1">
      <c r="A217" s="2" t="s">
        <v>177</v>
      </c>
      <c r="B217" s="2">
        <v>10056</v>
      </c>
      <c r="C217" s="28" t="s">
        <v>563</v>
      </c>
      <c r="D217" s="9">
        <v>1</v>
      </c>
      <c r="E217" s="2" t="s">
        <v>46</v>
      </c>
      <c r="F217" s="9" t="s">
        <v>41</v>
      </c>
      <c r="G217" s="9">
        <v>5</v>
      </c>
      <c r="H217" s="20" t="s">
        <v>552</v>
      </c>
      <c r="I217" s="24">
        <v>57583</v>
      </c>
      <c r="J217" s="9">
        <v>0</v>
      </c>
      <c r="K217" s="9">
        <v>19</v>
      </c>
      <c r="L217" s="2" t="s">
        <v>35</v>
      </c>
      <c r="M217" s="2" t="s">
        <v>36</v>
      </c>
      <c r="N217" s="2">
        <v>2110</v>
      </c>
      <c r="O217" s="3">
        <v>28799</v>
      </c>
      <c r="P217" s="2" t="s">
        <v>37</v>
      </c>
      <c r="Q217" s="2" t="s">
        <v>38</v>
      </c>
      <c r="R217" s="2" t="s">
        <v>39</v>
      </c>
      <c r="S217" s="3">
        <v>41092</v>
      </c>
      <c r="U217" s="12">
        <f t="shared" ca="1" si="3"/>
        <v>12.682191780821919</v>
      </c>
      <c r="V217" s="12" t="str" cm="1">
        <f t="array" aca="1" ref="V217" ca="1">_xlfn.IFS(U217&gt;10, "&gt;10", U217&gt;=5, "5-10", U217&gt;=2, "2-5", U217&lt;2, "0-2")</f>
        <v>&gt;10</v>
      </c>
      <c r="W217" s="2" t="s">
        <v>40</v>
      </c>
      <c r="X217" s="2" t="s">
        <v>41</v>
      </c>
      <c r="Y217" s="2" t="s">
        <v>42</v>
      </c>
      <c r="Z217" s="2" t="s">
        <v>59</v>
      </c>
      <c r="AA217" s="2">
        <v>16</v>
      </c>
      <c r="AB217" s="2" t="s">
        <v>52</v>
      </c>
      <c r="AC217" s="2">
        <v>3</v>
      </c>
      <c r="AD217" s="37" t="s">
        <v>577</v>
      </c>
      <c r="AE217" s="9">
        <v>5</v>
      </c>
      <c r="AF217" s="9">
        <v>3</v>
      </c>
      <c r="AG217" s="9">
        <v>0</v>
      </c>
      <c r="AH217" s="3">
        <v>43521</v>
      </c>
      <c r="AI217" s="9">
        <v>0</v>
      </c>
      <c r="AJ217" s="9">
        <v>1</v>
      </c>
    </row>
    <row r="218" spans="1:36" ht="14.25" customHeight="1">
      <c r="A218" s="2" t="s">
        <v>348</v>
      </c>
      <c r="B218" s="2">
        <v>10216</v>
      </c>
      <c r="C218" s="28" t="s">
        <v>562</v>
      </c>
      <c r="D218" s="9">
        <v>0</v>
      </c>
      <c r="E218" s="2" t="s">
        <v>34</v>
      </c>
      <c r="F218" s="9" t="s">
        <v>41</v>
      </c>
      <c r="G218" s="9">
        <v>5</v>
      </c>
      <c r="H218" s="20" t="s">
        <v>552</v>
      </c>
      <c r="I218" s="24">
        <v>57575</v>
      </c>
      <c r="J218" s="9">
        <v>0</v>
      </c>
      <c r="K218" s="9">
        <v>19</v>
      </c>
      <c r="L218" s="2" t="s">
        <v>35</v>
      </c>
      <c r="M218" s="2" t="s">
        <v>36</v>
      </c>
      <c r="N218" s="2">
        <v>1550</v>
      </c>
      <c r="O218" s="3">
        <v>29329</v>
      </c>
      <c r="P218" s="2" t="s">
        <v>37</v>
      </c>
      <c r="Q218" s="2" t="s">
        <v>38</v>
      </c>
      <c r="R218" s="2" t="s">
        <v>106</v>
      </c>
      <c r="S218" s="3">
        <v>41463</v>
      </c>
      <c r="U218" s="12">
        <f t="shared" ca="1" si="3"/>
        <v>11.665753424657535</v>
      </c>
      <c r="V218" s="12" t="str" cm="1">
        <f t="array" aca="1" ref="V218" ca="1">_xlfn.IFS(U218&gt;10, "&gt;10", U218&gt;=5, "5-10", U218&gt;=2, "2-5", U218&lt;2, "0-2")</f>
        <v>&gt;10</v>
      </c>
      <c r="W218" s="2" t="s">
        <v>40</v>
      </c>
      <c r="X218" s="2" t="s">
        <v>41</v>
      </c>
      <c r="Y218" s="2" t="s">
        <v>42</v>
      </c>
      <c r="Z218" s="2" t="s">
        <v>57</v>
      </c>
      <c r="AA218" s="2">
        <v>20</v>
      </c>
      <c r="AB218" s="2" t="s">
        <v>44</v>
      </c>
      <c r="AC218" s="2">
        <v>3</v>
      </c>
      <c r="AD218" s="37" t="s">
        <v>577</v>
      </c>
      <c r="AE218" s="9">
        <v>4.0999999999999996</v>
      </c>
      <c r="AF218" s="9">
        <v>4</v>
      </c>
      <c r="AG218" s="9">
        <v>0</v>
      </c>
      <c r="AH218" s="3">
        <v>43487</v>
      </c>
      <c r="AI218" s="9">
        <v>0</v>
      </c>
      <c r="AJ218" s="9">
        <v>13</v>
      </c>
    </row>
    <row r="219" spans="1:36" ht="14.25" customHeight="1">
      <c r="A219" s="2" t="s">
        <v>65</v>
      </c>
      <c r="B219" s="2">
        <v>10002</v>
      </c>
      <c r="C219" s="28" t="s">
        <v>563</v>
      </c>
      <c r="D219" s="9">
        <v>0</v>
      </c>
      <c r="E219" s="2" t="s">
        <v>34</v>
      </c>
      <c r="F219" s="9" t="s">
        <v>41</v>
      </c>
      <c r="G219" s="9">
        <v>5</v>
      </c>
      <c r="H219" s="20" t="s">
        <v>552</v>
      </c>
      <c r="I219" s="24">
        <v>57568</v>
      </c>
      <c r="J219" s="9">
        <v>0</v>
      </c>
      <c r="K219" s="9">
        <v>19</v>
      </c>
      <c r="L219" s="2" t="s">
        <v>35</v>
      </c>
      <c r="M219" s="2" t="s">
        <v>36</v>
      </c>
      <c r="N219" s="2">
        <v>1844</v>
      </c>
      <c r="O219" s="3">
        <v>28267</v>
      </c>
      <c r="P219" s="2" t="s">
        <v>37</v>
      </c>
      <c r="Q219" s="2" t="s">
        <v>38</v>
      </c>
      <c r="R219" s="2" t="s">
        <v>39</v>
      </c>
      <c r="S219" s="3">
        <v>40917</v>
      </c>
      <c r="U219" s="12">
        <f t="shared" ca="1" si="3"/>
        <v>13.161643835616438</v>
      </c>
      <c r="V219" s="12" t="str" cm="1">
        <f t="array" aca="1" ref="V219" ca="1">_xlfn.IFS(U219&gt;10, "&gt;10", U219&gt;=5, "5-10", U219&gt;=2, "2-5", U219&lt;2, "0-2")</f>
        <v>&gt;10</v>
      </c>
      <c r="W219" s="2" t="s">
        <v>40</v>
      </c>
      <c r="X219" s="2" t="s">
        <v>41</v>
      </c>
      <c r="Y219" s="2" t="s">
        <v>42</v>
      </c>
      <c r="Z219" s="2" t="s">
        <v>66</v>
      </c>
      <c r="AA219" s="2">
        <v>11</v>
      </c>
      <c r="AB219" s="2" t="s">
        <v>44</v>
      </c>
      <c r="AC219" s="2">
        <v>4</v>
      </c>
      <c r="AD219" s="37" t="s">
        <v>579</v>
      </c>
      <c r="AE219" s="9">
        <v>5</v>
      </c>
      <c r="AF219" s="9">
        <v>5</v>
      </c>
      <c r="AG219" s="9">
        <v>0</v>
      </c>
      <c r="AH219" s="3">
        <v>43472</v>
      </c>
      <c r="AI219" s="9">
        <v>0</v>
      </c>
      <c r="AJ219" s="9">
        <v>15</v>
      </c>
    </row>
    <row r="220" spans="1:36" ht="14.25" customHeight="1">
      <c r="A220" s="2" t="s">
        <v>179</v>
      </c>
      <c r="B220" s="2">
        <v>10311</v>
      </c>
      <c r="C220" s="28" t="s">
        <v>562</v>
      </c>
      <c r="D220" s="9">
        <v>1</v>
      </c>
      <c r="E220" s="2" t="s">
        <v>46</v>
      </c>
      <c r="F220" s="9" t="s">
        <v>41</v>
      </c>
      <c r="G220" s="9">
        <v>6</v>
      </c>
      <c r="H220" s="20" t="s">
        <v>552</v>
      </c>
      <c r="I220" s="24">
        <v>56991</v>
      </c>
      <c r="J220" s="9">
        <v>0</v>
      </c>
      <c r="K220" s="9">
        <v>19</v>
      </c>
      <c r="L220" s="2" t="s">
        <v>35</v>
      </c>
      <c r="M220" s="2" t="s">
        <v>36</v>
      </c>
      <c r="N220" s="2">
        <v>2138</v>
      </c>
      <c r="O220" s="3">
        <v>32248</v>
      </c>
      <c r="P220" s="2" t="s">
        <v>37</v>
      </c>
      <c r="Q220" s="2" t="s">
        <v>38</v>
      </c>
      <c r="R220" s="2" t="s">
        <v>39</v>
      </c>
      <c r="S220" s="3">
        <v>43290</v>
      </c>
      <c r="U220" s="12">
        <f t="shared" ca="1" si="3"/>
        <v>6.6602739726027398</v>
      </c>
      <c r="V220" s="12" t="str" cm="1">
        <f t="array" aca="1" ref="V220" ca="1">_xlfn.IFS(U220&gt;10, "&gt;10", U220&gt;=5, "5-10", U220&gt;=2, "2-5", U220&lt;2, "0-2")</f>
        <v>5-10</v>
      </c>
      <c r="W220" s="2" t="s">
        <v>40</v>
      </c>
      <c r="X220" s="2" t="s">
        <v>41</v>
      </c>
      <c r="Y220" s="2" t="s">
        <v>42</v>
      </c>
      <c r="Z220" s="2" t="s">
        <v>77</v>
      </c>
      <c r="AA220" s="2">
        <v>12</v>
      </c>
      <c r="AB220" s="2" t="s">
        <v>52</v>
      </c>
      <c r="AC220" s="2">
        <v>3</v>
      </c>
      <c r="AD220" s="37" t="s">
        <v>577</v>
      </c>
      <c r="AE220" s="9">
        <v>4.3</v>
      </c>
      <c r="AF220" s="9">
        <v>4</v>
      </c>
      <c r="AG220" s="9">
        <v>3</v>
      </c>
      <c r="AH220" s="3">
        <v>43496</v>
      </c>
      <c r="AI220" s="9">
        <v>2</v>
      </c>
      <c r="AJ220" s="9">
        <v>2</v>
      </c>
    </row>
    <row r="221" spans="1:36" ht="14.25" customHeight="1">
      <c r="A221" s="2" t="s">
        <v>208</v>
      </c>
      <c r="B221" s="2">
        <v>10299</v>
      </c>
      <c r="C221" s="28" t="s">
        <v>563</v>
      </c>
      <c r="D221" s="9">
        <v>0</v>
      </c>
      <c r="E221" s="2" t="s">
        <v>130</v>
      </c>
      <c r="F221" s="9" t="s">
        <v>41</v>
      </c>
      <c r="G221" s="9">
        <v>5</v>
      </c>
      <c r="H221" s="20" t="s">
        <v>552</v>
      </c>
      <c r="I221" s="24">
        <v>56847</v>
      </c>
      <c r="J221" s="9">
        <v>0</v>
      </c>
      <c r="K221" s="9">
        <v>20</v>
      </c>
      <c r="L221" s="2" t="s">
        <v>55</v>
      </c>
      <c r="M221" s="2" t="s">
        <v>36</v>
      </c>
      <c r="N221" s="2">
        <v>2133</v>
      </c>
      <c r="O221" s="3">
        <v>32745</v>
      </c>
      <c r="P221" s="2" t="s">
        <v>37</v>
      </c>
      <c r="Q221" s="2" t="s">
        <v>38</v>
      </c>
      <c r="R221" s="2" t="s">
        <v>39</v>
      </c>
      <c r="S221" s="3">
        <v>41827</v>
      </c>
      <c r="U221" s="12">
        <f t="shared" ca="1" si="3"/>
        <v>10.668493150684931</v>
      </c>
      <c r="V221" s="12" t="str" cm="1">
        <f t="array" aca="1" ref="V221" ca="1">_xlfn.IFS(U221&gt;10, "&gt;10", U221&gt;=5, "5-10", U221&gt;=2, "2-5", U221&lt;2, "0-2")</f>
        <v>&gt;10</v>
      </c>
      <c r="W221" s="2" t="s">
        <v>40</v>
      </c>
      <c r="X221" s="2" t="s">
        <v>41</v>
      </c>
      <c r="Y221" s="2" t="s">
        <v>42</v>
      </c>
      <c r="Z221" s="2" t="s">
        <v>43</v>
      </c>
      <c r="AA221" s="2">
        <v>22</v>
      </c>
      <c r="AB221" s="2" t="s">
        <v>52</v>
      </c>
      <c r="AC221" s="2">
        <v>1</v>
      </c>
      <c r="AD221" s="37" t="s">
        <v>575</v>
      </c>
      <c r="AE221" s="9">
        <v>3</v>
      </c>
      <c r="AF221" s="9">
        <v>1</v>
      </c>
      <c r="AG221" s="9">
        <v>0</v>
      </c>
      <c r="AH221" s="3">
        <v>43521</v>
      </c>
      <c r="AI221" s="9">
        <v>2</v>
      </c>
      <c r="AJ221" s="9">
        <v>5</v>
      </c>
    </row>
    <row r="222" spans="1:36" ht="14.25" customHeight="1">
      <c r="A222" s="2" t="s">
        <v>444</v>
      </c>
      <c r="B222" s="2">
        <v>10123</v>
      </c>
      <c r="C222" s="28" t="s">
        <v>563</v>
      </c>
      <c r="D222" s="9">
        <v>0</v>
      </c>
      <c r="E222" s="2" t="s">
        <v>61</v>
      </c>
      <c r="F222" s="9" t="s">
        <v>41</v>
      </c>
      <c r="G222" s="9">
        <v>5</v>
      </c>
      <c r="H222" s="20" t="s">
        <v>552</v>
      </c>
      <c r="I222" s="24">
        <v>56339</v>
      </c>
      <c r="J222" s="9">
        <v>0</v>
      </c>
      <c r="K222" s="9">
        <v>19</v>
      </c>
      <c r="L222" s="2" t="s">
        <v>35</v>
      </c>
      <c r="M222" s="2" t="s">
        <v>36</v>
      </c>
      <c r="N222" s="2">
        <v>2093</v>
      </c>
      <c r="O222" s="3">
        <v>24628</v>
      </c>
      <c r="P222" s="2" t="s">
        <v>37</v>
      </c>
      <c r="Q222" s="2" t="s">
        <v>38</v>
      </c>
      <c r="R222" s="2" t="s">
        <v>76</v>
      </c>
      <c r="S222" s="3">
        <v>41323</v>
      </c>
      <c r="U222" s="12">
        <f t="shared" ca="1" si="3"/>
        <v>12.049315068493151</v>
      </c>
      <c r="V222" s="12" t="str" cm="1">
        <f t="array" aca="1" ref="V222" ca="1">_xlfn.IFS(U222&gt;10, "&gt;10", U222&gt;=5, "5-10", U222&gt;=2, "2-5", U222&lt;2, "0-2")</f>
        <v>&gt;10</v>
      </c>
      <c r="W222" s="2" t="s">
        <v>40</v>
      </c>
      <c r="X222" s="2" t="s">
        <v>41</v>
      </c>
      <c r="Y222" s="2" t="s">
        <v>42</v>
      </c>
      <c r="Z222" s="2" t="s">
        <v>77</v>
      </c>
      <c r="AA222" s="2">
        <v>12</v>
      </c>
      <c r="AB222" s="2" t="s">
        <v>52</v>
      </c>
      <c r="AC222" s="2">
        <v>3</v>
      </c>
      <c r="AD222" s="37" t="s">
        <v>577</v>
      </c>
      <c r="AE222" s="9">
        <v>4.21</v>
      </c>
      <c r="AF222" s="9">
        <v>5</v>
      </c>
      <c r="AG222" s="9">
        <v>0</v>
      </c>
      <c r="AH222" s="3">
        <v>43479</v>
      </c>
      <c r="AI222" s="9">
        <v>0</v>
      </c>
      <c r="AJ222" s="9">
        <v>4</v>
      </c>
    </row>
    <row r="223" spans="1:36" ht="14.25" customHeight="1">
      <c r="A223" s="2" t="s">
        <v>178</v>
      </c>
      <c r="B223" s="2">
        <v>10143</v>
      </c>
      <c r="C223" s="28" t="s">
        <v>562</v>
      </c>
      <c r="D223" s="9">
        <v>0</v>
      </c>
      <c r="E223" s="2" t="s">
        <v>34</v>
      </c>
      <c r="F223" s="9" t="s">
        <v>41</v>
      </c>
      <c r="G223" s="9">
        <v>5</v>
      </c>
      <c r="H223" s="20" t="s">
        <v>552</v>
      </c>
      <c r="I223" s="24">
        <v>56294</v>
      </c>
      <c r="J223" s="9">
        <v>0</v>
      </c>
      <c r="K223" s="9">
        <v>20</v>
      </c>
      <c r="L223" s="2" t="s">
        <v>55</v>
      </c>
      <c r="M223" s="2" t="s">
        <v>36</v>
      </c>
      <c r="N223" s="2">
        <v>2458</v>
      </c>
      <c r="O223" s="3">
        <v>29112</v>
      </c>
      <c r="P223" s="2" t="s">
        <v>101</v>
      </c>
      <c r="Q223" s="2" t="s">
        <v>38</v>
      </c>
      <c r="R223" s="2" t="s">
        <v>92</v>
      </c>
      <c r="S223" s="3">
        <v>40854</v>
      </c>
      <c r="U223" s="12">
        <f t="shared" ca="1" si="3"/>
        <v>13.334246575342465</v>
      </c>
      <c r="V223" s="12" t="str" cm="1">
        <f t="array" aca="1" ref="V223" ca="1">_xlfn.IFS(U223&gt;10, "&gt;10", U223&gt;=5, "5-10", U223&gt;=2, "2-5", U223&lt;2, "0-2")</f>
        <v>&gt;10</v>
      </c>
      <c r="W223" s="2" t="s">
        <v>40</v>
      </c>
      <c r="X223" s="2" t="s">
        <v>41</v>
      </c>
      <c r="Y223" s="2" t="s">
        <v>42</v>
      </c>
      <c r="Z223" s="2" t="s">
        <v>57</v>
      </c>
      <c r="AA223" s="2">
        <v>20</v>
      </c>
      <c r="AB223" s="2" t="s">
        <v>44</v>
      </c>
      <c r="AC223" s="2">
        <v>3</v>
      </c>
      <c r="AD223" s="37" t="s">
        <v>577</v>
      </c>
      <c r="AE223" s="9">
        <v>3.96</v>
      </c>
      <c r="AF223" s="9">
        <v>4</v>
      </c>
      <c r="AG223" s="9">
        <v>0</v>
      </c>
      <c r="AH223" s="3">
        <v>43523</v>
      </c>
      <c r="AI223" s="9">
        <v>0</v>
      </c>
      <c r="AJ223" s="9">
        <v>6</v>
      </c>
    </row>
    <row r="224" spans="1:36" ht="14.25" customHeight="1">
      <c r="A224" s="2" t="s">
        <v>170</v>
      </c>
      <c r="B224" s="2">
        <v>10132</v>
      </c>
      <c r="C224" s="28" t="s">
        <v>563</v>
      </c>
      <c r="D224" s="9">
        <v>0</v>
      </c>
      <c r="E224" s="2" t="s">
        <v>34</v>
      </c>
      <c r="F224" s="9" t="s">
        <v>41</v>
      </c>
      <c r="G224" s="9">
        <v>5</v>
      </c>
      <c r="H224" s="20" t="s">
        <v>552</v>
      </c>
      <c r="I224" s="24">
        <v>56149</v>
      </c>
      <c r="J224" s="9">
        <v>0</v>
      </c>
      <c r="K224" s="9">
        <v>19</v>
      </c>
      <c r="L224" s="2" t="s">
        <v>35</v>
      </c>
      <c r="M224" s="2" t="s">
        <v>36</v>
      </c>
      <c r="N224" s="2">
        <v>1821</v>
      </c>
      <c r="O224" s="3">
        <v>31877</v>
      </c>
      <c r="P224" s="2" t="s">
        <v>37</v>
      </c>
      <c r="Q224" s="2" t="s">
        <v>38</v>
      </c>
      <c r="R224" s="2" t="s">
        <v>39</v>
      </c>
      <c r="S224" s="3">
        <v>42557</v>
      </c>
      <c r="U224" s="12">
        <f t="shared" ca="1" si="3"/>
        <v>8.668493150684931</v>
      </c>
      <c r="V224" s="12" t="str" cm="1">
        <f t="array" aca="1" ref="V224" ca="1">_xlfn.IFS(U224&gt;10, "&gt;10", U224&gt;=5, "5-10", U224&gt;=2, "2-5", U224&lt;2, "0-2")</f>
        <v>5-10</v>
      </c>
      <c r="W224" s="2" t="s">
        <v>40</v>
      </c>
      <c r="X224" s="2" t="s">
        <v>41</v>
      </c>
      <c r="Y224" s="2" t="s">
        <v>42</v>
      </c>
      <c r="Z224" s="2" t="s">
        <v>43</v>
      </c>
      <c r="AA224" s="2">
        <v>22</v>
      </c>
      <c r="AB224" s="2" t="s">
        <v>44</v>
      </c>
      <c r="AC224" s="2">
        <v>3</v>
      </c>
      <c r="AD224" s="37" t="s">
        <v>577</v>
      </c>
      <c r="AE224" s="9">
        <v>4.12</v>
      </c>
      <c r="AF224" s="9">
        <v>5</v>
      </c>
      <c r="AG224" s="9">
        <v>0</v>
      </c>
      <c r="AH224" s="3">
        <v>43493</v>
      </c>
      <c r="AI224" s="9">
        <v>0</v>
      </c>
      <c r="AJ224" s="9">
        <v>15</v>
      </c>
    </row>
    <row r="225" spans="1:36" ht="14.25" customHeight="1">
      <c r="A225" s="2" t="s">
        <v>410</v>
      </c>
      <c r="B225" s="2">
        <v>10169</v>
      </c>
      <c r="C225" s="28" t="s">
        <v>563</v>
      </c>
      <c r="D225" s="9">
        <v>1</v>
      </c>
      <c r="E225" s="2" t="s">
        <v>46</v>
      </c>
      <c r="F225" s="9" t="s">
        <v>41</v>
      </c>
      <c r="G225" s="9">
        <v>5</v>
      </c>
      <c r="H225" s="20" t="s">
        <v>552</v>
      </c>
      <c r="I225" s="24">
        <v>56147</v>
      </c>
      <c r="J225" s="9">
        <v>0</v>
      </c>
      <c r="K225" s="9">
        <v>19</v>
      </c>
      <c r="L225" s="2" t="s">
        <v>35</v>
      </c>
      <c r="M225" s="2" t="s">
        <v>36</v>
      </c>
      <c r="N225" s="2">
        <v>2154</v>
      </c>
      <c r="O225" s="3">
        <v>32334</v>
      </c>
      <c r="P225" s="2" t="s">
        <v>37</v>
      </c>
      <c r="Q225" s="2" t="s">
        <v>38</v>
      </c>
      <c r="R225" s="2" t="s">
        <v>76</v>
      </c>
      <c r="S225" s="3">
        <v>41911</v>
      </c>
      <c r="U225" s="12">
        <f t="shared" ca="1" si="3"/>
        <v>10.438356164383562</v>
      </c>
      <c r="V225" s="12" t="str" cm="1">
        <f t="array" aca="1" ref="V225" ca="1">_xlfn.IFS(U225&gt;10, "&gt;10", U225&gt;=5, "5-10", U225&gt;=2, "2-5", U225&lt;2, "0-2")</f>
        <v>&gt;10</v>
      </c>
      <c r="W225" s="2" t="s">
        <v>40</v>
      </c>
      <c r="X225" s="2" t="s">
        <v>41</v>
      </c>
      <c r="Y225" s="2" t="s">
        <v>42</v>
      </c>
      <c r="Z225" s="2" t="s">
        <v>59</v>
      </c>
      <c r="AA225" s="2">
        <v>16</v>
      </c>
      <c r="AB225" s="2" t="s">
        <v>44</v>
      </c>
      <c r="AC225" s="2">
        <v>3</v>
      </c>
      <c r="AD225" s="37" t="s">
        <v>577</v>
      </c>
      <c r="AE225" s="9">
        <v>3.51</v>
      </c>
      <c r="AF225" s="9">
        <v>3</v>
      </c>
      <c r="AG225" s="9">
        <v>0</v>
      </c>
      <c r="AH225" s="3">
        <v>43514</v>
      </c>
      <c r="AI225" s="9">
        <v>0</v>
      </c>
      <c r="AJ225" s="9">
        <v>2</v>
      </c>
    </row>
    <row r="226" spans="1:36" ht="14.25" customHeight="1">
      <c r="A226" s="2" t="s">
        <v>221</v>
      </c>
      <c r="B226" s="2">
        <v>10163</v>
      </c>
      <c r="C226" s="28" t="s">
        <v>563</v>
      </c>
      <c r="D226" s="9">
        <v>1</v>
      </c>
      <c r="E226" s="2" t="s">
        <v>46</v>
      </c>
      <c r="F226" s="9" t="s">
        <v>49</v>
      </c>
      <c r="G226" s="9">
        <v>5</v>
      </c>
      <c r="H226" s="20" t="s">
        <v>552</v>
      </c>
      <c r="I226" s="24">
        <v>55965</v>
      </c>
      <c r="J226" s="9">
        <v>1</v>
      </c>
      <c r="K226" s="9">
        <v>20</v>
      </c>
      <c r="L226" s="2" t="s">
        <v>55</v>
      </c>
      <c r="M226" s="2" t="s">
        <v>36</v>
      </c>
      <c r="N226" s="2">
        <v>2170</v>
      </c>
      <c r="O226" s="3">
        <v>30628</v>
      </c>
      <c r="P226" s="2" t="s">
        <v>37</v>
      </c>
      <c r="Q226" s="2" t="s">
        <v>38</v>
      </c>
      <c r="R226" s="2" t="s">
        <v>39</v>
      </c>
      <c r="S226" s="3">
        <v>40637</v>
      </c>
      <c r="T226" s="3">
        <v>41283</v>
      </c>
      <c r="U226" s="12">
        <f t="shared" ca="1" si="3"/>
        <v>1.7698630136986302</v>
      </c>
      <c r="V226" s="12" t="str" cm="1">
        <f t="array" aca="1" ref="V226" ca="1">_xlfn.IFS(U226&gt;10, "&gt;10", U226&gt;=5, "5-10", U226&gt;=2, "2-5", U226&lt;2, "0-2")</f>
        <v>0-2</v>
      </c>
      <c r="W226" s="2" t="s">
        <v>48</v>
      </c>
      <c r="X226" s="2" t="s">
        <v>49</v>
      </c>
      <c r="Y226" s="2" t="s">
        <v>42</v>
      </c>
      <c r="Z226" s="2" t="s">
        <v>73</v>
      </c>
      <c r="AA226" s="2">
        <v>19</v>
      </c>
      <c r="AB226" s="2" t="s">
        <v>64</v>
      </c>
      <c r="AC226" s="2">
        <v>3</v>
      </c>
      <c r="AD226" s="37" t="s">
        <v>577</v>
      </c>
      <c r="AE226" s="9">
        <v>3.66</v>
      </c>
      <c r="AF226" s="9">
        <v>3</v>
      </c>
      <c r="AG226" s="9">
        <v>0</v>
      </c>
      <c r="AH226" s="3">
        <v>40915</v>
      </c>
      <c r="AI226" s="9">
        <v>0</v>
      </c>
      <c r="AJ226" s="9">
        <v>6</v>
      </c>
    </row>
    <row r="227" spans="1:36" ht="14.25" customHeight="1">
      <c r="A227" s="2" t="s">
        <v>456</v>
      </c>
      <c r="B227" s="2">
        <v>10253</v>
      </c>
      <c r="C227" s="28" t="s">
        <v>562</v>
      </c>
      <c r="D227" s="9">
        <v>0</v>
      </c>
      <c r="E227" s="2" t="s">
        <v>34</v>
      </c>
      <c r="F227" s="9" t="s">
        <v>41</v>
      </c>
      <c r="G227" s="9">
        <v>6</v>
      </c>
      <c r="H227" s="20" t="s">
        <v>552</v>
      </c>
      <c r="I227" s="24">
        <v>55875</v>
      </c>
      <c r="J227" s="9">
        <v>0</v>
      </c>
      <c r="K227" s="9">
        <v>3</v>
      </c>
      <c r="L227" s="2" t="s">
        <v>132</v>
      </c>
      <c r="M227" s="2" t="s">
        <v>457</v>
      </c>
      <c r="N227" s="2">
        <v>4063</v>
      </c>
      <c r="O227" s="3">
        <v>32700</v>
      </c>
      <c r="P227" s="2" t="s">
        <v>37</v>
      </c>
      <c r="Q227" s="2" t="s">
        <v>38</v>
      </c>
      <c r="R227" s="2" t="s">
        <v>106</v>
      </c>
      <c r="S227" s="3">
        <v>40973</v>
      </c>
      <c r="U227" s="12">
        <f t="shared" ca="1" si="3"/>
        <v>13.008219178082191</v>
      </c>
      <c r="V227" s="12" t="str" cm="1">
        <f t="array" aca="1" ref="V227" ca="1">_xlfn.IFS(U227&gt;10, "&gt;10", U227&gt;=5, "5-10", U227&gt;=2, "2-5", U227&lt;2, "0-2")</f>
        <v>&gt;10</v>
      </c>
      <c r="W227" s="2" t="s">
        <v>40</v>
      </c>
      <c r="X227" s="2" t="s">
        <v>41</v>
      </c>
      <c r="Y227" s="2" t="s">
        <v>134</v>
      </c>
      <c r="Z227" s="2" t="s">
        <v>135</v>
      </c>
      <c r="AA227" s="2">
        <v>17</v>
      </c>
      <c r="AB227" s="2" t="s">
        <v>194</v>
      </c>
      <c r="AC227" s="2">
        <v>3</v>
      </c>
      <c r="AD227" s="37" t="s">
        <v>577</v>
      </c>
      <c r="AE227" s="9">
        <v>4.5</v>
      </c>
      <c r="AF227" s="9">
        <v>4</v>
      </c>
      <c r="AG227" s="9">
        <v>0</v>
      </c>
      <c r="AH227" s="3">
        <v>43483</v>
      </c>
      <c r="AI227" s="9">
        <v>0</v>
      </c>
      <c r="AJ227" s="9">
        <v>11</v>
      </c>
    </row>
    <row r="228" spans="1:36" ht="14.25" customHeight="1">
      <c r="A228" s="2" t="s">
        <v>339</v>
      </c>
      <c r="B228" s="2">
        <v>10298</v>
      </c>
      <c r="C228" s="28" t="s">
        <v>562</v>
      </c>
      <c r="D228" s="9">
        <v>0</v>
      </c>
      <c r="E228" s="2" t="s">
        <v>34</v>
      </c>
      <c r="F228" s="9" t="s">
        <v>49</v>
      </c>
      <c r="G228" s="9">
        <v>5</v>
      </c>
      <c r="H228" s="20" t="s">
        <v>552</v>
      </c>
      <c r="I228" s="24">
        <v>55800</v>
      </c>
      <c r="J228" s="9">
        <v>1</v>
      </c>
      <c r="K228" s="9">
        <v>20</v>
      </c>
      <c r="L228" s="2" t="s">
        <v>55</v>
      </c>
      <c r="M228" s="2" t="s">
        <v>36</v>
      </c>
      <c r="N228" s="2">
        <v>2472</v>
      </c>
      <c r="O228" s="3">
        <v>31227</v>
      </c>
      <c r="P228" s="2" t="s">
        <v>37</v>
      </c>
      <c r="Q228" s="2" t="s">
        <v>38</v>
      </c>
      <c r="R228" s="2" t="s">
        <v>39</v>
      </c>
      <c r="S228" s="3">
        <v>40770</v>
      </c>
      <c r="T228" s="3">
        <v>41886</v>
      </c>
      <c r="U228" s="12">
        <f t="shared" ca="1" si="3"/>
        <v>3.0575342465753423</v>
      </c>
      <c r="V228" s="12" t="str" cm="1">
        <f t="array" aca="1" ref="V228" ca="1">_xlfn.IFS(U228&gt;10, "&gt;10", U228&gt;=5, "5-10", U228&gt;=2, "2-5", U228&lt;2, "0-2")</f>
        <v>2-5</v>
      </c>
      <c r="W228" s="2" t="s">
        <v>87</v>
      </c>
      <c r="X228" s="2" t="s">
        <v>49</v>
      </c>
      <c r="Y228" s="2" t="s">
        <v>42</v>
      </c>
      <c r="Z228" s="2" t="s">
        <v>77</v>
      </c>
      <c r="AA228" s="2">
        <v>12</v>
      </c>
      <c r="AB228" s="2" t="s">
        <v>44</v>
      </c>
      <c r="AC228" s="2">
        <v>1</v>
      </c>
      <c r="AD228" s="37" t="s">
        <v>575</v>
      </c>
      <c r="AE228" s="9">
        <v>3</v>
      </c>
      <c r="AF228" s="9">
        <v>2</v>
      </c>
      <c r="AG228" s="9">
        <v>0</v>
      </c>
      <c r="AH228" s="3">
        <v>41288</v>
      </c>
      <c r="AI228" s="9">
        <v>6</v>
      </c>
      <c r="AJ228" s="9">
        <v>6</v>
      </c>
    </row>
    <row r="229" spans="1:36" ht="14.25" customHeight="1">
      <c r="A229" s="2" t="s">
        <v>180</v>
      </c>
      <c r="B229" s="2">
        <v>10070</v>
      </c>
      <c r="C229" s="28" t="s">
        <v>562</v>
      </c>
      <c r="D229" s="9">
        <v>1</v>
      </c>
      <c r="E229" s="2" t="s">
        <v>46</v>
      </c>
      <c r="F229" s="9" t="s">
        <v>49</v>
      </c>
      <c r="G229" s="9">
        <v>5</v>
      </c>
      <c r="H229" s="20" t="s">
        <v>552</v>
      </c>
      <c r="I229" s="24">
        <v>55722</v>
      </c>
      <c r="J229" s="9">
        <v>1</v>
      </c>
      <c r="K229" s="9">
        <v>19</v>
      </c>
      <c r="L229" s="2" t="s">
        <v>35</v>
      </c>
      <c r="M229" s="2" t="s">
        <v>36</v>
      </c>
      <c r="N229" s="2">
        <v>1810</v>
      </c>
      <c r="O229" s="3">
        <v>28429</v>
      </c>
      <c r="P229" s="2" t="s">
        <v>37</v>
      </c>
      <c r="Q229" s="2" t="s">
        <v>38</v>
      </c>
      <c r="R229" s="2" t="s">
        <v>39</v>
      </c>
      <c r="S229" s="3">
        <v>40679</v>
      </c>
      <c r="T229" s="3">
        <v>42529</v>
      </c>
      <c r="U229" s="12">
        <f t="shared" ca="1" si="3"/>
        <v>5.0684931506849313</v>
      </c>
      <c r="V229" s="12" t="str" cm="1">
        <f t="array" aca="1" ref="V229" ca="1">_xlfn.IFS(U229&gt;10, "&gt;10", U229&gt;=5, "5-10", U229&gt;=2, "2-5", U229&lt;2, "0-2")</f>
        <v>5-10</v>
      </c>
      <c r="W229" s="2" t="s">
        <v>87</v>
      </c>
      <c r="X229" s="2" t="s">
        <v>49</v>
      </c>
      <c r="Y229" s="2" t="s">
        <v>42</v>
      </c>
      <c r="Z229" s="2" t="s">
        <v>63</v>
      </c>
      <c r="AA229" s="2">
        <v>39</v>
      </c>
      <c r="AB229" s="2" t="s">
        <v>52</v>
      </c>
      <c r="AC229" s="2">
        <v>3</v>
      </c>
      <c r="AD229" s="37" t="s">
        <v>577</v>
      </c>
      <c r="AE229" s="9">
        <v>5</v>
      </c>
      <c r="AF229" s="9">
        <v>4</v>
      </c>
      <c r="AG229" s="9">
        <v>0</v>
      </c>
      <c r="AH229" s="3">
        <v>42462</v>
      </c>
      <c r="AI229" s="9">
        <v>0</v>
      </c>
      <c r="AJ229" s="9">
        <v>14</v>
      </c>
    </row>
    <row r="230" spans="1:36" ht="14.25" customHeight="1">
      <c r="A230" s="2" t="s">
        <v>335</v>
      </c>
      <c r="B230" s="2">
        <v>10068</v>
      </c>
      <c r="C230" s="28" t="s">
        <v>563</v>
      </c>
      <c r="D230" s="9">
        <v>0</v>
      </c>
      <c r="E230" s="2" t="s">
        <v>34</v>
      </c>
      <c r="F230" s="9" t="s">
        <v>41</v>
      </c>
      <c r="G230" s="9">
        <v>5</v>
      </c>
      <c r="H230" s="20" t="s">
        <v>552</v>
      </c>
      <c r="I230" s="24">
        <v>55688</v>
      </c>
      <c r="J230" s="9">
        <v>0</v>
      </c>
      <c r="K230" s="9">
        <v>19</v>
      </c>
      <c r="L230" s="2" t="s">
        <v>35</v>
      </c>
      <c r="M230" s="2" t="s">
        <v>36</v>
      </c>
      <c r="N230" s="2">
        <v>2346</v>
      </c>
      <c r="O230" s="3">
        <v>28025</v>
      </c>
      <c r="P230" s="2" t="s">
        <v>37</v>
      </c>
      <c r="Q230" s="2" t="s">
        <v>38</v>
      </c>
      <c r="R230" s="2" t="s">
        <v>39</v>
      </c>
      <c r="S230" s="3">
        <v>42093</v>
      </c>
      <c r="U230" s="12">
        <f t="shared" ca="1" si="3"/>
        <v>9.9397260273972599</v>
      </c>
      <c r="V230" s="12" t="str" cm="1">
        <f t="array" aca="1" ref="V230" ca="1">_xlfn.IFS(U230&gt;10, "&gt;10", U230&gt;=5, "5-10", U230&gt;=2, "2-5", U230&lt;2, "0-2")</f>
        <v>5-10</v>
      </c>
      <c r="W230" s="2" t="s">
        <v>40</v>
      </c>
      <c r="X230" s="2" t="s">
        <v>41</v>
      </c>
      <c r="Y230" s="2" t="s">
        <v>42</v>
      </c>
      <c r="Z230" s="2" t="s">
        <v>43</v>
      </c>
      <c r="AA230" s="2">
        <v>22</v>
      </c>
      <c r="AB230" s="2" t="s">
        <v>111</v>
      </c>
      <c r="AC230" s="2">
        <v>3</v>
      </c>
      <c r="AD230" s="37" t="s">
        <v>577</v>
      </c>
      <c r="AE230" s="9">
        <v>5</v>
      </c>
      <c r="AF230" s="9">
        <v>4</v>
      </c>
      <c r="AG230" s="9">
        <v>0</v>
      </c>
      <c r="AH230" s="3">
        <v>43486</v>
      </c>
      <c r="AI230" s="9">
        <v>0</v>
      </c>
      <c r="AJ230" s="9">
        <v>10</v>
      </c>
    </row>
    <row r="231" spans="1:36" ht="14.25" customHeight="1">
      <c r="A231" s="2" t="s">
        <v>392</v>
      </c>
      <c r="B231" s="2">
        <v>10224</v>
      </c>
      <c r="C231" s="28" t="s">
        <v>562</v>
      </c>
      <c r="D231" s="9">
        <v>1</v>
      </c>
      <c r="E231" s="2" t="s">
        <v>46</v>
      </c>
      <c r="F231" s="9" t="s">
        <v>49</v>
      </c>
      <c r="G231" s="9">
        <v>5</v>
      </c>
      <c r="H231" s="20" t="s">
        <v>552</v>
      </c>
      <c r="I231" s="24">
        <v>55578</v>
      </c>
      <c r="J231" s="9">
        <v>1</v>
      </c>
      <c r="K231" s="9">
        <v>20</v>
      </c>
      <c r="L231" s="2" t="s">
        <v>55</v>
      </c>
      <c r="M231" s="2" t="s">
        <v>36</v>
      </c>
      <c r="N231" s="2">
        <v>2138</v>
      </c>
      <c r="O231" s="3">
        <v>26483</v>
      </c>
      <c r="P231" s="2" t="s">
        <v>37</v>
      </c>
      <c r="Q231" s="2" t="s">
        <v>38</v>
      </c>
      <c r="R231" s="2" t="s">
        <v>39</v>
      </c>
      <c r="S231" s="3">
        <v>40729</v>
      </c>
      <c r="T231" s="3">
        <v>40947</v>
      </c>
      <c r="U231" s="12">
        <f t="shared" ca="1" si="3"/>
        <v>0.59726027397260273</v>
      </c>
      <c r="V231" s="12" t="str" cm="1">
        <f t="array" aca="1" ref="V231" ca="1">_xlfn.IFS(U231&gt;10, "&gt;10", U231&gt;=5, "5-10", U231&gt;=2, "2-5", U231&lt;2, "0-2")</f>
        <v>0-2</v>
      </c>
      <c r="W231" s="2" t="s">
        <v>84</v>
      </c>
      <c r="X231" s="2" t="s">
        <v>49</v>
      </c>
      <c r="Y231" s="2" t="s">
        <v>42</v>
      </c>
      <c r="Z231" s="2" t="s">
        <v>57</v>
      </c>
      <c r="AA231" s="2">
        <v>20</v>
      </c>
      <c r="AB231" s="2" t="s">
        <v>52</v>
      </c>
      <c r="AC231" s="2">
        <v>3</v>
      </c>
      <c r="AD231" s="37" t="s">
        <v>577</v>
      </c>
      <c r="AE231" s="9">
        <v>4.2</v>
      </c>
      <c r="AF231" s="9">
        <v>5</v>
      </c>
      <c r="AG231" s="9">
        <v>0</v>
      </c>
      <c r="AH231" s="3">
        <v>40914</v>
      </c>
      <c r="AI231" s="9">
        <v>0</v>
      </c>
      <c r="AJ231" s="9">
        <v>13</v>
      </c>
    </row>
    <row r="232" spans="1:36" ht="14.25" customHeight="1">
      <c r="A232" s="2" t="s">
        <v>273</v>
      </c>
      <c r="B232" s="2">
        <v>10248</v>
      </c>
      <c r="C232" s="28" t="s">
        <v>563</v>
      </c>
      <c r="D232" s="9">
        <v>0</v>
      </c>
      <c r="E232" s="2" t="s">
        <v>34</v>
      </c>
      <c r="F232" s="9" t="s">
        <v>41</v>
      </c>
      <c r="G232" s="9">
        <v>5</v>
      </c>
      <c r="H232" s="20" t="s">
        <v>552</v>
      </c>
      <c r="I232" s="24">
        <v>55425</v>
      </c>
      <c r="J232" s="9">
        <v>0</v>
      </c>
      <c r="K232" s="9">
        <v>19</v>
      </c>
      <c r="L232" s="2" t="s">
        <v>35</v>
      </c>
      <c r="M232" s="2" t="s">
        <v>36</v>
      </c>
      <c r="N232" s="2">
        <v>2176</v>
      </c>
      <c r="O232" s="3">
        <v>31573</v>
      </c>
      <c r="P232" s="2" t="s">
        <v>37</v>
      </c>
      <c r="Q232" s="2" t="s">
        <v>38</v>
      </c>
      <c r="R232" s="2" t="s">
        <v>39</v>
      </c>
      <c r="S232" s="3">
        <v>40959</v>
      </c>
      <c r="U232" s="12">
        <f t="shared" ca="1" si="3"/>
        <v>13.046575342465754</v>
      </c>
      <c r="V232" s="12" t="str" cm="1">
        <f t="array" aca="1" ref="V232" ca="1">_xlfn.IFS(U232&gt;10, "&gt;10", U232&gt;=5, "5-10", U232&gt;=2, "2-5", U232&lt;2, "0-2")</f>
        <v>&gt;10</v>
      </c>
      <c r="W232" s="2" t="s">
        <v>40</v>
      </c>
      <c r="X232" s="2" t="s">
        <v>41</v>
      </c>
      <c r="Y232" s="2" t="s">
        <v>42</v>
      </c>
      <c r="Z232" s="2" t="s">
        <v>73</v>
      </c>
      <c r="AA232" s="2">
        <v>19</v>
      </c>
      <c r="AB232" s="2" t="s">
        <v>44</v>
      </c>
      <c r="AC232" s="2">
        <v>3</v>
      </c>
      <c r="AD232" s="37" t="s">
        <v>577</v>
      </c>
      <c r="AE232" s="9">
        <v>4.8</v>
      </c>
      <c r="AF232" s="9">
        <v>4</v>
      </c>
      <c r="AG232" s="9">
        <v>0</v>
      </c>
      <c r="AH232" s="3">
        <v>43472</v>
      </c>
      <c r="AI232" s="9">
        <v>0</v>
      </c>
      <c r="AJ232" s="9">
        <v>4</v>
      </c>
    </row>
    <row r="233" spans="1:36" ht="14.25" customHeight="1">
      <c r="A233" s="2" t="s">
        <v>331</v>
      </c>
      <c r="B233" s="2">
        <v>10076</v>
      </c>
      <c r="C233" s="28" t="s">
        <v>563</v>
      </c>
      <c r="D233" s="9">
        <v>0</v>
      </c>
      <c r="E233" s="2" t="s">
        <v>34</v>
      </c>
      <c r="F233" s="9" t="s">
        <v>41</v>
      </c>
      <c r="G233" s="9">
        <v>5</v>
      </c>
      <c r="H233" s="20" t="s">
        <v>552</v>
      </c>
      <c r="I233" s="24">
        <v>55315</v>
      </c>
      <c r="J233" s="9">
        <v>0</v>
      </c>
      <c r="K233" s="9">
        <v>20</v>
      </c>
      <c r="L233" s="2" t="s">
        <v>55</v>
      </c>
      <c r="M233" s="2" t="s">
        <v>36</v>
      </c>
      <c r="N233" s="2">
        <v>2149</v>
      </c>
      <c r="O233" s="3">
        <v>31918</v>
      </c>
      <c r="P233" s="2" t="s">
        <v>37</v>
      </c>
      <c r="Q233" s="2" t="s">
        <v>38</v>
      </c>
      <c r="R233" s="2" t="s">
        <v>76</v>
      </c>
      <c r="S233" s="3">
        <v>42093</v>
      </c>
      <c r="U233" s="12">
        <f t="shared" ca="1" si="3"/>
        <v>9.9397260273972599</v>
      </c>
      <c r="V233" s="12" t="str" cm="1">
        <f t="array" aca="1" ref="V233" ca="1">_xlfn.IFS(U233&gt;10, "&gt;10", U233&gt;=5, "5-10", U233&gt;=2, "2-5", U233&lt;2, "0-2")</f>
        <v>5-10</v>
      </c>
      <c r="W233" s="2" t="s">
        <v>40</v>
      </c>
      <c r="X233" s="2" t="s">
        <v>41</v>
      </c>
      <c r="Y233" s="2" t="s">
        <v>42</v>
      </c>
      <c r="Z233" s="2" t="s">
        <v>73</v>
      </c>
      <c r="AA233" s="2">
        <v>19</v>
      </c>
      <c r="AB233" s="2" t="s">
        <v>44</v>
      </c>
      <c r="AC233" s="2">
        <v>3</v>
      </c>
      <c r="AD233" s="37" t="s">
        <v>577</v>
      </c>
      <c r="AE233" s="9">
        <v>5</v>
      </c>
      <c r="AF233" s="9">
        <v>5</v>
      </c>
      <c r="AG233" s="9">
        <v>0</v>
      </c>
      <c r="AH233" s="3">
        <v>43503</v>
      </c>
      <c r="AI233" s="9">
        <v>0</v>
      </c>
      <c r="AJ233" s="9">
        <v>16</v>
      </c>
    </row>
    <row r="234" spans="1:36" ht="14.25" customHeight="1">
      <c r="A234" s="2" t="s">
        <v>468</v>
      </c>
      <c r="B234" s="2">
        <v>10048</v>
      </c>
      <c r="C234" s="28" t="s">
        <v>562</v>
      </c>
      <c r="D234" s="9">
        <v>1</v>
      </c>
      <c r="E234" s="2" t="s">
        <v>46</v>
      </c>
      <c r="F234" s="9" t="s">
        <v>49</v>
      </c>
      <c r="G234" s="9">
        <v>5</v>
      </c>
      <c r="H234" s="20" t="s">
        <v>552</v>
      </c>
      <c r="I234" s="24">
        <v>55140</v>
      </c>
      <c r="J234" s="9">
        <v>1</v>
      </c>
      <c r="K234" s="9">
        <v>19</v>
      </c>
      <c r="L234" s="2" t="s">
        <v>35</v>
      </c>
      <c r="M234" s="2" t="s">
        <v>36</v>
      </c>
      <c r="N234" s="2">
        <v>2324</v>
      </c>
      <c r="O234" s="3">
        <v>23994</v>
      </c>
      <c r="P234" s="2" t="s">
        <v>101</v>
      </c>
      <c r="Q234" s="2" t="s">
        <v>38</v>
      </c>
      <c r="R234" s="2" t="s">
        <v>39</v>
      </c>
      <c r="S234" s="3">
        <v>40679</v>
      </c>
      <c r="T234" s="3">
        <v>42254</v>
      </c>
      <c r="U234" s="12">
        <f t="shared" ca="1" si="3"/>
        <v>4.3150684931506849</v>
      </c>
      <c r="V234" s="12" t="str" cm="1">
        <f t="array" aca="1" ref="V234" ca="1">_xlfn.IFS(U234&gt;10, "&gt;10", U234&gt;=5, "5-10", U234&gt;=2, "2-5", U234&lt;2, "0-2")</f>
        <v>2-5</v>
      </c>
      <c r="W234" s="2" t="s">
        <v>87</v>
      </c>
      <c r="X234" s="2" t="s">
        <v>49</v>
      </c>
      <c r="Y234" s="2" t="s">
        <v>42</v>
      </c>
      <c r="Z234" s="2" t="s">
        <v>66</v>
      </c>
      <c r="AA234" s="2">
        <v>11</v>
      </c>
      <c r="AB234" s="2" t="s">
        <v>194</v>
      </c>
      <c r="AC234" s="2">
        <v>3</v>
      </c>
      <c r="AD234" s="37" t="s">
        <v>577</v>
      </c>
      <c r="AE234" s="9">
        <v>5</v>
      </c>
      <c r="AF234" s="9">
        <v>3</v>
      </c>
      <c r="AG234" s="9">
        <v>0</v>
      </c>
      <c r="AH234" s="3">
        <v>42050</v>
      </c>
      <c r="AI234" s="9">
        <v>0</v>
      </c>
      <c r="AJ234" s="9">
        <v>7</v>
      </c>
    </row>
    <row r="235" spans="1:36" ht="14.25" customHeight="1">
      <c r="A235" s="2" t="s">
        <v>419</v>
      </c>
      <c r="B235" s="2">
        <v>10153</v>
      </c>
      <c r="C235" s="28" t="s">
        <v>563</v>
      </c>
      <c r="D235" s="9">
        <v>1</v>
      </c>
      <c r="E235" s="2" t="s">
        <v>46</v>
      </c>
      <c r="F235" s="9" t="s">
        <v>49</v>
      </c>
      <c r="G235" s="9">
        <v>1</v>
      </c>
      <c r="H235" s="20" t="s">
        <v>553</v>
      </c>
      <c r="I235" s="24">
        <v>55000</v>
      </c>
      <c r="J235" s="9">
        <v>1</v>
      </c>
      <c r="K235" s="9">
        <v>2</v>
      </c>
      <c r="L235" s="2" t="s">
        <v>272</v>
      </c>
      <c r="M235" s="2" t="s">
        <v>36</v>
      </c>
      <c r="N235" s="2">
        <v>1844</v>
      </c>
      <c r="O235" s="3">
        <v>31942</v>
      </c>
      <c r="P235" s="2" t="s">
        <v>37</v>
      </c>
      <c r="Q235" s="2" t="s">
        <v>38</v>
      </c>
      <c r="R235" s="2" t="s">
        <v>76</v>
      </c>
      <c r="S235" s="3">
        <v>40812</v>
      </c>
      <c r="T235" s="3">
        <v>41542</v>
      </c>
      <c r="U235" s="12">
        <f t="shared" ca="1" si="3"/>
        <v>2</v>
      </c>
      <c r="V235" s="12" t="str" cm="1">
        <f t="array" aca="1" ref="V235" ca="1">_xlfn.IFS(U235&gt;10, "&gt;10", U235&gt;=5, "5-10", U235&gt;=2, "2-5", U235&lt;2, "0-2")</f>
        <v>2-5</v>
      </c>
      <c r="W235" s="2" t="s">
        <v>48</v>
      </c>
      <c r="X235" s="2" t="s">
        <v>49</v>
      </c>
      <c r="Y235" s="2" t="s">
        <v>119</v>
      </c>
      <c r="Z235" s="2" t="s">
        <v>120</v>
      </c>
      <c r="AA235" s="2">
        <v>1</v>
      </c>
      <c r="AB235" s="2" t="s">
        <v>78</v>
      </c>
      <c r="AC235" s="2">
        <v>3</v>
      </c>
      <c r="AD235" s="37" t="s">
        <v>577</v>
      </c>
      <c r="AE235" s="9">
        <v>3.8</v>
      </c>
      <c r="AF235" s="9">
        <v>4</v>
      </c>
      <c r="AG235" s="9">
        <v>4</v>
      </c>
      <c r="AH235" s="3">
        <v>41501</v>
      </c>
      <c r="AI235" s="9">
        <v>0</v>
      </c>
      <c r="AJ235" s="9">
        <v>17</v>
      </c>
    </row>
    <row r="236" spans="1:36" ht="14.25" customHeight="1">
      <c r="A236" s="2" t="s">
        <v>238</v>
      </c>
      <c r="B236" s="2">
        <v>10283</v>
      </c>
      <c r="C236" s="28" t="s">
        <v>562</v>
      </c>
      <c r="D236" s="9">
        <v>1</v>
      </c>
      <c r="E236" s="2" t="s">
        <v>46</v>
      </c>
      <c r="F236" s="9" t="s">
        <v>49</v>
      </c>
      <c r="G236" s="9">
        <v>5</v>
      </c>
      <c r="H236" s="20" t="s">
        <v>553</v>
      </c>
      <c r="I236" s="24">
        <v>54933</v>
      </c>
      <c r="J236" s="9">
        <v>1</v>
      </c>
      <c r="K236" s="9">
        <v>19</v>
      </c>
      <c r="L236" s="2" t="s">
        <v>35</v>
      </c>
      <c r="M236" s="2" t="s">
        <v>36</v>
      </c>
      <c r="N236" s="2">
        <v>2062</v>
      </c>
      <c r="O236" s="3">
        <v>27250</v>
      </c>
      <c r="P236" s="2" t="s">
        <v>37</v>
      </c>
      <c r="Q236" s="2" t="s">
        <v>38</v>
      </c>
      <c r="R236" s="2" t="s">
        <v>76</v>
      </c>
      <c r="S236" s="3">
        <v>41001</v>
      </c>
      <c r="T236" s="3">
        <v>42180</v>
      </c>
      <c r="U236" s="12">
        <f t="shared" ca="1" si="3"/>
        <v>3.2301369863013698</v>
      </c>
      <c r="V236" s="12" t="str" cm="1">
        <f t="array" aca="1" ref="V236" ca="1">_xlfn.IFS(U236&gt;10, "&gt;10", U236&gt;=5, "5-10", U236&gt;=2, "2-5", U236&lt;2, "0-2")</f>
        <v>2-5</v>
      </c>
      <c r="W236" s="2" t="s">
        <v>205</v>
      </c>
      <c r="X236" s="2" t="s">
        <v>49</v>
      </c>
      <c r="Y236" s="2" t="s">
        <v>42</v>
      </c>
      <c r="Z236" s="2" t="s">
        <v>63</v>
      </c>
      <c r="AA236" s="2">
        <v>39</v>
      </c>
      <c r="AB236" s="2" t="s">
        <v>78</v>
      </c>
      <c r="AC236" s="2">
        <v>2</v>
      </c>
      <c r="AD236" s="37" t="s">
        <v>574</v>
      </c>
      <c r="AE236" s="9">
        <v>3.97</v>
      </c>
      <c r="AF236" s="9">
        <v>4</v>
      </c>
      <c r="AG236" s="9">
        <v>0</v>
      </c>
      <c r="AH236" s="3">
        <v>42024</v>
      </c>
      <c r="AI236" s="9">
        <v>3</v>
      </c>
      <c r="AJ236" s="9">
        <v>15</v>
      </c>
    </row>
    <row r="237" spans="1:36" ht="14.25" customHeight="1">
      <c r="A237" s="2" t="s">
        <v>258</v>
      </c>
      <c r="B237" s="2">
        <v>10125</v>
      </c>
      <c r="C237" s="28" t="s">
        <v>563</v>
      </c>
      <c r="D237" s="9">
        <v>1</v>
      </c>
      <c r="E237" s="2" t="s">
        <v>46</v>
      </c>
      <c r="F237" s="9" t="s">
        <v>41</v>
      </c>
      <c r="G237" s="9">
        <v>5</v>
      </c>
      <c r="H237" s="20" t="s">
        <v>552</v>
      </c>
      <c r="I237" s="24">
        <v>54828</v>
      </c>
      <c r="J237" s="9">
        <v>0</v>
      </c>
      <c r="K237" s="9">
        <v>19</v>
      </c>
      <c r="L237" s="2" t="s">
        <v>35</v>
      </c>
      <c r="M237" s="2" t="s">
        <v>36</v>
      </c>
      <c r="N237" s="2">
        <v>2127</v>
      </c>
      <c r="O237" s="3">
        <v>28207</v>
      </c>
      <c r="P237" s="2" t="s">
        <v>37</v>
      </c>
      <c r="Q237" s="2" t="s">
        <v>38</v>
      </c>
      <c r="R237" s="2" t="s">
        <v>39</v>
      </c>
      <c r="S237" s="3">
        <v>40875</v>
      </c>
      <c r="U237" s="12">
        <f t="shared" ca="1" si="3"/>
        <v>13.276712328767124</v>
      </c>
      <c r="V237" s="12" t="str" cm="1">
        <f t="array" aca="1" ref="V237" ca="1">_xlfn.IFS(U237&gt;10, "&gt;10", U237&gt;=5, "5-10", U237&gt;=2, "2-5", U237&lt;2, "0-2")</f>
        <v>&gt;10</v>
      </c>
      <c r="W237" s="2" t="s">
        <v>40</v>
      </c>
      <c r="X237" s="2" t="s">
        <v>41</v>
      </c>
      <c r="Y237" s="2" t="s">
        <v>42</v>
      </c>
      <c r="Z237" s="2" t="s">
        <v>43</v>
      </c>
      <c r="AA237" s="2">
        <v>22</v>
      </c>
      <c r="AB237" s="2" t="s">
        <v>64</v>
      </c>
      <c r="AC237" s="2">
        <v>3</v>
      </c>
      <c r="AD237" s="37" t="s">
        <v>577</v>
      </c>
      <c r="AE237" s="9">
        <v>4.2</v>
      </c>
      <c r="AF237" s="9">
        <v>4</v>
      </c>
      <c r="AG237" s="9">
        <v>0</v>
      </c>
      <c r="AH237" s="3">
        <v>43518</v>
      </c>
      <c r="AI237" s="9">
        <v>0</v>
      </c>
      <c r="AJ237" s="9">
        <v>13</v>
      </c>
    </row>
    <row r="238" spans="1:36" ht="14.25" customHeight="1">
      <c r="A238" s="2" t="s">
        <v>82</v>
      </c>
      <c r="B238" s="2">
        <v>10252</v>
      </c>
      <c r="C238" s="28" t="s">
        <v>537</v>
      </c>
      <c r="D238" s="9">
        <v>1</v>
      </c>
      <c r="E238" s="2" t="s">
        <v>46</v>
      </c>
      <c r="F238" s="9" t="s">
        <v>49</v>
      </c>
      <c r="G238" s="9">
        <v>5</v>
      </c>
      <c r="H238" s="20" t="s">
        <v>553</v>
      </c>
      <c r="I238" s="24">
        <v>54670</v>
      </c>
      <c r="J238" s="9">
        <v>1</v>
      </c>
      <c r="K238" s="9">
        <v>19</v>
      </c>
      <c r="L238" s="2" t="s">
        <v>35</v>
      </c>
      <c r="M238" s="2" t="s">
        <v>36</v>
      </c>
      <c r="N238" s="2">
        <v>1902</v>
      </c>
      <c r="O238" s="3">
        <v>27041</v>
      </c>
      <c r="P238" s="2" t="s">
        <v>37</v>
      </c>
      <c r="Q238" s="2" t="s">
        <v>83</v>
      </c>
      <c r="R238" s="2" t="s">
        <v>76</v>
      </c>
      <c r="S238" s="3">
        <v>40553</v>
      </c>
      <c r="T238" s="3">
        <v>42747</v>
      </c>
      <c r="U238" s="12">
        <f t="shared" ca="1" si="3"/>
        <v>6.0109589041095894</v>
      </c>
      <c r="V238" s="12" t="str" cm="1">
        <f t="array" aca="1" ref="V238" ca="1">_xlfn.IFS(U238&gt;10, "&gt;10", U238&gt;=5, "5-10", U238&gt;=2, "2-5", U238&lt;2, "0-2")</f>
        <v>5-10</v>
      </c>
      <c r="W238" s="2" t="s">
        <v>84</v>
      </c>
      <c r="X238" s="2" t="s">
        <v>49</v>
      </c>
      <c r="Y238" s="2" t="s">
        <v>42</v>
      </c>
      <c r="Z238" s="2" t="s">
        <v>85</v>
      </c>
      <c r="AA238" s="2">
        <v>14</v>
      </c>
      <c r="AB238" s="2" t="s">
        <v>78</v>
      </c>
      <c r="AC238" s="2">
        <v>3</v>
      </c>
      <c r="AD238" s="37" t="s">
        <v>577</v>
      </c>
      <c r="AE238" s="9">
        <v>4.2</v>
      </c>
      <c r="AF238" s="9">
        <v>4</v>
      </c>
      <c r="AG238" s="9">
        <v>0</v>
      </c>
      <c r="AH238" s="3">
        <v>42399</v>
      </c>
      <c r="AI238" s="9">
        <v>0</v>
      </c>
      <c r="AJ238" s="9">
        <v>12</v>
      </c>
    </row>
    <row r="239" spans="1:36" ht="14.25" customHeight="1">
      <c r="A239" s="2" t="s">
        <v>207</v>
      </c>
      <c r="B239" s="2">
        <v>10235</v>
      </c>
      <c r="C239" s="28" t="s">
        <v>562</v>
      </c>
      <c r="D239" s="9">
        <v>1</v>
      </c>
      <c r="E239" s="2" t="s">
        <v>46</v>
      </c>
      <c r="F239" s="9" t="s">
        <v>41</v>
      </c>
      <c r="G239" s="9">
        <v>5</v>
      </c>
      <c r="H239" s="20" t="s">
        <v>552</v>
      </c>
      <c r="I239" s="24">
        <v>54285</v>
      </c>
      <c r="J239" s="9">
        <v>0</v>
      </c>
      <c r="K239" s="9">
        <v>19</v>
      </c>
      <c r="L239" s="2" t="s">
        <v>35</v>
      </c>
      <c r="M239" s="2" t="s">
        <v>36</v>
      </c>
      <c r="N239" s="2">
        <v>2045</v>
      </c>
      <c r="O239" s="3">
        <v>28727</v>
      </c>
      <c r="P239" s="2" t="s">
        <v>37</v>
      </c>
      <c r="Q239" s="2" t="s">
        <v>38</v>
      </c>
      <c r="R239" s="2" t="s">
        <v>39</v>
      </c>
      <c r="S239" s="3">
        <v>41729</v>
      </c>
      <c r="U239" s="12">
        <f t="shared" ca="1" si="3"/>
        <v>10.936986301369863</v>
      </c>
      <c r="V239" s="12" t="str" cm="1">
        <f t="array" aca="1" ref="V239" ca="1">_xlfn.IFS(U239&gt;10, "&gt;10", U239&gt;=5, "5-10", U239&gt;=2, "2-5", U239&lt;2, "0-2")</f>
        <v>&gt;10</v>
      </c>
      <c r="W239" s="2" t="s">
        <v>40</v>
      </c>
      <c r="X239" s="2" t="s">
        <v>41</v>
      </c>
      <c r="Y239" s="2" t="s">
        <v>42</v>
      </c>
      <c r="Z239" s="2" t="s">
        <v>93</v>
      </c>
      <c r="AA239" s="2">
        <v>18</v>
      </c>
      <c r="AB239" s="2" t="s">
        <v>74</v>
      </c>
      <c r="AC239" s="2">
        <v>3</v>
      </c>
      <c r="AD239" s="37" t="s">
        <v>577</v>
      </c>
      <c r="AE239" s="9">
        <v>4.2</v>
      </c>
      <c r="AF239" s="9">
        <v>3</v>
      </c>
      <c r="AG239" s="9">
        <v>0</v>
      </c>
      <c r="AH239" s="3">
        <v>43476</v>
      </c>
      <c r="AI239" s="9">
        <v>0</v>
      </c>
      <c r="AJ239" s="9">
        <v>3</v>
      </c>
    </row>
    <row r="240" spans="1:36" ht="14.25" customHeight="1">
      <c r="A240" s="2" t="s">
        <v>150</v>
      </c>
      <c r="B240" s="2">
        <v>10210</v>
      </c>
      <c r="C240" s="28" t="s">
        <v>563</v>
      </c>
      <c r="D240" s="9">
        <v>0</v>
      </c>
      <c r="E240" s="2" t="s">
        <v>34</v>
      </c>
      <c r="F240" s="9" t="s">
        <v>41</v>
      </c>
      <c r="G240" s="9">
        <v>5</v>
      </c>
      <c r="H240" s="20" t="s">
        <v>552</v>
      </c>
      <c r="I240" s="24">
        <v>54237</v>
      </c>
      <c r="J240" s="9">
        <v>0</v>
      </c>
      <c r="K240" s="9">
        <v>19</v>
      </c>
      <c r="L240" s="2" t="s">
        <v>35</v>
      </c>
      <c r="M240" s="2" t="s">
        <v>36</v>
      </c>
      <c r="N240" s="2">
        <v>2170</v>
      </c>
      <c r="O240" s="3">
        <v>28898</v>
      </c>
      <c r="P240" s="2" t="s">
        <v>37</v>
      </c>
      <c r="Q240" s="2" t="s">
        <v>38</v>
      </c>
      <c r="R240" s="2" t="s">
        <v>39</v>
      </c>
      <c r="S240" s="3">
        <v>41771</v>
      </c>
      <c r="U240" s="12">
        <f t="shared" ca="1" si="3"/>
        <v>10.821917808219178</v>
      </c>
      <c r="V240" s="12" t="str" cm="1">
        <f t="array" aca="1" ref="V240" ca="1">_xlfn.IFS(U240&gt;10, "&gt;10", U240&gt;=5, "5-10", U240&gt;=2, "2-5", U240&lt;2, "0-2")</f>
        <v>&gt;10</v>
      </c>
      <c r="W240" s="2" t="s">
        <v>40</v>
      </c>
      <c r="X240" s="2" t="s">
        <v>41</v>
      </c>
      <c r="Y240" s="2" t="s">
        <v>42</v>
      </c>
      <c r="Z240" s="2" t="s">
        <v>59</v>
      </c>
      <c r="AA240" s="2">
        <v>16</v>
      </c>
      <c r="AB240" s="2" t="s">
        <v>52</v>
      </c>
      <c r="AC240" s="2">
        <v>3</v>
      </c>
      <c r="AD240" s="37" t="s">
        <v>577</v>
      </c>
      <c r="AE240" s="9">
        <v>3.3</v>
      </c>
      <c r="AF240" s="9">
        <v>4</v>
      </c>
      <c r="AG240" s="9">
        <v>0</v>
      </c>
      <c r="AH240" s="3">
        <v>43515</v>
      </c>
      <c r="AI240" s="9">
        <v>0</v>
      </c>
      <c r="AJ240" s="9">
        <v>11</v>
      </c>
    </row>
    <row r="241" spans="1:36" ht="14.25" customHeight="1">
      <c r="A241" s="2" t="s">
        <v>330</v>
      </c>
      <c r="B241" s="2">
        <v>10053</v>
      </c>
      <c r="C241" s="28" t="s">
        <v>563</v>
      </c>
      <c r="D241" s="9">
        <v>1</v>
      </c>
      <c r="E241" s="2" t="s">
        <v>46</v>
      </c>
      <c r="F241" s="9" t="s">
        <v>41</v>
      </c>
      <c r="G241" s="9">
        <v>5</v>
      </c>
      <c r="H241" s="20" t="s">
        <v>552</v>
      </c>
      <c r="I241" s="24">
        <v>54132</v>
      </c>
      <c r="J241" s="9">
        <v>0</v>
      </c>
      <c r="K241" s="9">
        <v>19</v>
      </c>
      <c r="L241" s="2" t="s">
        <v>35</v>
      </c>
      <c r="M241" s="2" t="s">
        <v>36</v>
      </c>
      <c r="N241" s="2">
        <v>2330</v>
      </c>
      <c r="O241" s="3">
        <v>28451</v>
      </c>
      <c r="P241" s="2" t="s">
        <v>37</v>
      </c>
      <c r="Q241" s="2" t="s">
        <v>38</v>
      </c>
      <c r="R241" s="2" t="s">
        <v>39</v>
      </c>
      <c r="S241" s="3">
        <v>40694</v>
      </c>
      <c r="U241" s="12">
        <f t="shared" ca="1" si="3"/>
        <v>13.772602739726027</v>
      </c>
      <c r="V241" s="12" t="str" cm="1">
        <f t="array" aca="1" ref="V241" ca="1">_xlfn.IFS(U241&gt;10, "&gt;10", U241&gt;=5, "5-10", U241&gt;=2, "2-5", U241&lt;2, "0-2")</f>
        <v>&gt;10</v>
      </c>
      <c r="W241" s="2" t="s">
        <v>40</v>
      </c>
      <c r="X241" s="2" t="s">
        <v>41</v>
      </c>
      <c r="Y241" s="2" t="s">
        <v>42</v>
      </c>
      <c r="Z241" s="2" t="s">
        <v>85</v>
      </c>
      <c r="AA241" s="2">
        <v>14</v>
      </c>
      <c r="AB241" s="2" t="s">
        <v>52</v>
      </c>
      <c r="AC241" s="2">
        <v>3</v>
      </c>
      <c r="AD241" s="37" t="s">
        <v>577</v>
      </c>
      <c r="AE241" s="9">
        <v>5</v>
      </c>
      <c r="AF241" s="9">
        <v>4</v>
      </c>
      <c r="AG241" s="9">
        <v>0</v>
      </c>
      <c r="AH241" s="3">
        <v>43475</v>
      </c>
      <c r="AI241" s="9">
        <v>0</v>
      </c>
      <c r="AJ241" s="9">
        <v>8</v>
      </c>
    </row>
    <row r="242" spans="1:36" ht="14.25" customHeight="1">
      <c r="A242" s="2" t="s">
        <v>296</v>
      </c>
      <c r="B242" s="2">
        <v>10166</v>
      </c>
      <c r="C242" s="28" t="s">
        <v>563</v>
      </c>
      <c r="D242" s="9">
        <v>1</v>
      </c>
      <c r="E242" s="2" t="s">
        <v>46</v>
      </c>
      <c r="F242" s="9" t="s">
        <v>49</v>
      </c>
      <c r="G242" s="9">
        <v>5</v>
      </c>
      <c r="H242" s="20" t="s">
        <v>552</v>
      </c>
      <c r="I242" s="24">
        <v>54005</v>
      </c>
      <c r="J242" s="9">
        <v>1</v>
      </c>
      <c r="K242" s="9">
        <v>19</v>
      </c>
      <c r="L242" s="2" t="s">
        <v>35</v>
      </c>
      <c r="M242" s="2" t="s">
        <v>36</v>
      </c>
      <c r="N242" s="2">
        <v>2170</v>
      </c>
      <c r="O242" s="3">
        <v>27006</v>
      </c>
      <c r="P242" s="2" t="s">
        <v>37</v>
      </c>
      <c r="Q242" s="2" t="s">
        <v>38</v>
      </c>
      <c r="R242" s="2" t="s">
        <v>39</v>
      </c>
      <c r="S242" s="3">
        <v>40812</v>
      </c>
      <c r="T242" s="3">
        <v>42159</v>
      </c>
      <c r="U242" s="12">
        <f t="shared" ca="1" si="3"/>
        <v>3.6904109589041094</v>
      </c>
      <c r="V242" s="12" t="str" cm="1">
        <f t="array" aca="1" ref="V242" ca="1">_xlfn.IFS(U242&gt;10, "&gt;10", U242&gt;=5, "5-10", U242&gt;=2, "2-5", U242&lt;2, "0-2")</f>
        <v>2-5</v>
      </c>
      <c r="W242" s="2" t="s">
        <v>186</v>
      </c>
      <c r="X242" s="2" t="s">
        <v>49</v>
      </c>
      <c r="Y242" s="2" t="s">
        <v>42</v>
      </c>
      <c r="Z242" s="2" t="s">
        <v>63</v>
      </c>
      <c r="AA242" s="2">
        <v>39</v>
      </c>
      <c r="AB242" s="2" t="s">
        <v>64</v>
      </c>
      <c r="AC242" s="2">
        <v>3</v>
      </c>
      <c r="AD242" s="37" t="s">
        <v>577</v>
      </c>
      <c r="AE242" s="9">
        <v>3.6</v>
      </c>
      <c r="AF242" s="9">
        <v>5</v>
      </c>
      <c r="AG242" s="9">
        <v>0</v>
      </c>
      <c r="AH242" s="3">
        <v>42064</v>
      </c>
      <c r="AI242" s="9">
        <v>0</v>
      </c>
      <c r="AJ242" s="9">
        <v>16</v>
      </c>
    </row>
    <row r="243" spans="1:36" ht="14.25" customHeight="1">
      <c r="A243" s="2" t="s">
        <v>369</v>
      </c>
      <c r="B243" s="2">
        <v>10286</v>
      </c>
      <c r="C243" s="28" t="s">
        <v>562</v>
      </c>
      <c r="D243" s="9">
        <v>0</v>
      </c>
      <c r="E243" s="2" t="s">
        <v>34</v>
      </c>
      <c r="F243" s="9" t="s">
        <v>49</v>
      </c>
      <c r="G243" s="9">
        <v>5</v>
      </c>
      <c r="H243" s="20" t="s">
        <v>552</v>
      </c>
      <c r="I243" s="24">
        <v>53564</v>
      </c>
      <c r="J243" s="9">
        <v>1</v>
      </c>
      <c r="K243" s="9">
        <v>19</v>
      </c>
      <c r="L243" s="2" t="s">
        <v>35</v>
      </c>
      <c r="M243" s="2" t="s">
        <v>36</v>
      </c>
      <c r="N243" s="2">
        <v>2458</v>
      </c>
      <c r="O243" s="3">
        <v>32219</v>
      </c>
      <c r="P243" s="2" t="s">
        <v>37</v>
      </c>
      <c r="Q243" s="2" t="s">
        <v>38</v>
      </c>
      <c r="R243" s="2" t="s">
        <v>76</v>
      </c>
      <c r="S243" s="3">
        <v>40553</v>
      </c>
      <c r="T243" s="3">
        <v>43097</v>
      </c>
      <c r="U243" s="12">
        <f t="shared" ca="1" si="3"/>
        <v>6.9698630136986299</v>
      </c>
      <c r="V243" s="12" t="str" cm="1">
        <f t="array" aca="1" ref="V243" ca="1">_xlfn.IFS(U243&gt;10, "&gt;10", U243&gt;=5, "5-10", U243&gt;=2, "2-5", U243&lt;2, "0-2")</f>
        <v>5-10</v>
      </c>
      <c r="W243" s="2" t="s">
        <v>48</v>
      </c>
      <c r="X243" s="2" t="s">
        <v>49</v>
      </c>
      <c r="Y243" s="2" t="s">
        <v>42</v>
      </c>
      <c r="Z243" s="2" t="s">
        <v>63</v>
      </c>
      <c r="AA243" s="2">
        <v>39</v>
      </c>
      <c r="AB243" s="2" t="s">
        <v>64</v>
      </c>
      <c r="AC243" s="2">
        <v>2</v>
      </c>
      <c r="AD243" s="37" t="s">
        <v>574</v>
      </c>
      <c r="AE243" s="9">
        <v>3.54</v>
      </c>
      <c r="AF243" s="9">
        <v>5</v>
      </c>
      <c r="AG243" s="9">
        <v>0</v>
      </c>
      <c r="AH243" s="3">
        <v>42831</v>
      </c>
      <c r="AI243" s="9">
        <v>4</v>
      </c>
      <c r="AJ243" s="9">
        <v>15</v>
      </c>
    </row>
    <row r="244" spans="1:36" ht="14.25" customHeight="1">
      <c r="A244" s="2" t="s">
        <v>125</v>
      </c>
      <c r="B244" s="2">
        <v>10177</v>
      </c>
      <c r="C244" s="28" t="s">
        <v>563</v>
      </c>
      <c r="D244" s="9">
        <v>1</v>
      </c>
      <c r="E244" s="2" t="s">
        <v>46</v>
      </c>
      <c r="F244" s="9" t="s">
        <v>49</v>
      </c>
      <c r="G244" s="9">
        <v>5</v>
      </c>
      <c r="H244" s="20" t="s">
        <v>552</v>
      </c>
      <c r="I244" s="24">
        <v>53492</v>
      </c>
      <c r="J244" s="9">
        <v>1</v>
      </c>
      <c r="K244" s="9">
        <v>19</v>
      </c>
      <c r="L244" s="2" t="s">
        <v>35</v>
      </c>
      <c r="M244" s="2" t="s">
        <v>36</v>
      </c>
      <c r="N244" s="2">
        <v>1701</v>
      </c>
      <c r="O244" s="3">
        <v>33109</v>
      </c>
      <c r="P244" s="2" t="s">
        <v>37</v>
      </c>
      <c r="Q244" s="2" t="s">
        <v>38</v>
      </c>
      <c r="R244" s="2" t="s">
        <v>39</v>
      </c>
      <c r="S244" s="3">
        <v>41001</v>
      </c>
      <c r="T244" s="3">
        <v>41440</v>
      </c>
      <c r="U244" s="12">
        <f t="shared" ca="1" si="3"/>
        <v>1.2027397260273973</v>
      </c>
      <c r="V244" s="12" t="str" cm="1">
        <f t="array" aca="1" ref="V244" ca="1">_xlfn.IFS(U244&gt;10, "&gt;10", U244&gt;=5, "5-10", U244&gt;=2, "2-5", U244&lt;2, "0-2")</f>
        <v>0-2</v>
      </c>
      <c r="W244" s="2" t="s">
        <v>84</v>
      </c>
      <c r="X244" s="2" t="s">
        <v>49</v>
      </c>
      <c r="Y244" s="2" t="s">
        <v>42</v>
      </c>
      <c r="Z244" s="2" t="s">
        <v>85</v>
      </c>
      <c r="AA244" s="2">
        <v>14</v>
      </c>
      <c r="AB244" s="2" t="s">
        <v>64</v>
      </c>
      <c r="AC244" s="2">
        <v>3</v>
      </c>
      <c r="AD244" s="37" t="s">
        <v>577</v>
      </c>
      <c r="AE244" s="9">
        <v>3.35</v>
      </c>
      <c r="AF244" s="9">
        <v>4</v>
      </c>
      <c r="AG244" s="9">
        <v>0</v>
      </c>
      <c r="AH244" s="3">
        <v>41337</v>
      </c>
      <c r="AI244" s="9">
        <v>0</v>
      </c>
      <c r="AJ244" s="9">
        <v>6</v>
      </c>
    </row>
    <row r="245" spans="1:36" ht="14.25" customHeight="1">
      <c r="A245" s="2" t="s">
        <v>217</v>
      </c>
      <c r="B245" s="2">
        <v>10309</v>
      </c>
      <c r="C245" s="28" t="s">
        <v>562</v>
      </c>
      <c r="D245" s="9">
        <v>0</v>
      </c>
      <c r="E245" s="2" t="s">
        <v>34</v>
      </c>
      <c r="F245" s="9" t="s">
        <v>41</v>
      </c>
      <c r="G245" s="9">
        <v>3</v>
      </c>
      <c r="H245" s="20" t="s">
        <v>552</v>
      </c>
      <c r="I245" s="24">
        <v>53366</v>
      </c>
      <c r="J245" s="9">
        <v>0</v>
      </c>
      <c r="K245" s="9">
        <v>15</v>
      </c>
      <c r="L245" s="2" t="s">
        <v>218</v>
      </c>
      <c r="M245" s="2" t="s">
        <v>36</v>
      </c>
      <c r="N245" s="2">
        <v>2138</v>
      </c>
      <c r="O245" s="3">
        <v>31946</v>
      </c>
      <c r="P245" s="2" t="s">
        <v>37</v>
      </c>
      <c r="Q245" s="2" t="s">
        <v>38</v>
      </c>
      <c r="R245" s="2" t="s">
        <v>39</v>
      </c>
      <c r="S245" s="3">
        <v>42093</v>
      </c>
      <c r="U245" s="12">
        <f t="shared" ca="1" si="3"/>
        <v>9.9397260273972599</v>
      </c>
      <c r="V245" s="12" t="str" cm="1">
        <f t="array" aca="1" ref="V245" ca="1">_xlfn.IFS(U245&gt;10, "&gt;10", U245&gt;=5, "5-10", U245&gt;=2, "2-5", U245&lt;2, "0-2")</f>
        <v>5-10</v>
      </c>
      <c r="W245" s="2" t="s">
        <v>40</v>
      </c>
      <c r="X245" s="2" t="s">
        <v>41</v>
      </c>
      <c r="Y245" s="2" t="s">
        <v>50</v>
      </c>
      <c r="Z245" s="2" t="s">
        <v>81</v>
      </c>
      <c r="AA245" s="2">
        <v>7</v>
      </c>
      <c r="AB245" s="2" t="s">
        <v>44</v>
      </c>
      <c r="AC245" s="2">
        <v>1</v>
      </c>
      <c r="AD245" s="37" t="s">
        <v>575</v>
      </c>
      <c r="AE245" s="9">
        <v>1.2</v>
      </c>
      <c r="AF245" s="9">
        <v>3</v>
      </c>
      <c r="AG245" s="9">
        <v>6</v>
      </c>
      <c r="AH245" s="3">
        <v>43500</v>
      </c>
      <c r="AI245" s="9">
        <v>3</v>
      </c>
      <c r="AJ245" s="9">
        <v>2</v>
      </c>
    </row>
    <row r="246" spans="1:36" ht="14.25" customHeight="1">
      <c r="A246" s="2" t="s">
        <v>105</v>
      </c>
      <c r="B246" s="2">
        <v>10277</v>
      </c>
      <c r="C246" s="28" t="s">
        <v>562</v>
      </c>
      <c r="D246" s="9">
        <v>0</v>
      </c>
      <c r="E246" s="2" t="s">
        <v>34</v>
      </c>
      <c r="F246" s="9" t="s">
        <v>41</v>
      </c>
      <c r="G246" s="9">
        <v>5</v>
      </c>
      <c r="H246" s="20" t="s">
        <v>552</v>
      </c>
      <c r="I246" s="24">
        <v>53250</v>
      </c>
      <c r="J246" s="9">
        <v>0</v>
      </c>
      <c r="K246" s="9">
        <v>19</v>
      </c>
      <c r="L246" s="2" t="s">
        <v>35</v>
      </c>
      <c r="M246" s="2" t="s">
        <v>36</v>
      </c>
      <c r="N246" s="2">
        <v>2452</v>
      </c>
      <c r="O246" s="3">
        <v>28951</v>
      </c>
      <c r="P246" s="2" t="s">
        <v>37</v>
      </c>
      <c r="Q246" s="2" t="s">
        <v>38</v>
      </c>
      <c r="R246" s="2" t="s">
        <v>106</v>
      </c>
      <c r="S246" s="3">
        <v>41463</v>
      </c>
      <c r="U246" s="12">
        <f t="shared" ca="1" si="3"/>
        <v>11.665753424657535</v>
      </c>
      <c r="V246" s="12" t="str" cm="1">
        <f t="array" aca="1" ref="V246" ca="1">_xlfn.IFS(U246&gt;10, "&gt;10", U246&gt;=5, "5-10", U246&gt;=2, "2-5", U246&lt;2, "0-2")</f>
        <v>&gt;10</v>
      </c>
      <c r="W246" s="2" t="s">
        <v>40</v>
      </c>
      <c r="X246" s="2" t="s">
        <v>41</v>
      </c>
      <c r="Y246" s="2" t="s">
        <v>42</v>
      </c>
      <c r="Z246" s="2" t="s">
        <v>63</v>
      </c>
      <c r="AA246" s="2">
        <v>39</v>
      </c>
      <c r="AB246" s="2" t="s">
        <v>44</v>
      </c>
      <c r="AC246" s="2">
        <v>3</v>
      </c>
      <c r="AD246" s="37" t="s">
        <v>577</v>
      </c>
      <c r="AE246" s="9">
        <v>4.2</v>
      </c>
      <c r="AF246" s="9">
        <v>4</v>
      </c>
      <c r="AG246" s="9">
        <v>0</v>
      </c>
      <c r="AH246" s="3">
        <v>43476</v>
      </c>
      <c r="AI246" s="9">
        <v>0</v>
      </c>
      <c r="AJ246" s="9">
        <v>13</v>
      </c>
    </row>
    <row r="247" spans="1:36" ht="14.25" customHeight="1">
      <c r="A247" s="2" t="s">
        <v>187</v>
      </c>
      <c r="B247" s="2">
        <v>10310</v>
      </c>
      <c r="C247" s="28" t="s">
        <v>562</v>
      </c>
      <c r="D247" s="9">
        <v>1</v>
      </c>
      <c r="E247" s="2" t="s">
        <v>46</v>
      </c>
      <c r="F247" s="9" t="s">
        <v>41</v>
      </c>
      <c r="G247" s="9">
        <v>5</v>
      </c>
      <c r="H247" s="20" t="s">
        <v>552</v>
      </c>
      <c r="I247" s="24">
        <v>53189</v>
      </c>
      <c r="J247" s="9">
        <v>0</v>
      </c>
      <c r="K247" s="9">
        <v>19</v>
      </c>
      <c r="L247" s="2" t="s">
        <v>35</v>
      </c>
      <c r="M247" s="2" t="s">
        <v>36</v>
      </c>
      <c r="N247" s="2">
        <v>2061</v>
      </c>
      <c r="O247" s="3">
        <v>24581</v>
      </c>
      <c r="P247" s="2" t="s">
        <v>37</v>
      </c>
      <c r="Q247" s="2" t="s">
        <v>38</v>
      </c>
      <c r="R247" s="2" t="s">
        <v>39</v>
      </c>
      <c r="S247" s="3">
        <v>41827</v>
      </c>
      <c r="U247" s="12">
        <f t="shared" ca="1" si="3"/>
        <v>10.668493150684931</v>
      </c>
      <c r="V247" s="12" t="str" cm="1">
        <f t="array" aca="1" ref="V247" ca="1">_xlfn.IFS(U247&gt;10, "&gt;10", U247&gt;=5, "5-10", U247&gt;=2, "2-5", U247&lt;2, "0-2")</f>
        <v>&gt;10</v>
      </c>
      <c r="W247" s="2" t="s">
        <v>40</v>
      </c>
      <c r="X247" s="2" t="s">
        <v>41</v>
      </c>
      <c r="Y247" s="2" t="s">
        <v>42</v>
      </c>
      <c r="Z247" s="2" t="s">
        <v>66</v>
      </c>
      <c r="AA247" s="2">
        <v>11</v>
      </c>
      <c r="AB247" s="2" t="s">
        <v>52</v>
      </c>
      <c r="AC247" s="2">
        <v>1</v>
      </c>
      <c r="AD247" s="37" t="s">
        <v>575</v>
      </c>
      <c r="AE247" s="9">
        <v>1.1200000000000001</v>
      </c>
      <c r="AF247" s="9">
        <v>2</v>
      </c>
      <c r="AG247" s="9">
        <v>0</v>
      </c>
      <c r="AH247" s="3">
        <v>43496</v>
      </c>
      <c r="AI247" s="9">
        <v>4</v>
      </c>
      <c r="AJ247" s="9">
        <v>9</v>
      </c>
    </row>
    <row r="248" spans="1:36" ht="14.25" customHeight="1">
      <c r="A248" s="2" t="s">
        <v>401</v>
      </c>
      <c r="B248" s="2">
        <v>10065</v>
      </c>
      <c r="C248" s="28" t="s">
        <v>562</v>
      </c>
      <c r="D248" s="9">
        <v>0</v>
      </c>
      <c r="E248" s="2" t="s">
        <v>34</v>
      </c>
      <c r="F248" s="9" t="s">
        <v>49</v>
      </c>
      <c r="G248" s="9">
        <v>5</v>
      </c>
      <c r="H248" s="20" t="s">
        <v>552</v>
      </c>
      <c r="I248" s="24">
        <v>53180</v>
      </c>
      <c r="J248" s="9">
        <v>1</v>
      </c>
      <c r="K248" s="9">
        <v>19</v>
      </c>
      <c r="L248" s="2" t="s">
        <v>35</v>
      </c>
      <c r="M248" s="2" t="s">
        <v>36</v>
      </c>
      <c r="N248" s="2">
        <v>2155</v>
      </c>
      <c r="O248" s="3">
        <v>31854</v>
      </c>
      <c r="P248" s="2" t="s">
        <v>37</v>
      </c>
      <c r="Q248" s="2" t="s">
        <v>38</v>
      </c>
      <c r="R248" s="2" t="s">
        <v>39</v>
      </c>
      <c r="S248" s="3">
        <v>40637</v>
      </c>
      <c r="T248" s="3">
        <v>43325</v>
      </c>
      <c r="U248" s="12">
        <f t="shared" ca="1" si="3"/>
        <v>7.3643835616438356</v>
      </c>
      <c r="V248" s="12" t="str" cm="1">
        <f t="array" aca="1" ref="V248" ca="1">_xlfn.IFS(U248&gt;10, "&gt;10", U248&gt;=5, "5-10", U248&gt;=2, "2-5", U248&lt;2, "0-2")</f>
        <v>5-10</v>
      </c>
      <c r="W248" s="2" t="s">
        <v>84</v>
      </c>
      <c r="X248" s="2" t="s">
        <v>49</v>
      </c>
      <c r="Y248" s="2" t="s">
        <v>42</v>
      </c>
      <c r="Z248" s="2" t="s">
        <v>57</v>
      </c>
      <c r="AA248" s="2">
        <v>20</v>
      </c>
      <c r="AB248" s="2" t="s">
        <v>64</v>
      </c>
      <c r="AC248" s="2">
        <v>3</v>
      </c>
      <c r="AD248" s="37" t="s">
        <v>577</v>
      </c>
      <c r="AE248" s="9">
        <v>5</v>
      </c>
      <c r="AF248" s="9">
        <v>5</v>
      </c>
      <c r="AG248" s="9">
        <v>0</v>
      </c>
      <c r="AH248" s="3">
        <v>43283</v>
      </c>
      <c r="AI248" s="9">
        <v>0</v>
      </c>
      <c r="AJ248" s="9">
        <v>4</v>
      </c>
    </row>
    <row r="249" spans="1:36" ht="14.25" customHeight="1">
      <c r="A249" s="2" t="s">
        <v>233</v>
      </c>
      <c r="B249" s="2">
        <v>10257</v>
      </c>
      <c r="C249" s="28" t="s">
        <v>563</v>
      </c>
      <c r="D249" s="9">
        <v>0</v>
      </c>
      <c r="E249" s="2" t="s">
        <v>34</v>
      </c>
      <c r="F249" s="9" t="s">
        <v>41</v>
      </c>
      <c r="G249" s="9">
        <v>5</v>
      </c>
      <c r="H249" s="20" t="s">
        <v>552</v>
      </c>
      <c r="I249" s="24">
        <v>53171</v>
      </c>
      <c r="J249" s="9">
        <v>0</v>
      </c>
      <c r="K249" s="9">
        <v>19</v>
      </c>
      <c r="L249" s="2" t="s">
        <v>35</v>
      </c>
      <c r="M249" s="2" t="s">
        <v>36</v>
      </c>
      <c r="N249" s="2">
        <v>2121</v>
      </c>
      <c r="O249" s="3">
        <v>30652</v>
      </c>
      <c r="P249" s="2" t="s">
        <v>37</v>
      </c>
      <c r="Q249" s="2" t="s">
        <v>83</v>
      </c>
      <c r="R249" s="2" t="s">
        <v>76</v>
      </c>
      <c r="S249" s="3">
        <v>40679</v>
      </c>
      <c r="U249" s="12">
        <f t="shared" ca="1" si="3"/>
        <v>13.813698630136987</v>
      </c>
      <c r="V249" s="12" t="str" cm="1">
        <f t="array" aca="1" ref="V249" ca="1">_xlfn.IFS(U249&gt;10, "&gt;10", U249&gt;=5, "5-10", U249&gt;=2, "2-5", U249&lt;2, "0-2")</f>
        <v>&gt;10</v>
      </c>
      <c r="W249" s="2" t="s">
        <v>40</v>
      </c>
      <c r="X249" s="2" t="s">
        <v>41</v>
      </c>
      <c r="Y249" s="2" t="s">
        <v>42</v>
      </c>
      <c r="Z249" s="2" t="s">
        <v>93</v>
      </c>
      <c r="AA249" s="2">
        <v>18</v>
      </c>
      <c r="AB249" s="2" t="s">
        <v>44</v>
      </c>
      <c r="AC249" s="2">
        <v>3</v>
      </c>
      <c r="AD249" s="37" t="s">
        <v>577</v>
      </c>
      <c r="AE249" s="9">
        <v>4.2</v>
      </c>
      <c r="AF249" s="9">
        <v>4</v>
      </c>
      <c r="AG249" s="9">
        <v>0</v>
      </c>
      <c r="AH249" s="3">
        <v>43522</v>
      </c>
      <c r="AI249" s="9">
        <v>0</v>
      </c>
      <c r="AJ249" s="9">
        <v>12</v>
      </c>
    </row>
    <row r="250" spans="1:36" ht="14.25" customHeight="1">
      <c r="A250" s="2" t="s">
        <v>363</v>
      </c>
      <c r="B250" s="2">
        <v>10281</v>
      </c>
      <c r="C250" s="28" t="s">
        <v>562</v>
      </c>
      <c r="D250" s="9">
        <v>0</v>
      </c>
      <c r="E250" s="2" t="s">
        <v>34</v>
      </c>
      <c r="F250" s="9" t="s">
        <v>41</v>
      </c>
      <c r="G250" s="9">
        <v>5</v>
      </c>
      <c r="H250" s="20" t="s">
        <v>552</v>
      </c>
      <c r="I250" s="24">
        <v>53060</v>
      </c>
      <c r="J250" s="9">
        <v>0</v>
      </c>
      <c r="K250" s="9">
        <v>19</v>
      </c>
      <c r="L250" s="2" t="s">
        <v>35</v>
      </c>
      <c r="M250" s="2" t="s">
        <v>36</v>
      </c>
      <c r="N250" s="2">
        <v>1760</v>
      </c>
      <c r="O250" s="3">
        <v>29183</v>
      </c>
      <c r="P250" s="2" t="s">
        <v>37</v>
      </c>
      <c r="Q250" s="2" t="s">
        <v>38</v>
      </c>
      <c r="R250" s="2" t="s">
        <v>76</v>
      </c>
      <c r="S250" s="3">
        <v>41687</v>
      </c>
      <c r="U250" s="12">
        <f t="shared" ca="1" si="3"/>
        <v>11.052054794520547</v>
      </c>
      <c r="V250" s="12" t="str" cm="1">
        <f t="array" aca="1" ref="V250" ca="1">_xlfn.IFS(U250&gt;10, "&gt;10", U250&gt;=5, "5-10", U250&gt;=2, "2-5", U250&lt;2, "0-2")</f>
        <v>&gt;10</v>
      </c>
      <c r="W250" s="2" t="s">
        <v>40</v>
      </c>
      <c r="X250" s="2" t="s">
        <v>41</v>
      </c>
      <c r="Y250" s="2" t="s">
        <v>42</v>
      </c>
      <c r="Z250" s="2" t="s">
        <v>43</v>
      </c>
      <c r="AA250" s="2">
        <v>22</v>
      </c>
      <c r="AB250" s="2" t="s">
        <v>44</v>
      </c>
      <c r="AC250" s="2">
        <v>2</v>
      </c>
      <c r="AD250" s="37" t="s">
        <v>574</v>
      </c>
      <c r="AE250" s="9">
        <v>4.25</v>
      </c>
      <c r="AF250" s="9">
        <v>3</v>
      </c>
      <c r="AG250" s="9">
        <v>0</v>
      </c>
      <c r="AH250" s="3">
        <v>43500</v>
      </c>
      <c r="AI250" s="9">
        <v>4</v>
      </c>
      <c r="AJ250" s="9">
        <v>6</v>
      </c>
    </row>
    <row r="251" spans="1:36" ht="14.25" customHeight="1">
      <c r="A251" s="2" t="s">
        <v>244</v>
      </c>
      <c r="B251" s="2">
        <v>10243</v>
      </c>
      <c r="C251" s="28" t="s">
        <v>563</v>
      </c>
      <c r="D251" s="9">
        <v>0</v>
      </c>
      <c r="E251" s="2" t="s">
        <v>34</v>
      </c>
      <c r="F251" s="9" t="s">
        <v>41</v>
      </c>
      <c r="G251" s="9">
        <v>5</v>
      </c>
      <c r="H251" s="20" t="s">
        <v>552</v>
      </c>
      <c r="I251" s="24">
        <v>53018</v>
      </c>
      <c r="J251" s="9">
        <v>0</v>
      </c>
      <c r="K251" s="9">
        <v>19</v>
      </c>
      <c r="L251" s="2" t="s">
        <v>35</v>
      </c>
      <c r="M251" s="2" t="s">
        <v>36</v>
      </c>
      <c r="N251" s="2">
        <v>2451</v>
      </c>
      <c r="O251" s="3">
        <v>33773</v>
      </c>
      <c r="P251" s="2" t="s">
        <v>37</v>
      </c>
      <c r="Q251" s="2" t="s">
        <v>83</v>
      </c>
      <c r="R251" s="2" t="s">
        <v>39</v>
      </c>
      <c r="S251" s="3">
        <v>41589</v>
      </c>
      <c r="U251" s="12">
        <f t="shared" ca="1" si="3"/>
        <v>11.32054794520548</v>
      </c>
      <c r="V251" s="12" t="str" cm="1">
        <f t="array" aca="1" ref="V251" ca="1">_xlfn.IFS(U251&gt;10, "&gt;10", U251&gt;=5, "5-10", U251&gt;=2, "2-5", U251&lt;2, "0-2")</f>
        <v>&gt;10</v>
      </c>
      <c r="W251" s="2" t="s">
        <v>40</v>
      </c>
      <c r="X251" s="2" t="s">
        <v>41</v>
      </c>
      <c r="Y251" s="2" t="s">
        <v>42</v>
      </c>
      <c r="Z251" s="2" t="s">
        <v>73</v>
      </c>
      <c r="AA251" s="2">
        <v>19</v>
      </c>
      <c r="AB251" s="2" t="s">
        <v>52</v>
      </c>
      <c r="AC251" s="2">
        <v>3</v>
      </c>
      <c r="AD251" s="37" t="s">
        <v>577</v>
      </c>
      <c r="AE251" s="9">
        <v>4.3</v>
      </c>
      <c r="AF251" s="9">
        <v>5</v>
      </c>
      <c r="AG251" s="9">
        <v>0</v>
      </c>
      <c r="AH251" s="3">
        <v>43514</v>
      </c>
      <c r="AI251" s="9">
        <v>0</v>
      </c>
      <c r="AJ251" s="9">
        <v>7</v>
      </c>
    </row>
    <row r="252" spans="1:36" ht="14.25" customHeight="1">
      <c r="A252" s="2" t="s">
        <v>353</v>
      </c>
      <c r="B252" s="2">
        <v>10037</v>
      </c>
      <c r="C252" s="28" t="s">
        <v>537</v>
      </c>
      <c r="D252" s="9">
        <v>0</v>
      </c>
      <c r="E252" s="2" t="s">
        <v>130</v>
      </c>
      <c r="F252" s="9" t="s">
        <v>41</v>
      </c>
      <c r="G252" s="9">
        <v>5</v>
      </c>
      <c r="H252" s="20" t="s">
        <v>553</v>
      </c>
      <c r="I252" s="24">
        <v>52984</v>
      </c>
      <c r="J252" s="9">
        <v>0</v>
      </c>
      <c r="K252" s="9">
        <v>19</v>
      </c>
      <c r="L252" s="2" t="s">
        <v>35</v>
      </c>
      <c r="M252" s="2" t="s">
        <v>36</v>
      </c>
      <c r="N252" s="2">
        <v>1810</v>
      </c>
      <c r="O252" s="3">
        <v>24626</v>
      </c>
      <c r="P252" s="2" t="s">
        <v>37</v>
      </c>
      <c r="Q252" s="2" t="s">
        <v>38</v>
      </c>
      <c r="R252" s="2" t="s">
        <v>76</v>
      </c>
      <c r="S252" s="3">
        <v>41365</v>
      </c>
      <c r="U252" s="12">
        <f t="shared" ca="1" si="3"/>
        <v>11.934246575342465</v>
      </c>
      <c r="V252" s="12" t="str" cm="1">
        <f t="array" aca="1" ref="V252" ca="1">_xlfn.IFS(U252&gt;10, "&gt;10", U252&gt;=5, "5-10", U252&gt;=2, "2-5", U252&lt;2, "0-2")</f>
        <v>&gt;10</v>
      </c>
      <c r="W252" s="2" t="s">
        <v>40</v>
      </c>
      <c r="X252" s="2" t="s">
        <v>41</v>
      </c>
      <c r="Y252" s="2" t="s">
        <v>42</v>
      </c>
      <c r="Z252" s="2" t="s">
        <v>77</v>
      </c>
      <c r="AA252" s="2">
        <v>12</v>
      </c>
      <c r="AB252" s="2" t="s">
        <v>78</v>
      </c>
      <c r="AC252" s="2">
        <v>4</v>
      </c>
      <c r="AD252" s="37" t="s">
        <v>579</v>
      </c>
      <c r="AE252" s="9">
        <v>4</v>
      </c>
      <c r="AF252" s="9">
        <v>3</v>
      </c>
      <c r="AG252" s="9">
        <v>0</v>
      </c>
      <c r="AH252" s="3">
        <v>43509</v>
      </c>
      <c r="AI252" s="9">
        <v>0</v>
      </c>
      <c r="AJ252" s="9">
        <v>12</v>
      </c>
    </row>
    <row r="253" spans="1:36" ht="14.25" customHeight="1">
      <c r="A253" s="2" t="s">
        <v>143</v>
      </c>
      <c r="B253" s="2">
        <v>10115</v>
      </c>
      <c r="C253" s="28" t="s">
        <v>562</v>
      </c>
      <c r="D253" s="9">
        <v>0</v>
      </c>
      <c r="E253" s="2" t="s">
        <v>34</v>
      </c>
      <c r="F253" s="9" t="s">
        <v>41</v>
      </c>
      <c r="G253" s="9">
        <v>5</v>
      </c>
      <c r="H253" s="20" t="s">
        <v>552</v>
      </c>
      <c r="I253" s="24">
        <v>52846</v>
      </c>
      <c r="J253" s="9">
        <v>0</v>
      </c>
      <c r="K253" s="9">
        <v>19</v>
      </c>
      <c r="L253" s="2" t="s">
        <v>35</v>
      </c>
      <c r="M253" s="2" t="s">
        <v>36</v>
      </c>
      <c r="N253" s="2">
        <v>1701</v>
      </c>
      <c r="O253" s="3">
        <v>30349</v>
      </c>
      <c r="P253" s="2" t="s">
        <v>37</v>
      </c>
      <c r="Q253" s="2" t="s">
        <v>38</v>
      </c>
      <c r="R253" s="2" t="s">
        <v>76</v>
      </c>
      <c r="S253" s="3">
        <v>41729</v>
      </c>
      <c r="U253" s="12">
        <f t="shared" ca="1" si="3"/>
        <v>10.936986301369863</v>
      </c>
      <c r="V253" s="12" t="str" cm="1">
        <f t="array" aca="1" ref="V253" ca="1">_xlfn.IFS(U253&gt;10, "&gt;10", U253&gt;=5, "5-10", U253&gt;=2, "2-5", U253&lt;2, "0-2")</f>
        <v>&gt;10</v>
      </c>
      <c r="W253" s="2" t="s">
        <v>40</v>
      </c>
      <c r="X253" s="2" t="s">
        <v>41</v>
      </c>
      <c r="Y253" s="2" t="s">
        <v>42</v>
      </c>
      <c r="Z253" s="2" t="s">
        <v>93</v>
      </c>
      <c r="AA253" s="2">
        <v>18</v>
      </c>
      <c r="AB253" s="2" t="s">
        <v>44</v>
      </c>
      <c r="AC253" s="2">
        <v>3</v>
      </c>
      <c r="AD253" s="37" t="s">
        <v>577</v>
      </c>
      <c r="AE253" s="9">
        <v>4.43</v>
      </c>
      <c r="AF253" s="9">
        <v>3</v>
      </c>
      <c r="AG253" s="9">
        <v>0</v>
      </c>
      <c r="AH253" s="3">
        <v>43497</v>
      </c>
      <c r="AI253" s="9">
        <v>0</v>
      </c>
      <c r="AJ253" s="9">
        <v>14</v>
      </c>
    </row>
    <row r="254" spans="1:36" ht="14.25" customHeight="1">
      <c r="A254" s="2" t="s">
        <v>324</v>
      </c>
      <c r="B254" s="2">
        <v>10191</v>
      </c>
      <c r="C254" s="28" t="s">
        <v>562</v>
      </c>
      <c r="D254" s="9">
        <v>0</v>
      </c>
      <c r="E254" s="2" t="s">
        <v>72</v>
      </c>
      <c r="F254" s="9" t="s">
        <v>49</v>
      </c>
      <c r="G254" s="9">
        <v>5</v>
      </c>
      <c r="H254" s="20" t="s">
        <v>552</v>
      </c>
      <c r="I254" s="24">
        <v>52788</v>
      </c>
      <c r="J254" s="9">
        <v>1</v>
      </c>
      <c r="K254" s="9">
        <v>19</v>
      </c>
      <c r="L254" s="2" t="s">
        <v>35</v>
      </c>
      <c r="M254" s="2" t="s">
        <v>36</v>
      </c>
      <c r="N254" s="2">
        <v>1938</v>
      </c>
      <c r="O254" s="3">
        <v>26612</v>
      </c>
      <c r="P254" s="2" t="s">
        <v>37</v>
      </c>
      <c r="Q254" s="2" t="s">
        <v>38</v>
      </c>
      <c r="R254" s="2" t="s">
        <v>39</v>
      </c>
      <c r="S254" s="3">
        <v>41176</v>
      </c>
      <c r="T254" s="3">
        <v>43004</v>
      </c>
      <c r="U254" s="12">
        <f t="shared" ca="1" si="3"/>
        <v>5.0082191780821921</v>
      </c>
      <c r="V254" s="12" t="str" cm="1">
        <f t="array" aca="1" ref="V254" ca="1">_xlfn.IFS(U254&gt;10, "&gt;10", U254&gt;=5, "5-10", U254&gt;=2, "2-5", U254&lt;2, "0-2")</f>
        <v>5-10</v>
      </c>
      <c r="W254" s="2" t="s">
        <v>56</v>
      </c>
      <c r="X254" s="2" t="s">
        <v>49</v>
      </c>
      <c r="Y254" s="2" t="s">
        <v>42</v>
      </c>
      <c r="Z254" s="2" t="s">
        <v>66</v>
      </c>
      <c r="AA254" s="2">
        <v>11</v>
      </c>
      <c r="AB254" s="2" t="s">
        <v>52</v>
      </c>
      <c r="AC254" s="2">
        <v>3</v>
      </c>
      <c r="AD254" s="37" t="s">
        <v>577</v>
      </c>
      <c r="AE254" s="9">
        <v>3.08</v>
      </c>
      <c r="AF254" s="9">
        <v>4</v>
      </c>
      <c r="AG254" s="9">
        <v>0</v>
      </c>
      <c r="AH254" s="3">
        <v>42826</v>
      </c>
      <c r="AI254" s="9">
        <v>0</v>
      </c>
      <c r="AJ254" s="9">
        <v>18</v>
      </c>
    </row>
    <row r="255" spans="1:36" ht="14.25" customHeight="1">
      <c r="A255" s="2" t="s">
        <v>358</v>
      </c>
      <c r="B255" s="2">
        <v>10303</v>
      </c>
      <c r="C255" s="28" t="s">
        <v>563</v>
      </c>
      <c r="D255" s="9">
        <v>0</v>
      </c>
      <c r="E255" s="2" t="s">
        <v>34</v>
      </c>
      <c r="F255" s="9" t="s">
        <v>98</v>
      </c>
      <c r="G255" s="9">
        <v>5</v>
      </c>
      <c r="H255" s="20" t="s">
        <v>552</v>
      </c>
      <c r="I255" s="24">
        <v>52674</v>
      </c>
      <c r="J255" s="9">
        <v>1</v>
      </c>
      <c r="K255" s="9">
        <v>19</v>
      </c>
      <c r="L255" s="2" t="s">
        <v>35</v>
      </c>
      <c r="M255" s="2" t="s">
        <v>36</v>
      </c>
      <c r="N255" s="2">
        <v>2152</v>
      </c>
      <c r="O255" s="3">
        <v>29494</v>
      </c>
      <c r="P255" s="2" t="s">
        <v>37</v>
      </c>
      <c r="Q255" s="2" t="s">
        <v>38</v>
      </c>
      <c r="R255" s="2" t="s">
        <v>92</v>
      </c>
      <c r="S255" s="3">
        <v>41729</v>
      </c>
      <c r="T255" s="3">
        <v>43221</v>
      </c>
      <c r="U255" s="12">
        <f t="shared" ca="1" si="3"/>
        <v>4.087671232876712</v>
      </c>
      <c r="V255" s="12" t="str" cm="1">
        <f t="array" aca="1" ref="V255" ca="1">_xlfn.IFS(U255&gt;10, "&gt;10", U255&gt;=5, "5-10", U255&gt;=2, "2-5", U255&lt;2, "0-2")</f>
        <v>2-5</v>
      </c>
      <c r="W255" s="2" t="s">
        <v>104</v>
      </c>
      <c r="X255" s="2" t="s">
        <v>98</v>
      </c>
      <c r="Y255" s="2" t="s">
        <v>42</v>
      </c>
      <c r="Z255" s="2" t="s">
        <v>57</v>
      </c>
      <c r="AA255" s="2">
        <v>20</v>
      </c>
      <c r="AB255" s="2" t="s">
        <v>44</v>
      </c>
      <c r="AC255" s="2">
        <v>1</v>
      </c>
      <c r="AD255" s="37" t="s">
        <v>575</v>
      </c>
      <c r="AE255" s="9">
        <v>2.33</v>
      </c>
      <c r="AF255" s="9">
        <v>2</v>
      </c>
      <c r="AG255" s="9">
        <v>0</v>
      </c>
      <c r="AH255" s="3">
        <v>43168</v>
      </c>
      <c r="AI255" s="9">
        <v>6</v>
      </c>
      <c r="AJ255" s="9">
        <v>3</v>
      </c>
    </row>
    <row r="256" spans="1:36" ht="14.25" customHeight="1">
      <c r="A256" s="2" t="s">
        <v>317</v>
      </c>
      <c r="B256" s="2">
        <v>10186</v>
      </c>
      <c r="C256" s="28" t="s">
        <v>563</v>
      </c>
      <c r="D256" s="9">
        <v>1</v>
      </c>
      <c r="E256" s="2" t="s">
        <v>46</v>
      </c>
      <c r="F256" s="9" t="s">
        <v>49</v>
      </c>
      <c r="G256" s="9">
        <v>5</v>
      </c>
      <c r="H256" s="20" t="s">
        <v>552</v>
      </c>
      <c r="I256" s="24">
        <v>52624</v>
      </c>
      <c r="J256" s="9">
        <v>1</v>
      </c>
      <c r="K256" s="9">
        <v>19</v>
      </c>
      <c r="L256" s="2" t="s">
        <v>35</v>
      </c>
      <c r="M256" s="2" t="s">
        <v>36</v>
      </c>
      <c r="N256" s="2">
        <v>1886</v>
      </c>
      <c r="O256" s="3">
        <v>29671</v>
      </c>
      <c r="P256" s="2" t="s">
        <v>37</v>
      </c>
      <c r="Q256" s="2" t="s">
        <v>38</v>
      </c>
      <c r="R256" s="2" t="s">
        <v>39</v>
      </c>
      <c r="S256" s="3">
        <v>40729</v>
      </c>
      <c r="T256" s="3">
        <v>43369</v>
      </c>
      <c r="U256" s="12">
        <f t="shared" ca="1" si="3"/>
        <v>7.2328767123287667</v>
      </c>
      <c r="V256" s="12" t="str" cm="1">
        <f t="array" aca="1" ref="V256" ca="1">_xlfn.IFS(U256&gt;10, "&gt;10", U256&gt;=5, "5-10", U256&gt;=2, "2-5", U256&lt;2, "0-2")</f>
        <v>5-10</v>
      </c>
      <c r="W256" s="2" t="s">
        <v>87</v>
      </c>
      <c r="X256" s="2" t="s">
        <v>49</v>
      </c>
      <c r="Y256" s="2" t="s">
        <v>42</v>
      </c>
      <c r="Z256" s="2" t="s">
        <v>43</v>
      </c>
      <c r="AA256" s="2">
        <v>22</v>
      </c>
      <c r="AB256" s="2" t="s">
        <v>52</v>
      </c>
      <c r="AC256" s="2">
        <v>3</v>
      </c>
      <c r="AD256" s="37" t="s">
        <v>577</v>
      </c>
      <c r="AE256" s="9">
        <v>3.18</v>
      </c>
      <c r="AF256" s="9">
        <v>4</v>
      </c>
      <c r="AG256" s="9">
        <v>0</v>
      </c>
      <c r="AH256" s="3">
        <v>43161</v>
      </c>
      <c r="AI256" s="9">
        <v>0</v>
      </c>
      <c r="AJ256" s="9">
        <v>16</v>
      </c>
    </row>
    <row r="257" spans="1:36" ht="14.25" customHeight="1">
      <c r="A257" s="2" t="s">
        <v>345</v>
      </c>
      <c r="B257" s="2">
        <v>10151</v>
      </c>
      <c r="C257" s="28" t="s">
        <v>563</v>
      </c>
      <c r="D257" s="9">
        <v>1</v>
      </c>
      <c r="E257" s="2" t="s">
        <v>46</v>
      </c>
      <c r="F257" s="9" t="s">
        <v>41</v>
      </c>
      <c r="G257" s="9">
        <v>3</v>
      </c>
      <c r="H257" s="20" t="s">
        <v>552</v>
      </c>
      <c r="I257" s="24">
        <v>52599</v>
      </c>
      <c r="J257" s="9">
        <v>0</v>
      </c>
      <c r="K257" s="9">
        <v>15</v>
      </c>
      <c r="L257" s="2" t="s">
        <v>218</v>
      </c>
      <c r="M257" s="2" t="s">
        <v>36</v>
      </c>
      <c r="N257" s="2">
        <v>2048</v>
      </c>
      <c r="O257" s="3">
        <v>28949</v>
      </c>
      <c r="P257" s="2" t="s">
        <v>37</v>
      </c>
      <c r="Q257" s="2" t="s">
        <v>38</v>
      </c>
      <c r="R257" s="2" t="s">
        <v>39</v>
      </c>
      <c r="S257" s="3">
        <v>42051</v>
      </c>
      <c r="U257" s="12">
        <f t="shared" ca="1" si="3"/>
        <v>10.054794520547945</v>
      </c>
      <c r="V257" s="12" t="str" cm="1">
        <f t="array" aca="1" ref="V257" ca="1">_xlfn.IFS(U257&gt;10, "&gt;10", U257&gt;=5, "5-10", U257&gt;=2, "2-5", U257&lt;2, "0-2")</f>
        <v>&gt;10</v>
      </c>
      <c r="W257" s="2" t="s">
        <v>40</v>
      </c>
      <c r="X257" s="2" t="s">
        <v>41</v>
      </c>
      <c r="Y257" s="2" t="s">
        <v>50</v>
      </c>
      <c r="Z257" s="2" t="s">
        <v>81</v>
      </c>
      <c r="AA257" s="2">
        <v>7</v>
      </c>
      <c r="AB257" s="2" t="s">
        <v>111</v>
      </c>
      <c r="AC257" s="2">
        <v>3</v>
      </c>
      <c r="AD257" s="37" t="s">
        <v>577</v>
      </c>
      <c r="AE257" s="9">
        <v>3.81</v>
      </c>
      <c r="AF257" s="9">
        <v>3</v>
      </c>
      <c r="AG257" s="9">
        <v>6</v>
      </c>
      <c r="AH257" s="3">
        <v>43507</v>
      </c>
      <c r="AI257" s="9">
        <v>0</v>
      </c>
      <c r="AJ257" s="9">
        <v>6</v>
      </c>
    </row>
    <row r="258" spans="1:36" ht="14.25" customHeight="1">
      <c r="A258" s="2" t="s">
        <v>94</v>
      </c>
      <c r="B258" s="2">
        <v>10066</v>
      </c>
      <c r="C258" s="28" t="s">
        <v>562</v>
      </c>
      <c r="D258" s="9">
        <v>0</v>
      </c>
      <c r="E258" s="2" t="s">
        <v>61</v>
      </c>
      <c r="F258" s="9" t="s">
        <v>49</v>
      </c>
      <c r="G258" s="9">
        <v>5</v>
      </c>
      <c r="H258" s="20" t="s">
        <v>552</v>
      </c>
      <c r="I258" s="24">
        <v>52505</v>
      </c>
      <c r="J258" s="9">
        <v>1</v>
      </c>
      <c r="K258" s="9">
        <v>19</v>
      </c>
      <c r="L258" s="2" t="s">
        <v>35</v>
      </c>
      <c r="M258" s="2" t="s">
        <v>36</v>
      </c>
      <c r="N258" s="2">
        <v>2747</v>
      </c>
      <c r="O258" s="3">
        <v>28321</v>
      </c>
      <c r="P258" s="2" t="s">
        <v>37</v>
      </c>
      <c r="Q258" s="2" t="s">
        <v>38</v>
      </c>
      <c r="R258" s="2" t="s">
        <v>39</v>
      </c>
      <c r="S258" s="3">
        <v>41176</v>
      </c>
      <c r="T258" s="3">
        <v>42831</v>
      </c>
      <c r="U258" s="12">
        <f t="shared" ca="1" si="3"/>
        <v>4.5342465753424657</v>
      </c>
      <c r="V258" s="12" t="str" cm="1">
        <f t="array" aca="1" ref="V258" ca="1">_xlfn.IFS(U258&gt;10, "&gt;10", U258&gt;=5, "5-10", U258&gt;=2, "2-5", U258&lt;2, "0-2")</f>
        <v>2-5</v>
      </c>
      <c r="W258" s="2" t="s">
        <v>84</v>
      </c>
      <c r="X258" s="2" t="s">
        <v>49</v>
      </c>
      <c r="Y258" s="2" t="s">
        <v>42</v>
      </c>
      <c r="Z258" s="2" t="s">
        <v>43</v>
      </c>
      <c r="AA258" s="2">
        <v>22</v>
      </c>
      <c r="AB258" s="2" t="s">
        <v>95</v>
      </c>
      <c r="AC258" s="2">
        <v>3</v>
      </c>
      <c r="AD258" s="37" t="s">
        <v>577</v>
      </c>
      <c r="AE258" s="9">
        <v>5</v>
      </c>
      <c r="AF258" s="9">
        <v>5</v>
      </c>
      <c r="AG258" s="9">
        <v>0</v>
      </c>
      <c r="AH258" s="3">
        <v>42796</v>
      </c>
      <c r="AI258" s="9">
        <v>0</v>
      </c>
      <c r="AJ258" s="9">
        <v>1</v>
      </c>
    </row>
    <row r="259" spans="1:36" ht="14.25" customHeight="1">
      <c r="A259" s="2" t="s">
        <v>232</v>
      </c>
      <c r="B259" s="2">
        <v>10111</v>
      </c>
      <c r="C259" s="28" t="s">
        <v>562</v>
      </c>
      <c r="D259" s="9">
        <v>0</v>
      </c>
      <c r="E259" s="2" t="s">
        <v>34</v>
      </c>
      <c r="F259" s="9" t="s">
        <v>41</v>
      </c>
      <c r="G259" s="9">
        <v>5</v>
      </c>
      <c r="H259" s="20" t="s">
        <v>552</v>
      </c>
      <c r="I259" s="24">
        <v>52249</v>
      </c>
      <c r="J259" s="9">
        <v>0</v>
      </c>
      <c r="K259" s="9">
        <v>19</v>
      </c>
      <c r="L259" s="2" t="s">
        <v>35</v>
      </c>
      <c r="M259" s="2" t="s">
        <v>36</v>
      </c>
      <c r="N259" s="2">
        <v>1905</v>
      </c>
      <c r="O259" s="3">
        <v>31305</v>
      </c>
      <c r="P259" s="2" t="s">
        <v>37</v>
      </c>
      <c r="Q259" s="2" t="s">
        <v>83</v>
      </c>
      <c r="R259" s="2" t="s">
        <v>39</v>
      </c>
      <c r="S259" s="3">
        <v>42093</v>
      </c>
      <c r="U259" s="12">
        <f t="shared" ref="U259:U312" ca="1" si="4">IF(T259="",(TODAY()-S259)/365,(T259-S259)/365)</f>
        <v>9.9397260273972599</v>
      </c>
      <c r="V259" s="12" t="str" cm="1">
        <f t="array" aca="1" ref="V259" ca="1">_xlfn.IFS(U259&gt;10, "&gt;10", U259&gt;=5, "5-10", U259&gt;=2, "2-5", U259&lt;2, "0-2")</f>
        <v>5-10</v>
      </c>
      <c r="W259" s="2" t="s">
        <v>40</v>
      </c>
      <c r="X259" s="2" t="s">
        <v>41</v>
      </c>
      <c r="Y259" s="2" t="s">
        <v>42</v>
      </c>
      <c r="Z259" s="2" t="s">
        <v>85</v>
      </c>
      <c r="AA259" s="2">
        <v>14</v>
      </c>
      <c r="AB259" s="2" t="s">
        <v>74</v>
      </c>
      <c r="AC259" s="2">
        <v>3</v>
      </c>
      <c r="AD259" s="37" t="s">
        <v>577</v>
      </c>
      <c r="AE259" s="9">
        <v>4.5</v>
      </c>
      <c r="AF259" s="9">
        <v>3</v>
      </c>
      <c r="AG259" s="9">
        <v>0</v>
      </c>
      <c r="AH259" s="3">
        <v>43514</v>
      </c>
      <c r="AI259" s="9">
        <v>0</v>
      </c>
      <c r="AJ259" s="9">
        <v>5</v>
      </c>
    </row>
    <row r="260" spans="1:36" ht="14.25" customHeight="1">
      <c r="A260" s="2" t="s">
        <v>260</v>
      </c>
      <c r="B260" s="2">
        <v>10097</v>
      </c>
      <c r="C260" s="28" t="s">
        <v>563</v>
      </c>
      <c r="D260" s="9">
        <v>0</v>
      </c>
      <c r="E260" s="2" t="s">
        <v>34</v>
      </c>
      <c r="F260" s="9" t="s">
        <v>49</v>
      </c>
      <c r="G260" s="9">
        <v>5</v>
      </c>
      <c r="H260" s="20" t="s">
        <v>552</v>
      </c>
      <c r="I260" s="24">
        <v>52177</v>
      </c>
      <c r="J260" s="9">
        <v>1</v>
      </c>
      <c r="K260" s="9">
        <v>19</v>
      </c>
      <c r="L260" s="2" t="s">
        <v>35</v>
      </c>
      <c r="M260" s="2" t="s">
        <v>36</v>
      </c>
      <c r="N260" s="2">
        <v>2324</v>
      </c>
      <c r="O260" s="3">
        <v>19224</v>
      </c>
      <c r="P260" s="2" t="s">
        <v>37</v>
      </c>
      <c r="Q260" s="2" t="s">
        <v>38</v>
      </c>
      <c r="R260" s="2" t="s">
        <v>39</v>
      </c>
      <c r="S260" s="3">
        <v>40917</v>
      </c>
      <c r="T260" s="3">
        <v>42353</v>
      </c>
      <c r="U260" s="12">
        <f t="shared" ca="1" si="4"/>
        <v>3.9342465753424656</v>
      </c>
      <c r="V260" s="12" t="str" cm="1">
        <f t="array" aca="1" ref="V260" ca="1">_xlfn.IFS(U260&gt;10, "&gt;10", U260&gt;=5, "5-10", U260&gt;=2, "2-5", U260&lt;2, "0-2")</f>
        <v>2-5</v>
      </c>
      <c r="W260" s="2" t="s">
        <v>123</v>
      </c>
      <c r="X260" s="2" t="s">
        <v>49</v>
      </c>
      <c r="Y260" s="2" t="s">
        <v>42</v>
      </c>
      <c r="Z260" s="2" t="s">
        <v>63</v>
      </c>
      <c r="AA260" s="2">
        <v>39</v>
      </c>
      <c r="AB260" s="2" t="s">
        <v>111</v>
      </c>
      <c r="AC260" s="2">
        <v>3</v>
      </c>
      <c r="AD260" s="37" t="s">
        <v>577</v>
      </c>
      <c r="AE260" s="9">
        <v>4.6399999999999997</v>
      </c>
      <c r="AF260" s="9">
        <v>4</v>
      </c>
      <c r="AG260" s="9">
        <v>0</v>
      </c>
      <c r="AH260" s="3">
        <v>42126</v>
      </c>
      <c r="AI260" s="9">
        <v>0</v>
      </c>
      <c r="AJ260" s="9">
        <v>8</v>
      </c>
    </row>
    <row r="261" spans="1:36" ht="14.25" customHeight="1">
      <c r="A261" s="2" t="s">
        <v>413</v>
      </c>
      <c r="B261" s="2">
        <v>10091</v>
      </c>
      <c r="C261" s="28" t="s">
        <v>563</v>
      </c>
      <c r="D261" s="9">
        <v>1</v>
      </c>
      <c r="E261" s="2" t="s">
        <v>46</v>
      </c>
      <c r="F261" s="9" t="s">
        <v>41</v>
      </c>
      <c r="G261" s="9">
        <v>5</v>
      </c>
      <c r="H261" s="20" t="s">
        <v>552</v>
      </c>
      <c r="I261" s="24">
        <v>52087</v>
      </c>
      <c r="J261" s="9">
        <v>0</v>
      </c>
      <c r="K261" s="9">
        <v>19</v>
      </c>
      <c r="L261" s="2" t="s">
        <v>35</v>
      </c>
      <c r="M261" s="2" t="s">
        <v>36</v>
      </c>
      <c r="N261" s="2">
        <v>2149</v>
      </c>
      <c r="O261" s="3">
        <v>31283</v>
      </c>
      <c r="P261" s="2" t="s">
        <v>37</v>
      </c>
      <c r="Q261" s="2" t="s">
        <v>38</v>
      </c>
      <c r="R261" s="2" t="s">
        <v>39</v>
      </c>
      <c r="S261" s="3">
        <v>41505</v>
      </c>
      <c r="U261" s="12">
        <f t="shared" ca="1" si="4"/>
        <v>11.550684931506849</v>
      </c>
      <c r="V261" s="12" t="str" cm="1">
        <f t="array" aca="1" ref="V261" ca="1">_xlfn.IFS(U261&gt;10, "&gt;10", U261&gt;=5, "5-10", U261&gt;=2, "2-5", U261&lt;2, "0-2")</f>
        <v>&gt;10</v>
      </c>
      <c r="W261" s="2" t="s">
        <v>40</v>
      </c>
      <c r="X261" s="2" t="s">
        <v>41</v>
      </c>
      <c r="Y261" s="2" t="s">
        <v>42</v>
      </c>
      <c r="Z261" s="2" t="s">
        <v>66</v>
      </c>
      <c r="AA261" s="2">
        <v>11</v>
      </c>
      <c r="AB261" s="2" t="s">
        <v>44</v>
      </c>
      <c r="AC261" s="2">
        <v>3</v>
      </c>
      <c r="AD261" s="37" t="s">
        <v>577</v>
      </c>
      <c r="AE261" s="9">
        <v>4.8099999999999996</v>
      </c>
      <c r="AF261" s="9">
        <v>4</v>
      </c>
      <c r="AG261" s="9">
        <v>0</v>
      </c>
      <c r="AH261" s="3">
        <v>43511</v>
      </c>
      <c r="AI261" s="9">
        <v>0</v>
      </c>
      <c r="AJ261" s="9">
        <v>15</v>
      </c>
    </row>
    <row r="262" spans="1:36" ht="14.25" customHeight="1">
      <c r="A262" s="2" t="s">
        <v>322</v>
      </c>
      <c r="B262" s="2">
        <v>10057</v>
      </c>
      <c r="C262" s="28" t="s">
        <v>563</v>
      </c>
      <c r="D262" s="9">
        <v>1</v>
      </c>
      <c r="E262" s="2" t="s">
        <v>46</v>
      </c>
      <c r="F262" s="9" t="s">
        <v>41</v>
      </c>
      <c r="G262" s="9">
        <v>5</v>
      </c>
      <c r="H262" s="20" t="s">
        <v>552</v>
      </c>
      <c r="I262" s="24">
        <v>52057</v>
      </c>
      <c r="J262" s="9">
        <v>0</v>
      </c>
      <c r="K262" s="9">
        <v>19</v>
      </c>
      <c r="L262" s="2" t="s">
        <v>35</v>
      </c>
      <c r="M262" s="2" t="s">
        <v>36</v>
      </c>
      <c r="N262" s="2">
        <v>2122</v>
      </c>
      <c r="O262" s="3">
        <v>27689</v>
      </c>
      <c r="P262" s="2" t="s">
        <v>37</v>
      </c>
      <c r="Q262" s="2" t="s">
        <v>38</v>
      </c>
      <c r="R262" s="2" t="s">
        <v>76</v>
      </c>
      <c r="S262" s="3">
        <v>42051</v>
      </c>
      <c r="U262" s="12">
        <f t="shared" ca="1" si="4"/>
        <v>10.054794520547945</v>
      </c>
      <c r="V262" s="12" t="str" cm="1">
        <f t="array" aca="1" ref="V262" ca="1">_xlfn.IFS(U262&gt;10, "&gt;10", U262&gt;=5, "5-10", U262&gt;=2, "2-5", U262&lt;2, "0-2")</f>
        <v>&gt;10</v>
      </c>
      <c r="W262" s="2" t="s">
        <v>40</v>
      </c>
      <c r="X262" s="2" t="s">
        <v>41</v>
      </c>
      <c r="Y262" s="2" t="s">
        <v>42</v>
      </c>
      <c r="Z262" s="2" t="s">
        <v>59</v>
      </c>
      <c r="AA262" s="2">
        <v>16</v>
      </c>
      <c r="AB262" s="2" t="s">
        <v>194</v>
      </c>
      <c r="AC262" s="2">
        <v>3</v>
      </c>
      <c r="AD262" s="37" t="s">
        <v>577</v>
      </c>
      <c r="AE262" s="9">
        <v>5</v>
      </c>
      <c r="AF262" s="9">
        <v>3</v>
      </c>
      <c r="AG262" s="9">
        <v>0</v>
      </c>
      <c r="AH262" s="3">
        <v>43488</v>
      </c>
      <c r="AI262" s="9">
        <v>0</v>
      </c>
      <c r="AJ262" s="9">
        <v>6</v>
      </c>
    </row>
    <row r="263" spans="1:36" ht="14.25" customHeight="1">
      <c r="A263" s="2" t="s">
        <v>415</v>
      </c>
      <c r="B263" s="2">
        <v>10039</v>
      </c>
      <c r="C263" s="28" t="s">
        <v>563</v>
      </c>
      <c r="D263" s="9">
        <v>0</v>
      </c>
      <c r="E263" s="2" t="s">
        <v>34</v>
      </c>
      <c r="F263" s="9" t="s">
        <v>41</v>
      </c>
      <c r="G263" s="9">
        <v>1</v>
      </c>
      <c r="H263" s="20" t="s">
        <v>552</v>
      </c>
      <c r="I263" s="24">
        <v>51920</v>
      </c>
      <c r="J263" s="9">
        <v>0</v>
      </c>
      <c r="K263" s="9">
        <v>2</v>
      </c>
      <c r="L263" s="2" t="s">
        <v>272</v>
      </c>
      <c r="M263" s="2" t="s">
        <v>36</v>
      </c>
      <c r="N263" s="2">
        <v>2330</v>
      </c>
      <c r="O263" s="3">
        <v>32282</v>
      </c>
      <c r="P263" s="2" t="s">
        <v>37</v>
      </c>
      <c r="Q263" s="2" t="s">
        <v>38</v>
      </c>
      <c r="R263" s="2" t="s">
        <v>39</v>
      </c>
      <c r="S263" s="3">
        <v>42125</v>
      </c>
      <c r="U263" s="12">
        <f t="shared" ca="1" si="4"/>
        <v>9.8520547945205479</v>
      </c>
      <c r="V263" s="12" t="str" cm="1">
        <f t="array" aca="1" ref="V263" ca="1">_xlfn.IFS(U263&gt;10, "&gt;10", U263&gt;=5, "5-10", U263&gt;=2, "2-5", U263&lt;2, "0-2")</f>
        <v>5-10</v>
      </c>
      <c r="W263" s="2" t="s">
        <v>40</v>
      </c>
      <c r="X263" s="2" t="s">
        <v>41</v>
      </c>
      <c r="Y263" s="2" t="s">
        <v>119</v>
      </c>
      <c r="Z263" s="2" t="s">
        <v>120</v>
      </c>
      <c r="AA263" s="2">
        <v>1</v>
      </c>
      <c r="AB263" s="2" t="s">
        <v>194</v>
      </c>
      <c r="AC263" s="2">
        <v>3</v>
      </c>
      <c r="AD263" s="37" t="s">
        <v>577</v>
      </c>
      <c r="AE263" s="9">
        <v>5</v>
      </c>
      <c r="AF263" s="9">
        <v>3</v>
      </c>
      <c r="AG263" s="9">
        <v>5</v>
      </c>
      <c r="AH263" s="3">
        <v>43480</v>
      </c>
      <c r="AI263" s="9">
        <v>0</v>
      </c>
      <c r="AJ263" s="9">
        <v>2</v>
      </c>
    </row>
    <row r="264" spans="1:36" ht="14.25" customHeight="1">
      <c r="A264" s="2" t="s">
        <v>278</v>
      </c>
      <c r="B264" s="2">
        <v>10139</v>
      </c>
      <c r="C264" s="28" t="s">
        <v>563</v>
      </c>
      <c r="D264" s="9">
        <v>0</v>
      </c>
      <c r="E264" s="2" t="s">
        <v>34</v>
      </c>
      <c r="F264" s="9" t="s">
        <v>41</v>
      </c>
      <c r="G264" s="9">
        <v>5</v>
      </c>
      <c r="H264" s="20" t="s">
        <v>552</v>
      </c>
      <c r="I264" s="24">
        <v>51908</v>
      </c>
      <c r="J264" s="9">
        <v>0</v>
      </c>
      <c r="K264" s="9">
        <v>19</v>
      </c>
      <c r="L264" s="2" t="s">
        <v>35</v>
      </c>
      <c r="M264" s="2" t="s">
        <v>36</v>
      </c>
      <c r="N264" s="2">
        <v>1775</v>
      </c>
      <c r="O264" s="3">
        <v>33266</v>
      </c>
      <c r="P264" s="2" t="s">
        <v>37</v>
      </c>
      <c r="Q264" s="2" t="s">
        <v>38</v>
      </c>
      <c r="R264" s="2" t="s">
        <v>39</v>
      </c>
      <c r="S264" s="3">
        <v>41505</v>
      </c>
      <c r="U264" s="12">
        <f t="shared" ca="1" si="4"/>
        <v>11.550684931506849</v>
      </c>
      <c r="V264" s="12" t="str" cm="1">
        <f t="array" aca="1" ref="V264" ca="1">_xlfn.IFS(U264&gt;10, "&gt;10", U264&gt;=5, "5-10", U264&gt;=2, "2-5", U264&lt;2, "0-2")</f>
        <v>&gt;10</v>
      </c>
      <c r="W264" s="2" t="s">
        <v>40</v>
      </c>
      <c r="X264" s="2" t="s">
        <v>41</v>
      </c>
      <c r="Y264" s="2" t="s">
        <v>42</v>
      </c>
      <c r="Z264" s="2" t="s">
        <v>77</v>
      </c>
      <c r="AA264" s="2">
        <v>12</v>
      </c>
      <c r="AB264" s="2" t="s">
        <v>52</v>
      </c>
      <c r="AC264" s="2">
        <v>3</v>
      </c>
      <c r="AD264" s="37" t="s">
        <v>577</v>
      </c>
      <c r="AE264" s="9">
        <v>3.99</v>
      </c>
      <c r="AF264" s="9">
        <v>3</v>
      </c>
      <c r="AG264" s="9">
        <v>0</v>
      </c>
      <c r="AH264" s="3">
        <v>43479</v>
      </c>
      <c r="AI264" s="9">
        <v>0</v>
      </c>
      <c r="AJ264" s="9">
        <v>14</v>
      </c>
    </row>
    <row r="265" spans="1:36" ht="14.25" customHeight="1">
      <c r="A265" s="2" t="s">
        <v>319</v>
      </c>
      <c r="B265" s="2">
        <v>10008</v>
      </c>
      <c r="C265" s="28" t="s">
        <v>563</v>
      </c>
      <c r="D265" s="9">
        <v>0</v>
      </c>
      <c r="E265" s="2" t="s">
        <v>34</v>
      </c>
      <c r="F265" s="9" t="s">
        <v>41</v>
      </c>
      <c r="G265" s="9">
        <v>3</v>
      </c>
      <c r="H265" s="20" t="s">
        <v>553</v>
      </c>
      <c r="I265" s="24">
        <v>51777</v>
      </c>
      <c r="J265" s="9">
        <v>0</v>
      </c>
      <c r="K265" s="9">
        <v>14</v>
      </c>
      <c r="L265" s="2" t="s">
        <v>80</v>
      </c>
      <c r="M265" s="2" t="s">
        <v>115</v>
      </c>
      <c r="N265" s="2">
        <v>6070</v>
      </c>
      <c r="O265" s="3">
        <v>32421</v>
      </c>
      <c r="P265" s="2" t="s">
        <v>37</v>
      </c>
      <c r="Q265" s="2" t="s">
        <v>83</v>
      </c>
      <c r="R265" s="2" t="s">
        <v>76</v>
      </c>
      <c r="S265" s="3">
        <v>40564</v>
      </c>
      <c r="U265" s="12">
        <f t="shared" ca="1" si="4"/>
        <v>14.128767123287671</v>
      </c>
      <c r="V265" s="12" t="str" cm="1">
        <f t="array" aca="1" ref="V265" ca="1">_xlfn.IFS(U265&gt;10, "&gt;10", U265&gt;=5, "5-10", U265&gt;=2, "2-5", U265&lt;2, "0-2")</f>
        <v>&gt;10</v>
      </c>
      <c r="W265" s="2" t="s">
        <v>40</v>
      </c>
      <c r="X265" s="2" t="s">
        <v>41</v>
      </c>
      <c r="Y265" s="2" t="s">
        <v>50</v>
      </c>
      <c r="Z265" s="2" t="s">
        <v>159</v>
      </c>
      <c r="AA265" s="2">
        <v>6</v>
      </c>
      <c r="AB265" s="2" t="s">
        <v>78</v>
      </c>
      <c r="AC265" s="2">
        <v>4</v>
      </c>
      <c r="AD265" s="37" t="s">
        <v>579</v>
      </c>
      <c r="AE265" s="9">
        <v>4.6399999999999997</v>
      </c>
      <c r="AF265" s="9">
        <v>4</v>
      </c>
      <c r="AG265" s="9">
        <v>5</v>
      </c>
      <c r="AH265" s="3">
        <v>43490</v>
      </c>
      <c r="AI265" s="9">
        <v>0</v>
      </c>
      <c r="AJ265" s="9">
        <v>14</v>
      </c>
    </row>
    <row r="266" spans="1:36" ht="14.25" customHeight="1">
      <c r="A266" s="2" t="s">
        <v>235</v>
      </c>
      <c r="B266" s="2">
        <v>10122</v>
      </c>
      <c r="C266" s="28" t="s">
        <v>563</v>
      </c>
      <c r="D266" s="9">
        <v>0</v>
      </c>
      <c r="E266" s="2" t="s">
        <v>61</v>
      </c>
      <c r="F266" s="9" t="s">
        <v>49</v>
      </c>
      <c r="G266" s="9">
        <v>5</v>
      </c>
      <c r="H266" s="20" t="s">
        <v>553</v>
      </c>
      <c r="I266" s="24">
        <v>51505</v>
      </c>
      <c r="J266" s="9">
        <v>1</v>
      </c>
      <c r="K266" s="9">
        <v>19</v>
      </c>
      <c r="L266" s="2" t="s">
        <v>35</v>
      </c>
      <c r="M266" s="2" t="s">
        <v>36</v>
      </c>
      <c r="N266" s="2">
        <v>2330</v>
      </c>
      <c r="O266" s="3">
        <v>25703</v>
      </c>
      <c r="P266" s="2" t="s">
        <v>37</v>
      </c>
      <c r="Q266" s="2" t="s">
        <v>38</v>
      </c>
      <c r="R266" s="2" t="s">
        <v>76</v>
      </c>
      <c r="S266" s="3">
        <v>40854</v>
      </c>
      <c r="T266" s="3">
        <v>42689</v>
      </c>
      <c r="U266" s="12">
        <f t="shared" ca="1" si="4"/>
        <v>5.0273972602739727</v>
      </c>
      <c r="V266" s="12" t="str" cm="1">
        <f t="array" aca="1" ref="V266" ca="1">_xlfn.IFS(U266&gt;10, "&gt;10", U266&gt;=5, "5-10", U266&gt;=2, "2-5", U266&lt;2, "0-2")</f>
        <v>5-10</v>
      </c>
      <c r="W266" s="2" t="s">
        <v>56</v>
      </c>
      <c r="X266" s="2" t="s">
        <v>49</v>
      </c>
      <c r="Y266" s="2" t="s">
        <v>42</v>
      </c>
      <c r="Z266" s="2" t="s">
        <v>59</v>
      </c>
      <c r="AA266" s="2">
        <v>16</v>
      </c>
      <c r="AB266" s="2" t="s">
        <v>78</v>
      </c>
      <c r="AC266" s="2">
        <v>3</v>
      </c>
      <c r="AD266" s="37" t="s">
        <v>577</v>
      </c>
      <c r="AE266" s="9">
        <v>4.24</v>
      </c>
      <c r="AF266" s="9">
        <v>4</v>
      </c>
      <c r="AG266" s="9">
        <v>0</v>
      </c>
      <c r="AH266" s="3">
        <v>42489</v>
      </c>
      <c r="AI266" s="9">
        <v>0</v>
      </c>
      <c r="AJ266" s="9">
        <v>2</v>
      </c>
    </row>
    <row r="267" spans="1:36" ht="14.25" customHeight="1">
      <c r="A267" s="2" t="s">
        <v>234</v>
      </c>
      <c r="B267" s="2">
        <v>10159</v>
      </c>
      <c r="C267" s="28" t="s">
        <v>563</v>
      </c>
      <c r="D267" s="9">
        <v>1</v>
      </c>
      <c r="E267" s="2" t="s">
        <v>46</v>
      </c>
      <c r="F267" s="9" t="s">
        <v>41</v>
      </c>
      <c r="G267" s="9">
        <v>5</v>
      </c>
      <c r="H267" s="20" t="s">
        <v>552</v>
      </c>
      <c r="I267" s="24">
        <v>51337</v>
      </c>
      <c r="J267" s="9">
        <v>0</v>
      </c>
      <c r="K267" s="9">
        <v>19</v>
      </c>
      <c r="L267" s="2" t="s">
        <v>35</v>
      </c>
      <c r="M267" s="2" t="s">
        <v>36</v>
      </c>
      <c r="N267" s="2">
        <v>2145</v>
      </c>
      <c r="O267" s="3">
        <v>33147</v>
      </c>
      <c r="P267" s="2" t="s">
        <v>37</v>
      </c>
      <c r="Q267" s="2" t="s">
        <v>38</v>
      </c>
      <c r="R267" s="2" t="s">
        <v>76</v>
      </c>
      <c r="S267" s="3">
        <v>42093</v>
      </c>
      <c r="U267" s="12">
        <f t="shared" ca="1" si="4"/>
        <v>9.9397260273972599</v>
      </c>
      <c r="V267" s="12" t="str" cm="1">
        <f t="array" aca="1" ref="V267" ca="1">_xlfn.IFS(U267&gt;10, "&gt;10", U267&gt;=5, "5-10", U267&gt;=2, "2-5", U267&lt;2, "0-2")</f>
        <v>5-10</v>
      </c>
      <c r="W267" s="2" t="s">
        <v>40</v>
      </c>
      <c r="X267" s="2" t="s">
        <v>41</v>
      </c>
      <c r="Y267" s="2" t="s">
        <v>42</v>
      </c>
      <c r="Z267" s="2" t="s">
        <v>43</v>
      </c>
      <c r="AA267" s="2">
        <v>22</v>
      </c>
      <c r="AB267" s="2" t="s">
        <v>44</v>
      </c>
      <c r="AC267" s="2">
        <v>3</v>
      </c>
      <c r="AD267" s="37" t="s">
        <v>577</v>
      </c>
      <c r="AE267" s="9">
        <v>3.73</v>
      </c>
      <c r="AF267" s="9">
        <v>3</v>
      </c>
      <c r="AG267" s="9">
        <v>0</v>
      </c>
      <c r="AH267" s="3">
        <v>43481</v>
      </c>
      <c r="AI267" s="9">
        <v>0</v>
      </c>
      <c r="AJ267" s="9">
        <v>19</v>
      </c>
    </row>
    <row r="268" spans="1:36" ht="14.25" customHeight="1">
      <c r="A268" s="2" t="s">
        <v>191</v>
      </c>
      <c r="B268" s="2">
        <v>10276</v>
      </c>
      <c r="C268" s="28" t="s">
        <v>562</v>
      </c>
      <c r="D268" s="9">
        <v>0</v>
      </c>
      <c r="E268" s="2" t="s">
        <v>34</v>
      </c>
      <c r="F268" s="9" t="s">
        <v>41</v>
      </c>
      <c r="G268" s="9">
        <v>5</v>
      </c>
      <c r="H268" s="20" t="s">
        <v>552</v>
      </c>
      <c r="I268" s="24">
        <v>51259</v>
      </c>
      <c r="J268" s="9">
        <v>0</v>
      </c>
      <c r="K268" s="9">
        <v>19</v>
      </c>
      <c r="L268" s="2" t="s">
        <v>35</v>
      </c>
      <c r="M268" s="2" t="s">
        <v>36</v>
      </c>
      <c r="N268" s="2">
        <v>2180</v>
      </c>
      <c r="O268" s="3">
        <v>30270</v>
      </c>
      <c r="P268" s="2" t="s">
        <v>37</v>
      </c>
      <c r="Q268" s="2" t="s">
        <v>38</v>
      </c>
      <c r="R268" s="2" t="s">
        <v>39</v>
      </c>
      <c r="S268" s="3">
        <v>41771</v>
      </c>
      <c r="U268" s="12">
        <f t="shared" ca="1" si="4"/>
        <v>10.821917808219178</v>
      </c>
      <c r="V268" s="12" t="str" cm="1">
        <f t="array" aca="1" ref="V268" ca="1">_xlfn.IFS(U268&gt;10, "&gt;10", U268&gt;=5, "5-10", U268&gt;=2, "2-5", U268&lt;2, "0-2")</f>
        <v>&gt;10</v>
      </c>
      <c r="W268" s="2" t="s">
        <v>40</v>
      </c>
      <c r="X268" s="2" t="s">
        <v>41</v>
      </c>
      <c r="Y268" s="2" t="s">
        <v>42</v>
      </c>
      <c r="Z268" s="2" t="s">
        <v>73</v>
      </c>
      <c r="AA268" s="2">
        <v>19</v>
      </c>
      <c r="AB268" s="2" t="s">
        <v>52</v>
      </c>
      <c r="AC268" s="2">
        <v>3</v>
      </c>
      <c r="AD268" s="37" t="s">
        <v>577</v>
      </c>
      <c r="AE268" s="9">
        <v>4.3</v>
      </c>
      <c r="AF268" s="9">
        <v>4</v>
      </c>
      <c r="AG268" s="9">
        <v>0</v>
      </c>
      <c r="AH268" s="3">
        <v>43515</v>
      </c>
      <c r="AI268" s="9">
        <v>0</v>
      </c>
      <c r="AJ268" s="9">
        <v>1</v>
      </c>
    </row>
    <row r="269" spans="1:36" ht="14.25" customHeight="1">
      <c r="A269" s="2" t="s">
        <v>107</v>
      </c>
      <c r="B269" s="2">
        <v>10046</v>
      </c>
      <c r="C269" s="28" t="s">
        <v>562</v>
      </c>
      <c r="D269" s="9">
        <v>0</v>
      </c>
      <c r="E269" s="2" t="s">
        <v>34</v>
      </c>
      <c r="F269" s="9" t="s">
        <v>41</v>
      </c>
      <c r="G269" s="9">
        <v>5</v>
      </c>
      <c r="H269" s="20" t="s">
        <v>552</v>
      </c>
      <c r="I269" s="24">
        <v>51044</v>
      </c>
      <c r="J269" s="9">
        <v>0</v>
      </c>
      <c r="K269" s="9">
        <v>19</v>
      </c>
      <c r="L269" s="2" t="s">
        <v>35</v>
      </c>
      <c r="M269" s="2" t="s">
        <v>36</v>
      </c>
      <c r="N269" s="2">
        <v>2072</v>
      </c>
      <c r="O269" s="3">
        <v>25924</v>
      </c>
      <c r="P269" s="2" t="s">
        <v>37</v>
      </c>
      <c r="Q269" s="2" t="s">
        <v>83</v>
      </c>
      <c r="R269" s="2" t="s">
        <v>39</v>
      </c>
      <c r="S269" s="3">
        <v>41001</v>
      </c>
      <c r="U269" s="12">
        <f t="shared" ca="1" si="4"/>
        <v>12.931506849315069</v>
      </c>
      <c r="V269" s="12" t="str" cm="1">
        <f t="array" aca="1" ref="V269" ca="1">_xlfn.IFS(U269&gt;10, "&gt;10", U269&gt;=5, "5-10", U269&gt;=2, "2-5", U269&lt;2, "0-2")</f>
        <v>&gt;10</v>
      </c>
      <c r="W269" s="2" t="s">
        <v>40</v>
      </c>
      <c r="X269" s="2" t="s">
        <v>41</v>
      </c>
      <c r="Y269" s="2" t="s">
        <v>42</v>
      </c>
      <c r="Z269" s="2" t="s">
        <v>66</v>
      </c>
      <c r="AA269" s="2">
        <v>11</v>
      </c>
      <c r="AB269" s="2" t="s">
        <v>64</v>
      </c>
      <c r="AC269" s="2">
        <v>3</v>
      </c>
      <c r="AD269" s="37" t="s">
        <v>577</v>
      </c>
      <c r="AE269" s="9">
        <v>5</v>
      </c>
      <c r="AF269" s="9">
        <v>3</v>
      </c>
      <c r="AG269" s="9">
        <v>0</v>
      </c>
      <c r="AH269" s="3">
        <v>43479</v>
      </c>
      <c r="AI269" s="9">
        <v>0</v>
      </c>
      <c r="AJ269" s="9">
        <v>13</v>
      </c>
    </row>
    <row r="270" spans="1:36" ht="14.25" customHeight="1">
      <c r="A270" s="2" t="s">
        <v>411</v>
      </c>
      <c r="B270" s="2">
        <v>10071</v>
      </c>
      <c r="C270" s="28" t="s">
        <v>563</v>
      </c>
      <c r="D270" s="9">
        <v>0</v>
      </c>
      <c r="E270" s="2" t="s">
        <v>34</v>
      </c>
      <c r="F270" s="9" t="s">
        <v>41</v>
      </c>
      <c r="G270" s="9">
        <v>5</v>
      </c>
      <c r="H270" s="20" t="s">
        <v>552</v>
      </c>
      <c r="I270" s="24">
        <v>50923</v>
      </c>
      <c r="J270" s="9">
        <v>0</v>
      </c>
      <c r="K270" s="9">
        <v>19</v>
      </c>
      <c r="L270" s="2" t="s">
        <v>35</v>
      </c>
      <c r="M270" s="2" t="s">
        <v>36</v>
      </c>
      <c r="N270" s="2">
        <v>2191</v>
      </c>
      <c r="O270" s="3">
        <v>27463</v>
      </c>
      <c r="P270" s="2" t="s">
        <v>37</v>
      </c>
      <c r="Q270" s="2" t="s">
        <v>38</v>
      </c>
      <c r="R270" s="2" t="s">
        <v>106</v>
      </c>
      <c r="S270" s="3">
        <v>41547</v>
      </c>
      <c r="U270" s="12">
        <f t="shared" ca="1" si="4"/>
        <v>11.435616438356165</v>
      </c>
      <c r="V270" s="12" t="str" cm="1">
        <f t="array" aca="1" ref="V270" ca="1">_xlfn.IFS(U270&gt;10, "&gt;10", U270&gt;=5, "5-10", U270&gt;=2, "2-5", U270&lt;2, "0-2")</f>
        <v>&gt;10</v>
      </c>
      <c r="W270" s="2" t="s">
        <v>40</v>
      </c>
      <c r="X270" s="2" t="s">
        <v>41</v>
      </c>
      <c r="Y270" s="2" t="s">
        <v>42</v>
      </c>
      <c r="Z270" s="2" t="s">
        <v>63</v>
      </c>
      <c r="AA270" s="2">
        <v>39</v>
      </c>
      <c r="AB270" s="2" t="s">
        <v>64</v>
      </c>
      <c r="AC270" s="2">
        <v>3</v>
      </c>
      <c r="AD270" s="37" t="s">
        <v>577</v>
      </c>
      <c r="AE270" s="9">
        <v>5</v>
      </c>
      <c r="AF270" s="9">
        <v>5</v>
      </c>
      <c r="AG270" s="9">
        <v>0</v>
      </c>
      <c r="AH270" s="3">
        <v>43502</v>
      </c>
      <c r="AI270" s="9">
        <v>0</v>
      </c>
      <c r="AJ270" s="9">
        <v>14</v>
      </c>
    </row>
    <row r="271" spans="1:36" ht="14.25" customHeight="1">
      <c r="A271" s="2" t="s">
        <v>60</v>
      </c>
      <c r="B271" s="2">
        <v>10069</v>
      </c>
      <c r="C271" s="28" t="s">
        <v>563</v>
      </c>
      <c r="D271" s="9">
        <v>0</v>
      </c>
      <c r="E271" s="2" t="s">
        <v>61</v>
      </c>
      <c r="F271" s="9" t="s">
        <v>49</v>
      </c>
      <c r="G271" s="9">
        <v>5</v>
      </c>
      <c r="H271" s="20" t="s">
        <v>552</v>
      </c>
      <c r="I271" s="24">
        <v>50825</v>
      </c>
      <c r="J271" s="9">
        <v>1</v>
      </c>
      <c r="K271" s="9">
        <v>19</v>
      </c>
      <c r="L271" s="2" t="s">
        <v>35</v>
      </c>
      <c r="M271" s="2" t="s">
        <v>36</v>
      </c>
      <c r="N271" s="2">
        <v>2169</v>
      </c>
      <c r="O271" s="3">
        <v>32759</v>
      </c>
      <c r="P271" s="2" t="s">
        <v>37</v>
      </c>
      <c r="Q271" s="2" t="s">
        <v>38</v>
      </c>
      <c r="R271" s="2" t="s">
        <v>39</v>
      </c>
      <c r="S271" s="3">
        <v>40735</v>
      </c>
      <c r="T271" s="3">
        <v>42619</v>
      </c>
      <c r="U271" s="12">
        <f t="shared" ca="1" si="4"/>
        <v>5.161643835616438</v>
      </c>
      <c r="V271" s="12" t="str" cm="1">
        <f t="array" aca="1" ref="V271" ca="1">_xlfn.IFS(U271&gt;10, "&gt;10", U271&gt;=5, "5-10", U271&gt;=2, "2-5", U271&lt;2, "0-2")</f>
        <v>5-10</v>
      </c>
      <c r="W271" s="2" t="s">
        <v>62</v>
      </c>
      <c r="X271" s="2" t="s">
        <v>49</v>
      </c>
      <c r="Y271" s="2" t="s">
        <v>42</v>
      </c>
      <c r="Z271" s="2" t="s">
        <v>63</v>
      </c>
      <c r="AA271" s="2">
        <v>39</v>
      </c>
      <c r="AB271" s="2" t="s">
        <v>64</v>
      </c>
      <c r="AC271" s="2">
        <v>3</v>
      </c>
      <c r="AD271" s="37" t="s">
        <v>577</v>
      </c>
      <c r="AE271" s="9">
        <v>5</v>
      </c>
      <c r="AF271" s="9">
        <v>4</v>
      </c>
      <c r="AG271" s="9">
        <v>0</v>
      </c>
      <c r="AH271" s="3">
        <v>42401</v>
      </c>
      <c r="AI271" s="9">
        <v>0</v>
      </c>
      <c r="AJ271" s="9">
        <v>2</v>
      </c>
    </row>
    <row r="272" spans="1:36" ht="14.25" customHeight="1">
      <c r="A272" s="2" t="s">
        <v>412</v>
      </c>
      <c r="B272" s="2">
        <v>10179</v>
      </c>
      <c r="C272" s="28" t="s">
        <v>563</v>
      </c>
      <c r="D272" s="9">
        <v>1</v>
      </c>
      <c r="E272" s="2" t="s">
        <v>46</v>
      </c>
      <c r="F272" s="9" t="s">
        <v>41</v>
      </c>
      <c r="G272" s="9">
        <v>3</v>
      </c>
      <c r="H272" s="20" t="s">
        <v>552</v>
      </c>
      <c r="I272" s="24">
        <v>50750</v>
      </c>
      <c r="J272" s="9">
        <v>0</v>
      </c>
      <c r="K272" s="9">
        <v>15</v>
      </c>
      <c r="L272" s="2" t="s">
        <v>218</v>
      </c>
      <c r="M272" s="2" t="s">
        <v>36</v>
      </c>
      <c r="N272" s="2">
        <v>1773</v>
      </c>
      <c r="O272" s="3">
        <v>29690</v>
      </c>
      <c r="P272" s="2" t="s">
        <v>37</v>
      </c>
      <c r="Q272" s="2" t="s">
        <v>38</v>
      </c>
      <c r="R272" s="2" t="s">
        <v>39</v>
      </c>
      <c r="S272" s="3">
        <v>41912</v>
      </c>
      <c r="U272" s="12">
        <f t="shared" ca="1" si="4"/>
        <v>10.435616438356165</v>
      </c>
      <c r="V272" s="12" t="str" cm="1">
        <f t="array" aca="1" ref="V272" ca="1">_xlfn.IFS(U272&gt;10, "&gt;10", U272&gt;=5, "5-10", U272&gt;=2, "2-5", U272&lt;2, "0-2")</f>
        <v>&gt;10</v>
      </c>
      <c r="W272" s="2" t="s">
        <v>40</v>
      </c>
      <c r="X272" s="2" t="s">
        <v>41</v>
      </c>
      <c r="Y272" s="2" t="s">
        <v>50</v>
      </c>
      <c r="Z272" s="2" t="s">
        <v>81</v>
      </c>
      <c r="AA272" s="2">
        <v>7</v>
      </c>
      <c r="AB272" s="2" t="s">
        <v>44</v>
      </c>
      <c r="AC272" s="2">
        <v>3</v>
      </c>
      <c r="AD272" s="37" t="s">
        <v>577</v>
      </c>
      <c r="AE272" s="9">
        <v>3.31</v>
      </c>
      <c r="AF272" s="9">
        <v>3</v>
      </c>
      <c r="AG272" s="9">
        <v>6</v>
      </c>
      <c r="AH272" s="3">
        <v>43472</v>
      </c>
      <c r="AI272" s="9">
        <v>0</v>
      </c>
      <c r="AJ272" s="9">
        <v>7</v>
      </c>
    </row>
    <row r="273" spans="1:36" ht="14.25" customHeight="1">
      <c r="A273" s="2" t="s">
        <v>290</v>
      </c>
      <c r="B273" s="2">
        <v>10192</v>
      </c>
      <c r="C273" s="28" t="s">
        <v>562</v>
      </c>
      <c r="D273" s="9">
        <v>0</v>
      </c>
      <c r="E273" s="2" t="s">
        <v>34</v>
      </c>
      <c r="F273" s="9" t="s">
        <v>41</v>
      </c>
      <c r="G273" s="9">
        <v>5</v>
      </c>
      <c r="H273" s="20" t="s">
        <v>552</v>
      </c>
      <c r="I273" s="24">
        <v>50482</v>
      </c>
      <c r="J273" s="9">
        <v>0</v>
      </c>
      <c r="K273" s="9">
        <v>19</v>
      </c>
      <c r="L273" s="2" t="s">
        <v>35</v>
      </c>
      <c r="M273" s="2" t="s">
        <v>36</v>
      </c>
      <c r="N273" s="2">
        <v>1887</v>
      </c>
      <c r="O273" s="3">
        <v>27778</v>
      </c>
      <c r="P273" s="2" t="s">
        <v>37</v>
      </c>
      <c r="Q273" s="2" t="s">
        <v>38</v>
      </c>
      <c r="R273" s="2" t="s">
        <v>39</v>
      </c>
      <c r="S273" s="3">
        <v>41547</v>
      </c>
      <c r="U273" s="12">
        <f t="shared" ca="1" si="4"/>
        <v>11.435616438356165</v>
      </c>
      <c r="V273" s="12" t="str" cm="1">
        <f t="array" aca="1" ref="V273" ca="1">_xlfn.IFS(U273&gt;10, "&gt;10", U273&gt;=5, "5-10", U273&gt;=2, "2-5", U273&lt;2, "0-2")</f>
        <v>&gt;10</v>
      </c>
      <c r="W273" s="2" t="s">
        <v>40</v>
      </c>
      <c r="X273" s="2" t="s">
        <v>41</v>
      </c>
      <c r="Y273" s="2" t="s">
        <v>42</v>
      </c>
      <c r="Z273" s="2" t="s">
        <v>43</v>
      </c>
      <c r="AA273" s="2">
        <v>22</v>
      </c>
      <c r="AB273" s="2" t="s">
        <v>52</v>
      </c>
      <c r="AC273" s="2">
        <v>3</v>
      </c>
      <c r="AD273" s="37" t="s">
        <v>577</v>
      </c>
      <c r="AE273" s="9">
        <v>3.07</v>
      </c>
      <c r="AF273" s="9">
        <v>4</v>
      </c>
      <c r="AG273" s="9">
        <v>0</v>
      </c>
      <c r="AH273" s="3">
        <v>43488</v>
      </c>
      <c r="AI273" s="9">
        <v>0</v>
      </c>
      <c r="AJ273" s="9">
        <v>10</v>
      </c>
    </row>
    <row r="274" spans="1:36" ht="14.25" customHeight="1">
      <c r="A274" s="2" t="s">
        <v>350</v>
      </c>
      <c r="B274" s="2">
        <v>10215</v>
      </c>
      <c r="C274" s="28" t="s">
        <v>562</v>
      </c>
      <c r="D274" s="9">
        <v>0</v>
      </c>
      <c r="E274" s="2" t="s">
        <v>34</v>
      </c>
      <c r="F274" s="9" t="s">
        <v>49</v>
      </c>
      <c r="G274" s="9">
        <v>5</v>
      </c>
      <c r="H274" s="20" t="s">
        <v>553</v>
      </c>
      <c r="I274" s="24">
        <v>50470</v>
      </c>
      <c r="J274" s="9">
        <v>1</v>
      </c>
      <c r="K274" s="9">
        <v>19</v>
      </c>
      <c r="L274" s="2" t="s">
        <v>35</v>
      </c>
      <c r="M274" s="2" t="s">
        <v>36</v>
      </c>
      <c r="N274" s="2">
        <v>2110</v>
      </c>
      <c r="O274" s="3">
        <v>32630</v>
      </c>
      <c r="P274" s="2" t="s">
        <v>37</v>
      </c>
      <c r="Q274" s="2" t="s">
        <v>38</v>
      </c>
      <c r="R274" s="2" t="s">
        <v>76</v>
      </c>
      <c r="S274" s="3">
        <v>40812</v>
      </c>
      <c r="T274" s="3">
        <v>41733</v>
      </c>
      <c r="U274" s="12">
        <f t="shared" ca="1" si="4"/>
        <v>2.5232876712328767</v>
      </c>
      <c r="V274" s="12" t="str" cm="1">
        <f t="array" aca="1" ref="V274" ca="1">_xlfn.IFS(U274&gt;10, "&gt;10", U274&gt;=5, "5-10", U274&gt;=2, "2-5", U274&lt;2, "0-2")</f>
        <v>2-5</v>
      </c>
      <c r="W274" s="2" t="s">
        <v>62</v>
      </c>
      <c r="X274" s="2" t="s">
        <v>49</v>
      </c>
      <c r="Y274" s="2" t="s">
        <v>42</v>
      </c>
      <c r="Z274" s="2" t="s">
        <v>63</v>
      </c>
      <c r="AA274" s="2">
        <v>39</v>
      </c>
      <c r="AB274" s="2" t="s">
        <v>78</v>
      </c>
      <c r="AC274" s="2">
        <v>3</v>
      </c>
      <c r="AD274" s="37" t="s">
        <v>577</v>
      </c>
      <c r="AE274" s="9">
        <v>4.3</v>
      </c>
      <c r="AF274" s="9">
        <v>3</v>
      </c>
      <c r="AG274" s="9">
        <v>0</v>
      </c>
      <c r="AH274" s="3">
        <v>41335</v>
      </c>
      <c r="AI274" s="9">
        <v>0</v>
      </c>
      <c r="AJ274" s="9">
        <v>19</v>
      </c>
    </row>
    <row r="275" spans="1:36" ht="14.25" customHeight="1">
      <c r="A275" s="2" t="s">
        <v>393</v>
      </c>
      <c r="B275" s="2">
        <v>10047</v>
      </c>
      <c r="C275" s="28" t="s">
        <v>562</v>
      </c>
      <c r="D275" s="9">
        <v>1</v>
      </c>
      <c r="E275" s="2" t="s">
        <v>46</v>
      </c>
      <c r="F275" s="9" t="s">
        <v>49</v>
      </c>
      <c r="G275" s="9">
        <v>5</v>
      </c>
      <c r="H275" s="20" t="s">
        <v>552</v>
      </c>
      <c r="I275" s="24">
        <v>50428</v>
      </c>
      <c r="J275" s="9">
        <v>1</v>
      </c>
      <c r="K275" s="9">
        <v>19</v>
      </c>
      <c r="L275" s="2" t="s">
        <v>35</v>
      </c>
      <c r="M275" s="2" t="s">
        <v>36</v>
      </c>
      <c r="N275" s="2">
        <v>1420</v>
      </c>
      <c r="O275" s="3">
        <v>27036</v>
      </c>
      <c r="P275" s="2" t="s">
        <v>37</v>
      </c>
      <c r="Q275" s="2" t="s">
        <v>38</v>
      </c>
      <c r="R275" s="2" t="s">
        <v>76</v>
      </c>
      <c r="S275" s="3">
        <v>40553</v>
      </c>
      <c r="T275" s="3">
        <v>42395</v>
      </c>
      <c r="U275" s="12">
        <f t="shared" ca="1" si="4"/>
        <v>5.0465753424657533</v>
      </c>
      <c r="V275" s="12" t="str" cm="1">
        <f t="array" aca="1" ref="V275" ca="1">_xlfn.IFS(U275&gt;10, "&gt;10", U275&gt;=5, "5-10", U275&gt;=2, "2-5", U275&lt;2, "0-2")</f>
        <v>5-10</v>
      </c>
      <c r="W275" s="2" t="s">
        <v>97</v>
      </c>
      <c r="X275" s="2" t="s">
        <v>49</v>
      </c>
      <c r="Y275" s="2" t="s">
        <v>42</v>
      </c>
      <c r="Z275" s="2" t="s">
        <v>66</v>
      </c>
      <c r="AA275" s="2">
        <v>11</v>
      </c>
      <c r="AB275" s="2" t="s">
        <v>52</v>
      </c>
      <c r="AC275" s="2">
        <v>3</v>
      </c>
      <c r="AD275" s="37" t="s">
        <v>577</v>
      </c>
      <c r="AE275" s="9">
        <v>5</v>
      </c>
      <c r="AF275" s="9">
        <v>3</v>
      </c>
      <c r="AG275" s="9">
        <v>0</v>
      </c>
      <c r="AH275" s="3">
        <v>42014</v>
      </c>
      <c r="AI275" s="9">
        <v>0</v>
      </c>
      <c r="AJ275" s="9">
        <v>11</v>
      </c>
    </row>
    <row r="276" spans="1:36" ht="14.25" customHeight="1">
      <c r="A276" s="2" t="s">
        <v>162</v>
      </c>
      <c r="B276" s="2">
        <v>10029</v>
      </c>
      <c r="C276" s="28" t="s">
        <v>562</v>
      </c>
      <c r="D276" s="9">
        <v>1</v>
      </c>
      <c r="E276" s="2" t="s">
        <v>46</v>
      </c>
      <c r="F276" s="9" t="s">
        <v>41</v>
      </c>
      <c r="G276" s="9">
        <v>5</v>
      </c>
      <c r="H276" s="20" t="s">
        <v>552</v>
      </c>
      <c r="I276" s="24">
        <v>50373</v>
      </c>
      <c r="J276" s="9">
        <v>0</v>
      </c>
      <c r="K276" s="9">
        <v>19</v>
      </c>
      <c r="L276" s="2" t="s">
        <v>35</v>
      </c>
      <c r="M276" s="2" t="s">
        <v>36</v>
      </c>
      <c r="N276" s="2">
        <v>2134</v>
      </c>
      <c r="O276" s="3">
        <v>29459</v>
      </c>
      <c r="P276" s="2" t="s">
        <v>37</v>
      </c>
      <c r="Q276" s="2" t="s">
        <v>38</v>
      </c>
      <c r="R276" s="2" t="s">
        <v>39</v>
      </c>
      <c r="S276" s="3">
        <v>42557</v>
      </c>
      <c r="U276" s="12">
        <f t="shared" ca="1" si="4"/>
        <v>8.668493150684931</v>
      </c>
      <c r="V276" s="12" t="str" cm="1">
        <f t="array" aca="1" ref="V276" ca="1">_xlfn.IFS(U276&gt;10, "&gt;10", U276&gt;=5, "5-10", U276&gt;=2, "2-5", U276&lt;2, "0-2")</f>
        <v>5-10</v>
      </c>
      <c r="W276" s="2" t="s">
        <v>40</v>
      </c>
      <c r="X276" s="2" t="s">
        <v>41</v>
      </c>
      <c r="Y276" s="2" t="s">
        <v>42</v>
      </c>
      <c r="Z276" s="2" t="s">
        <v>77</v>
      </c>
      <c r="AA276" s="2">
        <v>12</v>
      </c>
      <c r="AB276" s="2" t="s">
        <v>74</v>
      </c>
      <c r="AC276" s="2">
        <v>4</v>
      </c>
      <c r="AD276" s="37" t="s">
        <v>579</v>
      </c>
      <c r="AE276" s="9">
        <v>4.0999999999999996</v>
      </c>
      <c r="AF276" s="9">
        <v>4</v>
      </c>
      <c r="AG276" s="9">
        <v>0</v>
      </c>
      <c r="AH276" s="3">
        <v>43524</v>
      </c>
      <c r="AI276" s="9">
        <v>0</v>
      </c>
      <c r="AJ276" s="9">
        <v>5</v>
      </c>
    </row>
    <row r="277" spans="1:36" ht="14.25" customHeight="1">
      <c r="A277" s="2" t="s">
        <v>464</v>
      </c>
      <c r="B277" s="2">
        <v>10293</v>
      </c>
      <c r="C277" s="28" t="s">
        <v>563</v>
      </c>
      <c r="D277" s="9">
        <v>0</v>
      </c>
      <c r="E277" s="2" t="s">
        <v>34</v>
      </c>
      <c r="F277" s="9" t="s">
        <v>49</v>
      </c>
      <c r="G277" s="9">
        <v>5</v>
      </c>
      <c r="H277" s="20" t="s">
        <v>552</v>
      </c>
      <c r="I277" s="24">
        <v>50274</v>
      </c>
      <c r="J277" s="9">
        <v>1</v>
      </c>
      <c r="K277" s="9">
        <v>19</v>
      </c>
      <c r="L277" s="2" t="s">
        <v>35</v>
      </c>
      <c r="M277" s="2" t="s">
        <v>36</v>
      </c>
      <c r="N277" s="2">
        <v>1887</v>
      </c>
      <c r="O277" s="3">
        <v>29435</v>
      </c>
      <c r="P277" s="2" t="s">
        <v>37</v>
      </c>
      <c r="Q277" s="2" t="s">
        <v>38</v>
      </c>
      <c r="R277" s="2" t="s">
        <v>39</v>
      </c>
      <c r="S277" s="3">
        <v>41134</v>
      </c>
      <c r="T277" s="3">
        <v>42248</v>
      </c>
      <c r="U277" s="12">
        <f t="shared" ca="1" si="4"/>
        <v>3.0520547945205481</v>
      </c>
      <c r="V277" s="12" t="str" cm="1">
        <f t="array" aca="1" ref="V277" ca="1">_xlfn.IFS(U277&gt;10, "&gt;10", U277&gt;=5, "5-10", U277&gt;=2, "2-5", U277&lt;2, "0-2")</f>
        <v>2-5</v>
      </c>
      <c r="W277" s="2" t="s">
        <v>48</v>
      </c>
      <c r="X277" s="2" t="s">
        <v>49</v>
      </c>
      <c r="Y277" s="2" t="s">
        <v>42</v>
      </c>
      <c r="Z277" s="2" t="s">
        <v>59</v>
      </c>
      <c r="AA277" s="2">
        <v>16</v>
      </c>
      <c r="AB277" s="2" t="s">
        <v>111</v>
      </c>
      <c r="AC277" s="2">
        <v>2</v>
      </c>
      <c r="AD277" s="37" t="s">
        <v>574</v>
      </c>
      <c r="AE277" s="9">
        <v>2.5</v>
      </c>
      <c r="AF277" s="9">
        <v>3</v>
      </c>
      <c r="AG277" s="9">
        <v>0</v>
      </c>
      <c r="AH277" s="3">
        <v>41887</v>
      </c>
      <c r="AI277" s="9">
        <v>6</v>
      </c>
      <c r="AJ277" s="9">
        <v>13</v>
      </c>
    </row>
    <row r="278" spans="1:36" ht="14.25" customHeight="1">
      <c r="A278" s="2" t="s">
        <v>79</v>
      </c>
      <c r="B278" s="2">
        <v>10250</v>
      </c>
      <c r="C278" s="28" t="s">
        <v>562</v>
      </c>
      <c r="D278" s="9">
        <v>0</v>
      </c>
      <c r="E278" s="2" t="s">
        <v>61</v>
      </c>
      <c r="F278" s="9" t="s">
        <v>41</v>
      </c>
      <c r="G278" s="9">
        <v>3</v>
      </c>
      <c r="H278" s="20" t="s">
        <v>552</v>
      </c>
      <c r="I278" s="24">
        <v>50178</v>
      </c>
      <c r="J278" s="9">
        <v>0</v>
      </c>
      <c r="K278" s="9">
        <v>14</v>
      </c>
      <c r="L278" s="2" t="s">
        <v>80</v>
      </c>
      <c r="M278" s="2" t="s">
        <v>36</v>
      </c>
      <c r="N278" s="2">
        <v>1886</v>
      </c>
      <c r="O278" s="3">
        <v>32149</v>
      </c>
      <c r="P278" s="2" t="s">
        <v>37</v>
      </c>
      <c r="Q278" s="2" t="s">
        <v>38</v>
      </c>
      <c r="R278" s="2" t="s">
        <v>39</v>
      </c>
      <c r="S278" s="3">
        <v>42009</v>
      </c>
      <c r="U278" s="12">
        <f t="shared" ca="1" si="4"/>
        <v>10.169863013698631</v>
      </c>
      <c r="V278" s="12" t="str" cm="1">
        <f t="array" aca="1" ref="V278" ca="1">_xlfn.IFS(U278&gt;10, "&gt;10", U278&gt;=5, "5-10", U278&gt;=2, "2-5", U278&lt;2, "0-2")</f>
        <v>&gt;10</v>
      </c>
      <c r="W278" s="2" t="s">
        <v>40</v>
      </c>
      <c r="X278" s="2" t="s">
        <v>41</v>
      </c>
      <c r="Y278" s="2" t="s">
        <v>50</v>
      </c>
      <c r="Z278" s="2" t="s">
        <v>81</v>
      </c>
      <c r="AA278" s="2">
        <v>7</v>
      </c>
      <c r="AB278" s="2" t="s">
        <v>52</v>
      </c>
      <c r="AC278" s="2">
        <v>3</v>
      </c>
      <c r="AD278" s="37" t="s">
        <v>577</v>
      </c>
      <c r="AE278" s="9">
        <v>5</v>
      </c>
      <c r="AF278" s="9">
        <v>5</v>
      </c>
      <c r="AG278" s="9">
        <v>6</v>
      </c>
      <c r="AH278" s="3">
        <v>43514</v>
      </c>
      <c r="AI278" s="9">
        <v>0</v>
      </c>
      <c r="AJ278" s="9">
        <v>16</v>
      </c>
    </row>
    <row r="279" spans="1:36" ht="14.25" customHeight="1">
      <c r="A279" s="2" t="s">
        <v>271</v>
      </c>
      <c r="B279" s="2">
        <v>10182</v>
      </c>
      <c r="C279" s="28" t="s">
        <v>563</v>
      </c>
      <c r="D279" s="9">
        <v>1</v>
      </c>
      <c r="E279" s="2" t="s">
        <v>46</v>
      </c>
      <c r="F279" s="9" t="s">
        <v>41</v>
      </c>
      <c r="G279" s="9">
        <v>1</v>
      </c>
      <c r="H279" s="20" t="s">
        <v>552</v>
      </c>
      <c r="I279" s="24">
        <v>49920</v>
      </c>
      <c r="J279" s="9">
        <v>1</v>
      </c>
      <c r="K279" s="9">
        <v>2</v>
      </c>
      <c r="L279" s="2" t="s">
        <v>272</v>
      </c>
      <c r="M279" s="2" t="s">
        <v>36</v>
      </c>
      <c r="N279" s="2">
        <v>2170</v>
      </c>
      <c r="O279" s="3">
        <v>31306</v>
      </c>
      <c r="P279" s="2" t="s">
        <v>37</v>
      </c>
      <c r="Q279" s="2" t="s">
        <v>38</v>
      </c>
      <c r="R279" s="2" t="s">
        <v>76</v>
      </c>
      <c r="S279" s="3">
        <v>42051</v>
      </c>
      <c r="T279" s="3">
        <v>42109</v>
      </c>
      <c r="U279" s="12">
        <f t="shared" ca="1" si="4"/>
        <v>0.15890410958904111</v>
      </c>
      <c r="V279" s="12" t="str" cm="1">
        <f t="array" aca="1" ref="V279" ca="1">_xlfn.IFS(U279&gt;10, "&gt;10", U279&gt;=5, "5-10", U279&gt;=2, "2-5", U279&lt;2, "0-2")</f>
        <v>0-2</v>
      </c>
      <c r="W279" s="2" t="s">
        <v>211</v>
      </c>
      <c r="X279" s="2" t="s">
        <v>98</v>
      </c>
      <c r="Y279" s="2" t="s">
        <v>119</v>
      </c>
      <c r="Z279" s="2" t="s">
        <v>120</v>
      </c>
      <c r="AA279" s="2">
        <v>1</v>
      </c>
      <c r="AB279" s="2" t="s">
        <v>52</v>
      </c>
      <c r="AC279" s="2">
        <v>3</v>
      </c>
      <c r="AD279" s="37" t="s">
        <v>577</v>
      </c>
      <c r="AE279" s="9">
        <v>3.24</v>
      </c>
      <c r="AF279" s="9">
        <v>3</v>
      </c>
      <c r="AG279" s="9">
        <v>4</v>
      </c>
      <c r="AH279" s="3">
        <v>42109</v>
      </c>
      <c r="AI279" s="9">
        <v>0</v>
      </c>
      <c r="AJ279" s="9">
        <v>6</v>
      </c>
    </row>
    <row r="280" spans="1:36" ht="14.25" customHeight="1">
      <c r="A280" s="2" t="s">
        <v>459</v>
      </c>
      <c r="B280" s="2">
        <v>10022</v>
      </c>
      <c r="C280" s="28" t="s">
        <v>563</v>
      </c>
      <c r="D280" s="9">
        <v>1</v>
      </c>
      <c r="E280" s="2" t="s">
        <v>46</v>
      </c>
      <c r="F280" s="9" t="s">
        <v>98</v>
      </c>
      <c r="G280" s="9">
        <v>5</v>
      </c>
      <c r="H280" s="20" t="s">
        <v>552</v>
      </c>
      <c r="I280" s="24">
        <v>49773</v>
      </c>
      <c r="J280" s="9">
        <v>1</v>
      </c>
      <c r="K280" s="9">
        <v>19</v>
      </c>
      <c r="L280" s="2" t="s">
        <v>35</v>
      </c>
      <c r="M280" s="2" t="s">
        <v>36</v>
      </c>
      <c r="N280" s="2">
        <v>2747</v>
      </c>
      <c r="O280" s="3">
        <v>31566</v>
      </c>
      <c r="P280" s="2" t="s">
        <v>37</v>
      </c>
      <c r="Q280" s="2" t="s">
        <v>38</v>
      </c>
      <c r="R280" s="2" t="s">
        <v>39</v>
      </c>
      <c r="S280" s="3">
        <v>40812</v>
      </c>
      <c r="T280" s="3">
        <v>42408</v>
      </c>
      <c r="U280" s="12">
        <f t="shared" ca="1" si="4"/>
        <v>4.3726027397260276</v>
      </c>
      <c r="V280" s="12" t="str" cm="1">
        <f t="array" aca="1" ref="V280" ca="1">_xlfn.IFS(U280&gt;10, "&gt;10", U280&gt;=5, "5-10", U280&gt;=2, "2-5", U280&lt;2, "0-2")</f>
        <v>2-5</v>
      </c>
      <c r="W280" s="2" t="s">
        <v>460</v>
      </c>
      <c r="X280" s="2" t="s">
        <v>98</v>
      </c>
      <c r="Y280" s="2" t="s">
        <v>42</v>
      </c>
      <c r="Z280" s="2" t="s">
        <v>93</v>
      </c>
      <c r="AA280" s="2">
        <v>18</v>
      </c>
      <c r="AB280" s="2" t="s">
        <v>64</v>
      </c>
      <c r="AC280" s="2">
        <v>4</v>
      </c>
      <c r="AD280" s="37" t="s">
        <v>579</v>
      </c>
      <c r="AE280" s="9">
        <v>4.3</v>
      </c>
      <c r="AF280" s="9">
        <v>5</v>
      </c>
      <c r="AG280" s="9">
        <v>0</v>
      </c>
      <c r="AH280" s="3">
        <v>42036</v>
      </c>
      <c r="AI280" s="9">
        <v>0</v>
      </c>
      <c r="AJ280" s="9">
        <v>18</v>
      </c>
    </row>
    <row r="281" spans="1:36" ht="14.25" customHeight="1">
      <c r="A281" s="2" t="s">
        <v>252</v>
      </c>
      <c r="B281" s="2">
        <v>10256</v>
      </c>
      <c r="C281" s="28" t="s">
        <v>563</v>
      </c>
      <c r="D281" s="9">
        <v>1</v>
      </c>
      <c r="E281" s="2" t="s">
        <v>46</v>
      </c>
      <c r="F281" s="9" t="s">
        <v>41</v>
      </c>
      <c r="G281" s="9">
        <v>5</v>
      </c>
      <c r="H281" s="20" t="s">
        <v>552</v>
      </c>
      <c r="I281" s="24">
        <v>49256</v>
      </c>
      <c r="J281" s="9">
        <v>0</v>
      </c>
      <c r="K281" s="9">
        <v>19</v>
      </c>
      <c r="L281" s="2" t="s">
        <v>35</v>
      </c>
      <c r="M281" s="2" t="s">
        <v>36</v>
      </c>
      <c r="N281" s="2">
        <v>1864</v>
      </c>
      <c r="O281" s="3">
        <v>27311</v>
      </c>
      <c r="P281" s="2" t="s">
        <v>37</v>
      </c>
      <c r="Q281" s="2" t="s">
        <v>38</v>
      </c>
      <c r="R281" s="2" t="s">
        <v>106</v>
      </c>
      <c r="S281" s="3">
        <v>41505</v>
      </c>
      <c r="U281" s="12">
        <f t="shared" ca="1" si="4"/>
        <v>11.550684931506849</v>
      </c>
      <c r="V281" s="12" t="str" cm="1">
        <f t="array" aca="1" ref="V281" ca="1">_xlfn.IFS(U281&gt;10, "&gt;10", U281&gt;=5, "5-10", U281&gt;=2, "2-5", U281&lt;2, "0-2")</f>
        <v>&gt;10</v>
      </c>
      <c r="W281" s="2" t="s">
        <v>40</v>
      </c>
      <c r="X281" s="2" t="s">
        <v>41</v>
      </c>
      <c r="Y281" s="2" t="s">
        <v>42</v>
      </c>
      <c r="Z281" s="2" t="s">
        <v>57</v>
      </c>
      <c r="AA281" s="2">
        <v>20</v>
      </c>
      <c r="AB281" s="2" t="s">
        <v>44</v>
      </c>
      <c r="AC281" s="2">
        <v>3</v>
      </c>
      <c r="AD281" s="37" t="s">
        <v>577</v>
      </c>
      <c r="AE281" s="9">
        <v>4.0999999999999996</v>
      </c>
      <c r="AF281" s="9">
        <v>5</v>
      </c>
      <c r="AG281" s="9">
        <v>0</v>
      </c>
      <c r="AH281" s="3">
        <v>43511</v>
      </c>
      <c r="AI281" s="9">
        <v>0</v>
      </c>
      <c r="AJ281" s="9">
        <v>3</v>
      </c>
    </row>
    <row r="282" spans="1:36" ht="14.25" customHeight="1">
      <c r="A282" s="2" t="s">
        <v>206</v>
      </c>
      <c r="B282" s="2">
        <v>10247</v>
      </c>
      <c r="C282" s="28" t="s">
        <v>562</v>
      </c>
      <c r="D282" s="9">
        <v>0</v>
      </c>
      <c r="E282" s="2" t="s">
        <v>34</v>
      </c>
      <c r="F282" s="9" t="s">
        <v>41</v>
      </c>
      <c r="G282" s="9">
        <v>5</v>
      </c>
      <c r="H282" s="20" t="s">
        <v>552</v>
      </c>
      <c r="I282" s="24">
        <v>48888</v>
      </c>
      <c r="J282" s="9">
        <v>0</v>
      </c>
      <c r="K282" s="9">
        <v>19</v>
      </c>
      <c r="L282" s="2" t="s">
        <v>35</v>
      </c>
      <c r="M282" s="2" t="s">
        <v>36</v>
      </c>
      <c r="N282" s="2">
        <v>2026</v>
      </c>
      <c r="O282" s="3">
        <v>27180</v>
      </c>
      <c r="P282" s="2" t="s">
        <v>37</v>
      </c>
      <c r="Q282" s="2" t="s">
        <v>38</v>
      </c>
      <c r="R282" s="2" t="s">
        <v>39</v>
      </c>
      <c r="S282" s="3">
        <v>41953</v>
      </c>
      <c r="U282" s="12">
        <f t="shared" ca="1" si="4"/>
        <v>10.323287671232876</v>
      </c>
      <c r="V282" s="12" t="str" cm="1">
        <f t="array" aca="1" ref="V282" ca="1">_xlfn.IFS(U282&gt;10, "&gt;10", U282&gt;=5, "5-10", U282&gt;=2, "2-5", U282&lt;2, "0-2")</f>
        <v>&gt;10</v>
      </c>
      <c r="W282" s="2" t="s">
        <v>40</v>
      </c>
      <c r="X282" s="2" t="s">
        <v>41</v>
      </c>
      <c r="Y282" s="2" t="s">
        <v>42</v>
      </c>
      <c r="Z282" s="2" t="s">
        <v>93</v>
      </c>
      <c r="AA282" s="2">
        <v>18</v>
      </c>
      <c r="AB282" s="2" t="s">
        <v>44</v>
      </c>
      <c r="AC282" s="2">
        <v>3</v>
      </c>
      <c r="AD282" s="37" t="s">
        <v>577</v>
      </c>
      <c r="AE282" s="9">
        <v>4.7</v>
      </c>
      <c r="AF282" s="9">
        <v>5</v>
      </c>
      <c r="AG282" s="9">
        <v>0</v>
      </c>
      <c r="AH282" s="3">
        <v>43509</v>
      </c>
      <c r="AI282" s="9">
        <v>0</v>
      </c>
      <c r="AJ282" s="9">
        <v>8</v>
      </c>
    </row>
    <row r="283" spans="1:36" ht="14.25" customHeight="1">
      <c r="A283" s="2" t="s">
        <v>474</v>
      </c>
      <c r="B283" s="2">
        <v>10301</v>
      </c>
      <c r="C283" s="28" t="s">
        <v>563</v>
      </c>
      <c r="D283" s="9">
        <v>0</v>
      </c>
      <c r="E283" s="2" t="s">
        <v>34</v>
      </c>
      <c r="F283" s="9" t="s">
        <v>49</v>
      </c>
      <c r="G283" s="9">
        <v>5</v>
      </c>
      <c r="H283" s="20" t="s">
        <v>552</v>
      </c>
      <c r="I283" s="24">
        <v>48513</v>
      </c>
      <c r="J283" s="9">
        <v>1</v>
      </c>
      <c r="K283" s="9">
        <v>19</v>
      </c>
      <c r="L283" s="2" t="s">
        <v>35</v>
      </c>
      <c r="M283" s="2" t="s">
        <v>36</v>
      </c>
      <c r="N283" s="2">
        <v>2458</v>
      </c>
      <c r="O283" s="3">
        <v>30075</v>
      </c>
      <c r="P283" s="2" t="s">
        <v>37</v>
      </c>
      <c r="Q283" s="2" t="s">
        <v>38</v>
      </c>
      <c r="R283" s="2" t="s">
        <v>106</v>
      </c>
      <c r="S283" s="3">
        <v>39693</v>
      </c>
      <c r="T283" s="3">
        <v>42276</v>
      </c>
      <c r="U283" s="12">
        <f t="shared" ca="1" si="4"/>
        <v>7.0767123287671234</v>
      </c>
      <c r="V283" s="12" t="str" cm="1">
        <f t="array" aca="1" ref="V283" ca="1">_xlfn.IFS(U283&gt;10, "&gt;10", U283&gt;=5, "5-10", U283&gt;=2, "2-5", U283&lt;2, "0-2")</f>
        <v>5-10</v>
      </c>
      <c r="W283" s="2" t="s">
        <v>84</v>
      </c>
      <c r="X283" s="2" t="s">
        <v>49</v>
      </c>
      <c r="Y283" s="2" t="s">
        <v>42</v>
      </c>
      <c r="Z283" s="2" t="s">
        <v>77</v>
      </c>
      <c r="AA283" s="2">
        <v>12</v>
      </c>
      <c r="AB283" s="2" t="s">
        <v>64</v>
      </c>
      <c r="AC283" s="2">
        <v>1</v>
      </c>
      <c r="AD283" s="37" t="s">
        <v>575</v>
      </c>
      <c r="AE283" s="9">
        <v>3.2</v>
      </c>
      <c r="AF283" s="9">
        <v>2</v>
      </c>
      <c r="AG283" s="9">
        <v>0</v>
      </c>
      <c r="AH283" s="3">
        <v>42249</v>
      </c>
      <c r="AI283" s="9">
        <v>5</v>
      </c>
      <c r="AJ283" s="9">
        <v>4</v>
      </c>
    </row>
    <row r="284" spans="1:36" ht="14.25" customHeight="1">
      <c r="A284" s="2" t="s">
        <v>352</v>
      </c>
      <c r="B284" s="2">
        <v>10063</v>
      </c>
      <c r="C284" s="28" t="s">
        <v>562</v>
      </c>
      <c r="D284" s="9">
        <v>1</v>
      </c>
      <c r="E284" s="2" t="s">
        <v>46</v>
      </c>
      <c r="F284" s="9" t="s">
        <v>41</v>
      </c>
      <c r="G284" s="9">
        <v>5</v>
      </c>
      <c r="H284" s="20" t="s">
        <v>552</v>
      </c>
      <c r="I284" s="24">
        <v>48495</v>
      </c>
      <c r="J284" s="9">
        <v>0</v>
      </c>
      <c r="K284" s="9">
        <v>19</v>
      </c>
      <c r="L284" s="2" t="s">
        <v>35</v>
      </c>
      <c r="M284" s="2" t="s">
        <v>36</v>
      </c>
      <c r="N284" s="2">
        <v>2136</v>
      </c>
      <c r="O284" s="3">
        <v>28223</v>
      </c>
      <c r="P284" s="2" t="s">
        <v>37</v>
      </c>
      <c r="Q284" s="2" t="s">
        <v>38</v>
      </c>
      <c r="R284" s="2" t="s">
        <v>39</v>
      </c>
      <c r="S284" s="3">
        <v>41771</v>
      </c>
      <c r="U284" s="12">
        <f t="shared" ca="1" si="4"/>
        <v>10.821917808219178</v>
      </c>
      <c r="V284" s="12" t="str" cm="1">
        <f t="array" aca="1" ref="V284" ca="1">_xlfn.IFS(U284&gt;10, "&gt;10", U284&gt;=5, "5-10", U284&gt;=2, "2-5", U284&lt;2, "0-2")</f>
        <v>&gt;10</v>
      </c>
      <c r="W284" s="2" t="s">
        <v>40</v>
      </c>
      <c r="X284" s="2" t="s">
        <v>41</v>
      </c>
      <c r="Y284" s="2" t="s">
        <v>42</v>
      </c>
      <c r="Z284" s="2" t="s">
        <v>73</v>
      </c>
      <c r="AA284" s="2">
        <v>19</v>
      </c>
      <c r="AB284" s="2" t="s">
        <v>44</v>
      </c>
      <c r="AC284" s="2">
        <v>3</v>
      </c>
      <c r="AD284" s="37" t="s">
        <v>577</v>
      </c>
      <c r="AE284" s="9">
        <v>5</v>
      </c>
      <c r="AF284" s="9">
        <v>5</v>
      </c>
      <c r="AG284" s="9">
        <v>0</v>
      </c>
      <c r="AH284" s="3">
        <v>43514</v>
      </c>
      <c r="AI284" s="9">
        <v>0</v>
      </c>
      <c r="AJ284" s="9">
        <v>11</v>
      </c>
    </row>
    <row r="285" spans="1:36" ht="14.25" customHeight="1">
      <c r="A285" s="2" t="s">
        <v>442</v>
      </c>
      <c r="B285" s="2">
        <v>10141</v>
      </c>
      <c r="C285" s="28" t="s">
        <v>563</v>
      </c>
      <c r="D285" s="9">
        <v>0</v>
      </c>
      <c r="E285" s="2" t="s">
        <v>34</v>
      </c>
      <c r="F285" s="9" t="s">
        <v>49</v>
      </c>
      <c r="G285" s="9">
        <v>5</v>
      </c>
      <c r="H285" s="20" t="s">
        <v>552</v>
      </c>
      <c r="I285" s="24">
        <v>48413</v>
      </c>
      <c r="J285" s="9">
        <v>1</v>
      </c>
      <c r="K285" s="9">
        <v>19</v>
      </c>
      <c r="L285" s="2" t="s">
        <v>35</v>
      </c>
      <c r="M285" s="2" t="s">
        <v>36</v>
      </c>
      <c r="N285" s="2">
        <v>2066</v>
      </c>
      <c r="O285" s="3">
        <v>23871</v>
      </c>
      <c r="P285" s="2" t="s">
        <v>37</v>
      </c>
      <c r="Q285" s="2" t="s">
        <v>38</v>
      </c>
      <c r="R285" s="2" t="s">
        <v>39</v>
      </c>
      <c r="S285" s="3">
        <v>40729</v>
      </c>
      <c r="T285" s="3">
        <v>42618</v>
      </c>
      <c r="U285" s="12">
        <f t="shared" ca="1" si="4"/>
        <v>5.1753424657534248</v>
      </c>
      <c r="V285" s="12" t="str" cm="1">
        <f t="array" aca="1" ref="V285" ca="1">_xlfn.IFS(U285&gt;10, "&gt;10", U285&gt;=5, "5-10", U285&gt;=2, "2-5", U285&lt;2, "0-2")</f>
        <v>5-10</v>
      </c>
      <c r="W285" s="2" t="s">
        <v>62</v>
      </c>
      <c r="X285" s="2" t="s">
        <v>49</v>
      </c>
      <c r="Y285" s="2" t="s">
        <v>42</v>
      </c>
      <c r="Z285" s="2" t="s">
        <v>66</v>
      </c>
      <c r="AA285" s="2">
        <v>11</v>
      </c>
      <c r="AB285" s="2" t="s">
        <v>52</v>
      </c>
      <c r="AC285" s="2">
        <v>3</v>
      </c>
      <c r="AD285" s="37" t="s">
        <v>577</v>
      </c>
      <c r="AE285" s="9">
        <v>3.98</v>
      </c>
      <c r="AF285" s="9">
        <v>4</v>
      </c>
      <c r="AG285" s="9">
        <v>0</v>
      </c>
      <c r="AH285" s="3">
        <v>42431</v>
      </c>
      <c r="AI285" s="9">
        <v>0</v>
      </c>
      <c r="AJ285" s="9">
        <v>1</v>
      </c>
    </row>
    <row r="286" spans="1:36" ht="14.25" customHeight="1">
      <c r="A286" s="2" t="s">
        <v>249</v>
      </c>
      <c r="B286" s="2">
        <v>10051</v>
      </c>
      <c r="C286" s="28" t="s">
        <v>562</v>
      </c>
      <c r="D286" s="9">
        <v>1</v>
      </c>
      <c r="E286" s="2" t="s">
        <v>46</v>
      </c>
      <c r="F286" s="9" t="s">
        <v>41</v>
      </c>
      <c r="G286" s="9">
        <v>5</v>
      </c>
      <c r="H286" s="20" t="s">
        <v>552</v>
      </c>
      <c r="I286" s="24">
        <v>48285</v>
      </c>
      <c r="J286" s="9">
        <v>0</v>
      </c>
      <c r="K286" s="9">
        <v>19</v>
      </c>
      <c r="L286" s="2" t="s">
        <v>35</v>
      </c>
      <c r="M286" s="2" t="s">
        <v>36</v>
      </c>
      <c r="N286" s="2">
        <v>2169</v>
      </c>
      <c r="O286" s="3">
        <v>28996</v>
      </c>
      <c r="P286" s="2" t="s">
        <v>37</v>
      </c>
      <c r="Q286" s="2" t="s">
        <v>38</v>
      </c>
      <c r="R286" s="2" t="s">
        <v>39</v>
      </c>
      <c r="S286" s="3">
        <v>41092</v>
      </c>
      <c r="U286" s="12">
        <f t="shared" ca="1" si="4"/>
        <v>12.682191780821919</v>
      </c>
      <c r="V286" s="12" t="str" cm="1">
        <f t="array" aca="1" ref="V286" ca="1">_xlfn.IFS(U286&gt;10, "&gt;10", U286&gt;=5, "5-10", U286&gt;=2, "2-5", U286&lt;2, "0-2")</f>
        <v>&gt;10</v>
      </c>
      <c r="W286" s="2" t="s">
        <v>40</v>
      </c>
      <c r="X286" s="2" t="s">
        <v>41</v>
      </c>
      <c r="Y286" s="2" t="s">
        <v>42</v>
      </c>
      <c r="Z286" s="2" t="s">
        <v>85</v>
      </c>
      <c r="AA286" s="2">
        <v>14</v>
      </c>
      <c r="AB286" s="2" t="s">
        <v>44</v>
      </c>
      <c r="AC286" s="2">
        <v>3</v>
      </c>
      <c r="AD286" s="37" t="s">
        <v>577</v>
      </c>
      <c r="AE286" s="9">
        <v>5</v>
      </c>
      <c r="AF286" s="9">
        <v>3</v>
      </c>
      <c r="AG286" s="9">
        <v>0</v>
      </c>
      <c r="AH286" s="3">
        <v>43479</v>
      </c>
      <c r="AI286" s="9">
        <v>0</v>
      </c>
      <c r="AJ286" s="9">
        <v>2</v>
      </c>
    </row>
    <row r="287" spans="1:36" ht="14.25" customHeight="1">
      <c r="A287" s="2" t="s">
        <v>426</v>
      </c>
      <c r="B287" s="2">
        <v>10278</v>
      </c>
      <c r="C287" s="28" t="s">
        <v>563</v>
      </c>
      <c r="D287" s="9">
        <v>0</v>
      </c>
      <c r="E287" s="2" t="s">
        <v>61</v>
      </c>
      <c r="F287" s="9" t="s">
        <v>41</v>
      </c>
      <c r="G287" s="9">
        <v>5</v>
      </c>
      <c r="H287" s="20" t="s">
        <v>552</v>
      </c>
      <c r="I287" s="24">
        <v>47961</v>
      </c>
      <c r="J287" s="9">
        <v>0</v>
      </c>
      <c r="K287" s="9">
        <v>19</v>
      </c>
      <c r="L287" s="2" t="s">
        <v>35</v>
      </c>
      <c r="M287" s="2" t="s">
        <v>36</v>
      </c>
      <c r="N287" s="2">
        <v>2050</v>
      </c>
      <c r="O287" s="3">
        <v>30188</v>
      </c>
      <c r="P287" s="2" t="s">
        <v>37</v>
      </c>
      <c r="Q287" s="2" t="s">
        <v>38</v>
      </c>
      <c r="R287" s="2" t="s">
        <v>92</v>
      </c>
      <c r="S287" s="3">
        <v>40553</v>
      </c>
      <c r="U287" s="12">
        <f t="shared" ca="1" si="4"/>
        <v>14.158904109589042</v>
      </c>
      <c r="V287" s="12" t="str" cm="1">
        <f t="array" aca="1" ref="V287" ca="1">_xlfn.IFS(U287&gt;10, "&gt;10", U287&gt;=5, "5-10", U287&gt;=2, "2-5", U287&lt;2, "0-2")</f>
        <v>&gt;10</v>
      </c>
      <c r="W287" s="2" t="s">
        <v>40</v>
      </c>
      <c r="X287" s="2" t="s">
        <v>41</v>
      </c>
      <c r="Y287" s="2" t="s">
        <v>42</v>
      </c>
      <c r="Z287" s="2" t="s">
        <v>57</v>
      </c>
      <c r="AA287" s="2">
        <v>20</v>
      </c>
      <c r="AB287" s="2" t="s">
        <v>64</v>
      </c>
      <c r="AC287" s="2">
        <v>3</v>
      </c>
      <c r="AD287" s="37" t="s">
        <v>577</v>
      </c>
      <c r="AE287" s="9">
        <v>4.0999999999999996</v>
      </c>
      <c r="AF287" s="9">
        <v>4</v>
      </c>
      <c r="AG287" s="9">
        <v>0</v>
      </c>
      <c r="AH287" s="3">
        <v>43503</v>
      </c>
      <c r="AI287" s="9">
        <v>0</v>
      </c>
      <c r="AJ287" s="9">
        <v>9</v>
      </c>
    </row>
    <row r="288" spans="1:36" ht="14.25" customHeight="1">
      <c r="A288" s="2" t="s">
        <v>75</v>
      </c>
      <c r="B288" s="2">
        <v>10114</v>
      </c>
      <c r="C288" s="28" t="s">
        <v>563</v>
      </c>
      <c r="D288" s="9">
        <v>0</v>
      </c>
      <c r="E288" s="2" t="s">
        <v>34</v>
      </c>
      <c r="F288" s="9" t="s">
        <v>41</v>
      </c>
      <c r="G288" s="9">
        <v>5</v>
      </c>
      <c r="H288" s="20" t="s">
        <v>553</v>
      </c>
      <c r="I288" s="24">
        <v>47837</v>
      </c>
      <c r="J288" s="9">
        <v>0</v>
      </c>
      <c r="K288" s="9">
        <v>19</v>
      </c>
      <c r="L288" s="2" t="s">
        <v>35</v>
      </c>
      <c r="M288" s="2" t="s">
        <v>36</v>
      </c>
      <c r="N288" s="2">
        <v>1902</v>
      </c>
      <c r="O288" s="3">
        <v>25610</v>
      </c>
      <c r="P288" s="2" t="s">
        <v>37</v>
      </c>
      <c r="Q288" s="2" t="s">
        <v>38</v>
      </c>
      <c r="R288" s="2" t="s">
        <v>76</v>
      </c>
      <c r="S288" s="3">
        <v>40000</v>
      </c>
      <c r="U288" s="12">
        <f t="shared" ca="1" si="4"/>
        <v>15.673972602739726</v>
      </c>
      <c r="V288" s="12" t="str" cm="1">
        <f t="array" aca="1" ref="V288" ca="1">_xlfn.IFS(U288&gt;10, "&gt;10", U288&gt;=5, "5-10", U288&gt;=2, "2-5", U288&lt;2, "0-2")</f>
        <v>&gt;10</v>
      </c>
      <c r="W288" s="2" t="s">
        <v>40</v>
      </c>
      <c r="X288" s="2" t="s">
        <v>41</v>
      </c>
      <c r="Y288" s="2" t="s">
        <v>42</v>
      </c>
      <c r="Z288" s="2" t="s">
        <v>77</v>
      </c>
      <c r="AA288" s="2">
        <v>12</v>
      </c>
      <c r="AB288" s="2" t="s">
        <v>78</v>
      </c>
      <c r="AC288" s="2">
        <v>3</v>
      </c>
      <c r="AD288" s="37" t="s">
        <v>577</v>
      </c>
      <c r="AE288" s="9">
        <v>4.46</v>
      </c>
      <c r="AF288" s="9">
        <v>3</v>
      </c>
      <c r="AG288" s="9">
        <v>0</v>
      </c>
      <c r="AH288" s="3">
        <v>43490</v>
      </c>
      <c r="AI288" s="9">
        <v>0</v>
      </c>
      <c r="AJ288" s="9">
        <v>4</v>
      </c>
    </row>
    <row r="289" spans="1:36" ht="14.25" customHeight="1">
      <c r="A289" s="2" t="s">
        <v>406</v>
      </c>
      <c r="B289" s="2">
        <v>10295</v>
      </c>
      <c r="C289" s="28" t="s">
        <v>563</v>
      </c>
      <c r="D289" s="9">
        <v>0</v>
      </c>
      <c r="E289" s="2" t="s">
        <v>34</v>
      </c>
      <c r="F289" s="9" t="s">
        <v>41</v>
      </c>
      <c r="G289" s="9">
        <v>5</v>
      </c>
      <c r="H289" s="20" t="s">
        <v>553</v>
      </c>
      <c r="I289" s="24">
        <v>47750</v>
      </c>
      <c r="J289" s="9">
        <v>0</v>
      </c>
      <c r="K289" s="9">
        <v>19</v>
      </c>
      <c r="L289" s="2" t="s">
        <v>35</v>
      </c>
      <c r="M289" s="2" t="s">
        <v>36</v>
      </c>
      <c r="N289" s="2">
        <v>1801</v>
      </c>
      <c r="O289" s="3">
        <v>24995</v>
      </c>
      <c r="P289" s="2" t="s">
        <v>37</v>
      </c>
      <c r="Q289" s="2" t="s">
        <v>38</v>
      </c>
      <c r="R289" s="2" t="s">
        <v>76</v>
      </c>
      <c r="S289" s="3">
        <v>42555</v>
      </c>
      <c r="U289" s="12">
        <f t="shared" ca="1" si="4"/>
        <v>8.6739726027397257</v>
      </c>
      <c r="V289" s="12" t="str" cm="1">
        <f t="array" aca="1" ref="V289" ca="1">_xlfn.IFS(U289&gt;10, "&gt;10", U289&gt;=5, "5-10", U289&gt;=2, "2-5", U289&lt;2, "0-2")</f>
        <v>5-10</v>
      </c>
      <c r="W289" s="2" t="s">
        <v>40</v>
      </c>
      <c r="X289" s="2" t="s">
        <v>41</v>
      </c>
      <c r="Y289" s="2" t="s">
        <v>42</v>
      </c>
      <c r="Z289" s="2" t="s">
        <v>93</v>
      </c>
      <c r="AA289" s="2">
        <v>18</v>
      </c>
      <c r="AB289" s="2" t="s">
        <v>78</v>
      </c>
      <c r="AC289" s="2">
        <v>2</v>
      </c>
      <c r="AD289" s="37" t="s">
        <v>574</v>
      </c>
      <c r="AE289" s="9">
        <v>2.6</v>
      </c>
      <c r="AF289" s="9">
        <v>4</v>
      </c>
      <c r="AG289" s="9">
        <v>0</v>
      </c>
      <c r="AH289" s="3">
        <v>43514</v>
      </c>
      <c r="AI289" s="9">
        <v>5</v>
      </c>
      <c r="AJ289" s="9">
        <v>4</v>
      </c>
    </row>
    <row r="290" spans="1:36" ht="14.25" customHeight="1">
      <c r="A290" s="2" t="s">
        <v>323</v>
      </c>
      <c r="B290" s="2">
        <v>10004</v>
      </c>
      <c r="C290" s="28" t="s">
        <v>563</v>
      </c>
      <c r="D290" s="9">
        <v>0</v>
      </c>
      <c r="E290" s="2" t="s">
        <v>34</v>
      </c>
      <c r="F290" s="9" t="s">
        <v>49</v>
      </c>
      <c r="G290" s="9">
        <v>5</v>
      </c>
      <c r="H290" s="20" t="s">
        <v>553</v>
      </c>
      <c r="I290" s="24">
        <v>47434</v>
      </c>
      <c r="J290" s="9">
        <v>1</v>
      </c>
      <c r="K290" s="9">
        <v>19</v>
      </c>
      <c r="L290" s="2" t="s">
        <v>35</v>
      </c>
      <c r="M290" s="2" t="s">
        <v>36</v>
      </c>
      <c r="N290" s="2">
        <v>1844</v>
      </c>
      <c r="O290" s="3">
        <v>26709</v>
      </c>
      <c r="P290" s="2" t="s">
        <v>37</v>
      </c>
      <c r="Q290" s="2" t="s">
        <v>83</v>
      </c>
      <c r="R290" s="2" t="s">
        <v>76</v>
      </c>
      <c r="S290" s="3">
        <v>40854</v>
      </c>
      <c r="T290" s="3">
        <v>42322</v>
      </c>
      <c r="U290" s="12">
        <f t="shared" ca="1" si="4"/>
        <v>4.021917808219178</v>
      </c>
      <c r="V290" s="12" t="str" cm="1">
        <f t="array" aca="1" ref="V290" ca="1">_xlfn.IFS(U290&gt;10, "&gt;10", U290&gt;=5, "5-10", U290&gt;=2, "2-5", U290&lt;2, "0-2")</f>
        <v>2-5</v>
      </c>
      <c r="W290" s="2" t="s">
        <v>84</v>
      </c>
      <c r="X290" s="2" t="s">
        <v>49</v>
      </c>
      <c r="Y290" s="2" t="s">
        <v>42</v>
      </c>
      <c r="Z290" s="2" t="s">
        <v>63</v>
      </c>
      <c r="AA290" s="2">
        <v>39</v>
      </c>
      <c r="AB290" s="2" t="s">
        <v>78</v>
      </c>
      <c r="AC290" s="2">
        <v>4</v>
      </c>
      <c r="AD290" s="37" t="s">
        <v>579</v>
      </c>
      <c r="AE290" s="9">
        <v>5</v>
      </c>
      <c r="AF290" s="9">
        <v>4</v>
      </c>
      <c r="AG290" s="9">
        <v>0</v>
      </c>
      <c r="AH290" s="3">
        <v>42037</v>
      </c>
      <c r="AI290" s="9">
        <v>0</v>
      </c>
      <c r="AJ290" s="9">
        <v>17</v>
      </c>
    </row>
    <row r="291" spans="1:36" ht="14.25" customHeight="1">
      <c r="A291" s="2" t="s">
        <v>362</v>
      </c>
      <c r="B291" s="2">
        <v>10021</v>
      </c>
      <c r="C291" s="28" t="s">
        <v>562</v>
      </c>
      <c r="D291" s="9">
        <v>1</v>
      </c>
      <c r="E291" s="2" t="s">
        <v>46</v>
      </c>
      <c r="F291" s="9" t="s">
        <v>41</v>
      </c>
      <c r="G291" s="9">
        <v>5</v>
      </c>
      <c r="H291" s="20" t="s">
        <v>552</v>
      </c>
      <c r="I291" s="24">
        <v>47414</v>
      </c>
      <c r="J291" s="9">
        <v>0</v>
      </c>
      <c r="K291" s="9">
        <v>19</v>
      </c>
      <c r="L291" s="2" t="s">
        <v>35</v>
      </c>
      <c r="M291" s="2" t="s">
        <v>36</v>
      </c>
      <c r="N291" s="2">
        <v>2478</v>
      </c>
      <c r="O291" s="3">
        <v>28105</v>
      </c>
      <c r="P291" s="2" t="s">
        <v>37</v>
      </c>
      <c r="Q291" s="2" t="s">
        <v>38</v>
      </c>
      <c r="R291" s="2" t="s">
        <v>39</v>
      </c>
      <c r="S291" s="3">
        <v>41547</v>
      </c>
      <c r="U291" s="12">
        <f t="shared" ca="1" si="4"/>
        <v>11.435616438356165</v>
      </c>
      <c r="V291" s="12" t="str" cm="1">
        <f t="array" aca="1" ref="V291" ca="1">_xlfn.IFS(U291&gt;10, "&gt;10", U291&gt;=5, "5-10", U291&gt;=2, "2-5", U291&lt;2, "0-2")</f>
        <v>&gt;10</v>
      </c>
      <c r="W291" s="2" t="s">
        <v>40</v>
      </c>
      <c r="X291" s="2" t="s">
        <v>41</v>
      </c>
      <c r="Y291" s="2" t="s">
        <v>42</v>
      </c>
      <c r="Z291" s="2" t="s">
        <v>93</v>
      </c>
      <c r="AA291" s="2">
        <v>18</v>
      </c>
      <c r="AB291" s="2" t="s">
        <v>44</v>
      </c>
      <c r="AC291" s="2">
        <v>4</v>
      </c>
      <c r="AD291" s="37" t="s">
        <v>579</v>
      </c>
      <c r="AE291" s="9">
        <v>5</v>
      </c>
      <c r="AF291" s="9">
        <v>3</v>
      </c>
      <c r="AG291" s="9">
        <v>0</v>
      </c>
      <c r="AH291" s="3">
        <v>43503</v>
      </c>
      <c r="AI291" s="9">
        <v>0</v>
      </c>
      <c r="AJ291" s="9">
        <v>13</v>
      </c>
    </row>
    <row r="292" spans="1:36" ht="14.25" customHeight="1">
      <c r="A292" s="2" t="s">
        <v>86</v>
      </c>
      <c r="B292" s="2">
        <v>10242</v>
      </c>
      <c r="C292" s="28" t="s">
        <v>562</v>
      </c>
      <c r="D292" s="9">
        <v>1</v>
      </c>
      <c r="E292" s="2" t="s">
        <v>46</v>
      </c>
      <c r="F292" s="9" t="s">
        <v>49</v>
      </c>
      <c r="G292" s="9">
        <v>5</v>
      </c>
      <c r="H292" s="20" t="s">
        <v>553</v>
      </c>
      <c r="I292" s="24">
        <v>47211</v>
      </c>
      <c r="J292" s="9">
        <v>1</v>
      </c>
      <c r="K292" s="9">
        <v>19</v>
      </c>
      <c r="L292" s="2" t="s">
        <v>35</v>
      </c>
      <c r="M292" s="2" t="s">
        <v>36</v>
      </c>
      <c r="N292" s="2">
        <v>2062</v>
      </c>
      <c r="O292" s="3">
        <v>27081</v>
      </c>
      <c r="P292" s="2" t="s">
        <v>37</v>
      </c>
      <c r="Q292" s="2" t="s">
        <v>83</v>
      </c>
      <c r="R292" s="2" t="s">
        <v>76</v>
      </c>
      <c r="S292" s="3">
        <v>41001</v>
      </c>
      <c r="T292" s="3">
        <v>42632</v>
      </c>
      <c r="U292" s="12">
        <f t="shared" ca="1" si="4"/>
        <v>4.4684931506849317</v>
      </c>
      <c r="V292" s="12" t="str" cm="1">
        <f t="array" aca="1" ref="V292" ca="1">_xlfn.IFS(U292&gt;10, "&gt;10", U292&gt;=5, "5-10", U292&gt;=2, "2-5", U292&lt;2, "0-2")</f>
        <v>2-5</v>
      </c>
      <c r="W292" s="2" t="s">
        <v>87</v>
      </c>
      <c r="X292" s="2" t="s">
        <v>49</v>
      </c>
      <c r="Y292" s="2" t="s">
        <v>42</v>
      </c>
      <c r="Z292" s="2" t="s">
        <v>57</v>
      </c>
      <c r="AA292" s="2">
        <v>20</v>
      </c>
      <c r="AB292" s="2" t="s">
        <v>78</v>
      </c>
      <c r="AC292" s="2">
        <v>3</v>
      </c>
      <c r="AD292" s="37" t="s">
        <v>577</v>
      </c>
      <c r="AE292" s="9">
        <v>4.2</v>
      </c>
      <c r="AF292" s="9">
        <v>3</v>
      </c>
      <c r="AG292" s="9">
        <v>0</v>
      </c>
      <c r="AH292" s="3">
        <v>42496</v>
      </c>
      <c r="AI292" s="9">
        <v>0</v>
      </c>
      <c r="AJ292" s="9">
        <v>15</v>
      </c>
    </row>
    <row r="293" spans="1:36" ht="14.25" customHeight="1">
      <c r="A293" s="2" t="s">
        <v>378</v>
      </c>
      <c r="B293" s="2">
        <v>10164</v>
      </c>
      <c r="C293" s="28" t="s">
        <v>562</v>
      </c>
      <c r="D293" s="9">
        <v>0</v>
      </c>
      <c r="E293" s="2" t="s">
        <v>34</v>
      </c>
      <c r="F293" s="9" t="s">
        <v>41</v>
      </c>
      <c r="G293" s="9">
        <v>5</v>
      </c>
      <c r="H293" s="20" t="s">
        <v>552</v>
      </c>
      <c r="I293" s="24">
        <v>47001</v>
      </c>
      <c r="J293" s="9">
        <v>0</v>
      </c>
      <c r="K293" s="9">
        <v>19</v>
      </c>
      <c r="L293" s="2" t="s">
        <v>35</v>
      </c>
      <c r="M293" s="2" t="s">
        <v>36</v>
      </c>
      <c r="N293" s="2">
        <v>2451</v>
      </c>
      <c r="O293" s="3">
        <v>29913</v>
      </c>
      <c r="P293" s="2" t="s">
        <v>37</v>
      </c>
      <c r="Q293" s="2" t="s">
        <v>38</v>
      </c>
      <c r="R293" s="2" t="s">
        <v>39</v>
      </c>
      <c r="S293" s="3">
        <v>39391</v>
      </c>
      <c r="U293" s="12">
        <f t="shared" ca="1" si="4"/>
        <v>17.342465753424658</v>
      </c>
      <c r="V293" s="12" t="str" cm="1">
        <f t="array" aca="1" ref="V293" ca="1">_xlfn.IFS(U293&gt;10, "&gt;10", U293&gt;=5, "5-10", U293&gt;=2, "2-5", U293&lt;2, "0-2")</f>
        <v>&gt;10</v>
      </c>
      <c r="W293" s="2" t="s">
        <v>40</v>
      </c>
      <c r="X293" s="2" t="s">
        <v>41</v>
      </c>
      <c r="Y293" s="2" t="s">
        <v>42</v>
      </c>
      <c r="Z293" s="2" t="s">
        <v>85</v>
      </c>
      <c r="AA293" s="2">
        <v>14</v>
      </c>
      <c r="AB293" s="2" t="s">
        <v>64</v>
      </c>
      <c r="AC293" s="2">
        <v>3</v>
      </c>
      <c r="AD293" s="37" t="s">
        <v>577</v>
      </c>
      <c r="AE293" s="9">
        <v>3.66</v>
      </c>
      <c r="AF293" s="9">
        <v>3</v>
      </c>
      <c r="AG293" s="9">
        <v>0</v>
      </c>
      <c r="AH293" s="3">
        <v>43521</v>
      </c>
      <c r="AI293" s="9">
        <v>0</v>
      </c>
      <c r="AJ293" s="9">
        <v>15</v>
      </c>
    </row>
    <row r="294" spans="1:36" ht="14.25" customHeight="1">
      <c r="A294" s="2" t="s">
        <v>262</v>
      </c>
      <c r="B294" s="2">
        <v>10129</v>
      </c>
      <c r="C294" s="28" t="s">
        <v>562</v>
      </c>
      <c r="D294" s="9">
        <v>0</v>
      </c>
      <c r="E294" s="2" t="s">
        <v>34</v>
      </c>
      <c r="F294" s="9" t="s">
        <v>41</v>
      </c>
      <c r="G294" s="9">
        <v>5</v>
      </c>
      <c r="H294" s="20" t="s">
        <v>552</v>
      </c>
      <c r="I294" s="24">
        <v>46998</v>
      </c>
      <c r="J294" s="9">
        <v>0</v>
      </c>
      <c r="K294" s="9">
        <v>19</v>
      </c>
      <c r="L294" s="2" t="s">
        <v>35</v>
      </c>
      <c r="M294" s="2" t="s">
        <v>36</v>
      </c>
      <c r="N294" s="2">
        <v>2149</v>
      </c>
      <c r="O294" s="3">
        <v>30685</v>
      </c>
      <c r="P294" s="2" t="s">
        <v>37</v>
      </c>
      <c r="Q294" s="2" t="s">
        <v>38</v>
      </c>
      <c r="R294" s="2" t="s">
        <v>39</v>
      </c>
      <c r="S294" s="3">
        <v>41134</v>
      </c>
      <c r="U294" s="12">
        <f t="shared" ca="1" si="4"/>
        <v>12.567123287671233</v>
      </c>
      <c r="V294" s="12" t="str" cm="1">
        <f t="array" aca="1" ref="V294" ca="1">_xlfn.IFS(U294&gt;10, "&gt;10", U294&gt;=5, "5-10", U294&gt;=2, "2-5", U294&lt;2, "0-2")</f>
        <v>&gt;10</v>
      </c>
      <c r="W294" s="2" t="s">
        <v>40</v>
      </c>
      <c r="X294" s="2" t="s">
        <v>41</v>
      </c>
      <c r="Y294" s="2" t="s">
        <v>42</v>
      </c>
      <c r="Z294" s="2" t="s">
        <v>73</v>
      </c>
      <c r="AA294" s="2">
        <v>19</v>
      </c>
      <c r="AB294" s="2" t="s">
        <v>64</v>
      </c>
      <c r="AC294" s="2">
        <v>3</v>
      </c>
      <c r="AD294" s="37" t="s">
        <v>577</v>
      </c>
      <c r="AE294" s="9">
        <v>4.17</v>
      </c>
      <c r="AF294" s="9">
        <v>4</v>
      </c>
      <c r="AG294" s="9">
        <v>0</v>
      </c>
      <c r="AH294" s="3">
        <v>43507</v>
      </c>
      <c r="AI294" s="9">
        <v>0</v>
      </c>
      <c r="AJ294" s="9">
        <v>1</v>
      </c>
    </row>
    <row r="295" spans="1:36" ht="14.25" customHeight="1">
      <c r="A295" s="2" t="s">
        <v>283</v>
      </c>
      <c r="B295" s="2">
        <v>10034</v>
      </c>
      <c r="C295" s="28" t="s">
        <v>562</v>
      </c>
      <c r="D295" s="9">
        <v>1</v>
      </c>
      <c r="E295" s="2" t="s">
        <v>46</v>
      </c>
      <c r="F295" s="9" t="s">
        <v>49</v>
      </c>
      <c r="G295" s="9">
        <v>5</v>
      </c>
      <c r="H295" s="20" t="s">
        <v>552</v>
      </c>
      <c r="I295" s="24">
        <v>46837</v>
      </c>
      <c r="J295" s="9">
        <v>1</v>
      </c>
      <c r="K295" s="9">
        <v>19</v>
      </c>
      <c r="L295" s="2" t="s">
        <v>35</v>
      </c>
      <c r="M295" s="2" t="s">
        <v>36</v>
      </c>
      <c r="N295" s="2">
        <v>2445</v>
      </c>
      <c r="O295" s="3">
        <v>21781</v>
      </c>
      <c r="P295" s="2" t="s">
        <v>37</v>
      </c>
      <c r="Q295" s="2" t="s">
        <v>38</v>
      </c>
      <c r="R295" s="2" t="s">
        <v>39</v>
      </c>
      <c r="S295" s="3">
        <v>40854</v>
      </c>
      <c r="T295" s="3">
        <v>43219</v>
      </c>
      <c r="U295" s="12">
        <f t="shared" ca="1" si="4"/>
        <v>6.4794520547945202</v>
      </c>
      <c r="V295" s="12" t="str" cm="1">
        <f t="array" aca="1" ref="V295" ca="1">_xlfn.IFS(U295&gt;10, "&gt;10", U295&gt;=5, "5-10", U295&gt;=2, "2-5", U295&lt;2, "0-2")</f>
        <v>5-10</v>
      </c>
      <c r="W295" s="2" t="s">
        <v>186</v>
      </c>
      <c r="X295" s="2" t="s">
        <v>49</v>
      </c>
      <c r="Y295" s="2" t="s">
        <v>42</v>
      </c>
      <c r="Z295" s="2" t="s">
        <v>43</v>
      </c>
      <c r="AA295" s="2">
        <v>22</v>
      </c>
      <c r="AB295" s="2" t="s">
        <v>111</v>
      </c>
      <c r="AC295" s="2">
        <v>4</v>
      </c>
      <c r="AD295" s="37" t="s">
        <v>579</v>
      </c>
      <c r="AE295" s="9">
        <v>4.7</v>
      </c>
      <c r="AF295" s="9">
        <v>4</v>
      </c>
      <c r="AG295" s="9">
        <v>0</v>
      </c>
      <c r="AH295" s="3">
        <v>43145</v>
      </c>
      <c r="AI295" s="9">
        <v>0</v>
      </c>
      <c r="AJ295" s="9">
        <v>9</v>
      </c>
    </row>
    <row r="296" spans="1:36" ht="14.25" customHeight="1">
      <c r="A296" s="2" t="s">
        <v>381</v>
      </c>
      <c r="B296" s="2">
        <v>10187</v>
      </c>
      <c r="C296" s="28" t="s">
        <v>563</v>
      </c>
      <c r="D296" s="9">
        <v>0</v>
      </c>
      <c r="E296" s="2" t="s">
        <v>61</v>
      </c>
      <c r="F296" s="9" t="s">
        <v>49</v>
      </c>
      <c r="G296" s="9">
        <v>5</v>
      </c>
      <c r="H296" s="20" t="s">
        <v>552</v>
      </c>
      <c r="I296" s="24">
        <v>46799</v>
      </c>
      <c r="J296" s="9">
        <v>1</v>
      </c>
      <c r="K296" s="9">
        <v>19</v>
      </c>
      <c r="L296" s="2" t="s">
        <v>35</v>
      </c>
      <c r="M296" s="2" t="s">
        <v>36</v>
      </c>
      <c r="N296" s="2">
        <v>1742</v>
      </c>
      <c r="O296" s="3">
        <v>30970</v>
      </c>
      <c r="P296" s="2" t="s">
        <v>101</v>
      </c>
      <c r="Q296" s="2" t="s">
        <v>38</v>
      </c>
      <c r="R296" s="2" t="s">
        <v>106</v>
      </c>
      <c r="S296" s="3">
        <v>40679</v>
      </c>
      <c r="T296" s="3">
        <v>43255</v>
      </c>
      <c r="U296" s="12">
        <f t="shared" ca="1" si="4"/>
        <v>7.0575342465753428</v>
      </c>
      <c r="V296" s="12" t="str" cm="1">
        <f t="array" aca="1" ref="V296" ca="1">_xlfn.IFS(U296&gt;10, "&gt;10", U296&gt;=5, "5-10", U296&gt;=2, "2-5", U296&lt;2, "0-2")</f>
        <v>5-10</v>
      </c>
      <c r="W296" s="2" t="s">
        <v>84</v>
      </c>
      <c r="X296" s="2" t="s">
        <v>49</v>
      </c>
      <c r="Y296" s="2" t="s">
        <v>42</v>
      </c>
      <c r="Z296" s="2" t="s">
        <v>57</v>
      </c>
      <c r="AA296" s="2">
        <v>20</v>
      </c>
      <c r="AB296" s="2" t="s">
        <v>64</v>
      </c>
      <c r="AC296" s="2">
        <v>3</v>
      </c>
      <c r="AD296" s="37" t="s">
        <v>577</v>
      </c>
      <c r="AE296" s="9">
        <v>3.17</v>
      </c>
      <c r="AF296" s="9">
        <v>4</v>
      </c>
      <c r="AG296" s="9">
        <v>0</v>
      </c>
      <c r="AH296" s="3">
        <v>43192</v>
      </c>
      <c r="AI296" s="9">
        <v>0</v>
      </c>
      <c r="AJ296" s="9">
        <v>14</v>
      </c>
    </row>
    <row r="297" spans="1:36" ht="14.25" customHeight="1">
      <c r="A297" s="2" t="s">
        <v>390</v>
      </c>
      <c r="B297" s="2">
        <v>10011</v>
      </c>
      <c r="C297" s="28" t="s">
        <v>563</v>
      </c>
      <c r="D297" s="9">
        <v>1</v>
      </c>
      <c r="E297" s="2" t="s">
        <v>46</v>
      </c>
      <c r="F297" s="9" t="s">
        <v>41</v>
      </c>
      <c r="G297" s="9">
        <v>5</v>
      </c>
      <c r="H297" s="20" t="s">
        <v>552</v>
      </c>
      <c r="I297" s="24">
        <v>46738</v>
      </c>
      <c r="J297" s="9">
        <v>0</v>
      </c>
      <c r="K297" s="9">
        <v>19</v>
      </c>
      <c r="L297" s="2" t="s">
        <v>35</v>
      </c>
      <c r="M297" s="2" t="s">
        <v>36</v>
      </c>
      <c r="N297" s="2">
        <v>2171</v>
      </c>
      <c r="O297" s="3">
        <v>26676</v>
      </c>
      <c r="P297" s="2" t="s">
        <v>37</v>
      </c>
      <c r="Q297" s="2" t="s">
        <v>38</v>
      </c>
      <c r="R297" s="2" t="s">
        <v>106</v>
      </c>
      <c r="S297" s="3">
        <v>40875</v>
      </c>
      <c r="U297" s="12">
        <f t="shared" ca="1" si="4"/>
        <v>13.276712328767124</v>
      </c>
      <c r="V297" s="12" t="str" cm="1">
        <f t="array" aca="1" ref="V297" ca="1">_xlfn.IFS(U297&gt;10, "&gt;10", U297&gt;=5, "5-10", U297&gt;=2, "2-5", U297&lt;2, "0-2")</f>
        <v>&gt;10</v>
      </c>
      <c r="W297" s="2" t="s">
        <v>40</v>
      </c>
      <c r="X297" s="2" t="s">
        <v>41</v>
      </c>
      <c r="Y297" s="2" t="s">
        <v>42</v>
      </c>
      <c r="Z297" s="2" t="s">
        <v>63</v>
      </c>
      <c r="AA297" s="2">
        <v>39</v>
      </c>
      <c r="AB297" s="2" t="s">
        <v>64</v>
      </c>
      <c r="AC297" s="2">
        <v>4</v>
      </c>
      <c r="AD297" s="37" t="s">
        <v>579</v>
      </c>
      <c r="AE297" s="9">
        <v>4.3600000000000003</v>
      </c>
      <c r="AF297" s="9">
        <v>5</v>
      </c>
      <c r="AG297" s="9">
        <v>0</v>
      </c>
      <c r="AH297" s="3">
        <v>43507</v>
      </c>
      <c r="AI297" s="9">
        <v>0</v>
      </c>
      <c r="AJ297" s="9">
        <v>16</v>
      </c>
    </row>
    <row r="298" spans="1:36" ht="14.25" customHeight="1">
      <c r="A298" s="2" t="s">
        <v>351</v>
      </c>
      <c r="B298" s="2">
        <v>10185</v>
      </c>
      <c r="C298" s="28" t="s">
        <v>562</v>
      </c>
      <c r="D298" s="9">
        <v>1</v>
      </c>
      <c r="E298" s="2" t="s">
        <v>46</v>
      </c>
      <c r="F298" s="9" t="s">
        <v>49</v>
      </c>
      <c r="G298" s="9">
        <v>5</v>
      </c>
      <c r="H298" s="20" t="s">
        <v>552</v>
      </c>
      <c r="I298" s="24">
        <v>46664</v>
      </c>
      <c r="J298" s="9">
        <v>1</v>
      </c>
      <c r="K298" s="9">
        <v>19</v>
      </c>
      <c r="L298" s="2" t="s">
        <v>35</v>
      </c>
      <c r="M298" s="2" t="s">
        <v>36</v>
      </c>
      <c r="N298" s="2">
        <v>2421</v>
      </c>
      <c r="O298" s="3">
        <v>30403</v>
      </c>
      <c r="P298" s="2" t="s">
        <v>37</v>
      </c>
      <c r="Q298" s="2" t="s">
        <v>38</v>
      </c>
      <c r="R298" s="2" t="s">
        <v>39</v>
      </c>
      <c r="S298" s="3">
        <v>41365</v>
      </c>
      <c r="T298" s="3">
        <v>42515</v>
      </c>
      <c r="U298" s="12">
        <f t="shared" ca="1" si="4"/>
        <v>3.1506849315068495</v>
      </c>
      <c r="V298" s="12" t="str" cm="1">
        <f t="array" aca="1" ref="V298" ca="1">_xlfn.IFS(U298&gt;10, "&gt;10", U298&gt;=5, "5-10", U298&gt;=2, "2-5", U298&lt;2, "0-2")</f>
        <v>2-5</v>
      </c>
      <c r="W298" s="2" t="s">
        <v>186</v>
      </c>
      <c r="X298" s="2" t="s">
        <v>49</v>
      </c>
      <c r="Y298" s="2" t="s">
        <v>42</v>
      </c>
      <c r="Z298" s="2" t="s">
        <v>66</v>
      </c>
      <c r="AA298" s="2">
        <v>11</v>
      </c>
      <c r="AB298" s="2" t="s">
        <v>74</v>
      </c>
      <c r="AC298" s="2">
        <v>3</v>
      </c>
      <c r="AD298" s="37" t="s">
        <v>577</v>
      </c>
      <c r="AE298" s="9">
        <v>3.18</v>
      </c>
      <c r="AF298" s="9">
        <v>3</v>
      </c>
      <c r="AG298" s="9">
        <v>0</v>
      </c>
      <c r="AH298" s="3">
        <v>42435</v>
      </c>
      <c r="AI298" s="9">
        <v>0</v>
      </c>
      <c r="AJ298" s="9">
        <v>10</v>
      </c>
    </row>
    <row r="299" spans="1:36" ht="14.25" customHeight="1">
      <c r="A299" s="2" t="s">
        <v>298</v>
      </c>
      <c r="B299" s="2">
        <v>10208</v>
      </c>
      <c r="C299" s="28" t="s">
        <v>562</v>
      </c>
      <c r="D299" s="9">
        <v>0</v>
      </c>
      <c r="E299" s="2" t="s">
        <v>34</v>
      </c>
      <c r="F299" s="9" t="s">
        <v>41</v>
      </c>
      <c r="G299" s="9">
        <v>5</v>
      </c>
      <c r="H299" s="20" t="s">
        <v>552</v>
      </c>
      <c r="I299" s="24">
        <v>46654</v>
      </c>
      <c r="J299" s="9">
        <v>0</v>
      </c>
      <c r="K299" s="9">
        <v>19</v>
      </c>
      <c r="L299" s="2" t="s">
        <v>35</v>
      </c>
      <c r="M299" s="2" t="s">
        <v>36</v>
      </c>
      <c r="N299" s="2">
        <v>1721</v>
      </c>
      <c r="O299" s="3">
        <v>28439</v>
      </c>
      <c r="P299" s="2" t="s">
        <v>37</v>
      </c>
      <c r="Q299" s="2" t="s">
        <v>38</v>
      </c>
      <c r="R299" s="2" t="s">
        <v>76</v>
      </c>
      <c r="S299" s="3">
        <v>41687</v>
      </c>
      <c r="U299" s="12">
        <f t="shared" ca="1" si="4"/>
        <v>11.052054794520547</v>
      </c>
      <c r="V299" s="12" t="str" cm="1">
        <f t="array" aca="1" ref="V299" ca="1">_xlfn.IFS(U299&gt;10, "&gt;10", U299&gt;=5, "5-10", U299&gt;=2, "2-5", U299&lt;2, "0-2")</f>
        <v>&gt;10</v>
      </c>
      <c r="W299" s="2" t="s">
        <v>40</v>
      </c>
      <c r="X299" s="2" t="s">
        <v>41</v>
      </c>
      <c r="Y299" s="2" t="s">
        <v>42</v>
      </c>
      <c r="Z299" s="2" t="s">
        <v>73</v>
      </c>
      <c r="AA299" s="2">
        <v>19</v>
      </c>
      <c r="AB299" s="2" t="s">
        <v>44</v>
      </c>
      <c r="AC299" s="2">
        <v>3</v>
      </c>
      <c r="AD299" s="37" t="s">
        <v>577</v>
      </c>
      <c r="AE299" s="9">
        <v>3.1</v>
      </c>
      <c r="AF299" s="9">
        <v>3</v>
      </c>
      <c r="AG299" s="9">
        <v>0</v>
      </c>
      <c r="AH299" s="3">
        <v>43502</v>
      </c>
      <c r="AI299" s="9">
        <v>0</v>
      </c>
      <c r="AJ299" s="9">
        <v>3</v>
      </c>
    </row>
    <row r="300" spans="1:36" ht="14.25" customHeight="1">
      <c r="A300" s="2" t="s">
        <v>383</v>
      </c>
      <c r="B300" s="2">
        <v>10262</v>
      </c>
      <c r="C300" s="28" t="s">
        <v>563</v>
      </c>
      <c r="D300" s="9">
        <v>0</v>
      </c>
      <c r="E300" s="2" t="s">
        <v>61</v>
      </c>
      <c r="F300" s="9" t="s">
        <v>49</v>
      </c>
      <c r="G300" s="9">
        <v>5</v>
      </c>
      <c r="H300" s="20" t="s">
        <v>552</v>
      </c>
      <c r="I300" s="24">
        <v>46430</v>
      </c>
      <c r="J300" s="9">
        <v>1</v>
      </c>
      <c r="K300" s="9">
        <v>19</v>
      </c>
      <c r="L300" s="2" t="s">
        <v>35</v>
      </c>
      <c r="M300" s="2" t="s">
        <v>36</v>
      </c>
      <c r="N300" s="2">
        <v>2474</v>
      </c>
      <c r="O300" s="3">
        <v>25833</v>
      </c>
      <c r="P300" s="2" t="s">
        <v>37</v>
      </c>
      <c r="Q300" s="2" t="s">
        <v>38</v>
      </c>
      <c r="R300" s="2" t="s">
        <v>39</v>
      </c>
      <c r="S300" s="3">
        <v>41176</v>
      </c>
      <c r="T300" s="3">
        <v>41443</v>
      </c>
      <c r="U300" s="12">
        <f t="shared" ca="1" si="4"/>
        <v>0.73150684931506849</v>
      </c>
      <c r="V300" s="12" t="str" cm="1">
        <f t="array" aca="1" ref="V300" ca="1">_xlfn.IFS(U300&gt;10, "&gt;10", U300&gt;=5, "5-10", U300&gt;=2, "2-5", U300&lt;2, "0-2")</f>
        <v>0-2</v>
      </c>
      <c r="W300" s="2" t="s">
        <v>87</v>
      </c>
      <c r="X300" s="2" t="s">
        <v>49</v>
      </c>
      <c r="Y300" s="2" t="s">
        <v>42</v>
      </c>
      <c r="Z300" s="2" t="s">
        <v>57</v>
      </c>
      <c r="AA300" s="2">
        <v>20</v>
      </c>
      <c r="AB300" s="2" t="s">
        <v>52</v>
      </c>
      <c r="AC300" s="2">
        <v>3</v>
      </c>
      <c r="AD300" s="37" t="s">
        <v>577</v>
      </c>
      <c r="AE300" s="9">
        <v>4.5</v>
      </c>
      <c r="AF300" s="9">
        <v>5</v>
      </c>
      <c r="AG300" s="9">
        <v>0</v>
      </c>
      <c r="AH300" s="3">
        <v>41366</v>
      </c>
      <c r="AI300" s="9">
        <v>0</v>
      </c>
      <c r="AJ300" s="9">
        <v>16</v>
      </c>
    </row>
    <row r="301" spans="1:36" ht="14.25" customHeight="1">
      <c r="A301" s="2" t="s">
        <v>407</v>
      </c>
      <c r="B301" s="2">
        <v>10260</v>
      </c>
      <c r="C301" s="28" t="s">
        <v>562</v>
      </c>
      <c r="D301" s="9">
        <v>0</v>
      </c>
      <c r="E301" s="2" t="s">
        <v>34</v>
      </c>
      <c r="F301" s="9" t="s">
        <v>49</v>
      </c>
      <c r="G301" s="9">
        <v>5</v>
      </c>
      <c r="H301" s="20" t="s">
        <v>552</v>
      </c>
      <c r="I301" s="24">
        <v>46428</v>
      </c>
      <c r="J301" s="9">
        <v>1</v>
      </c>
      <c r="K301" s="9">
        <v>19</v>
      </c>
      <c r="L301" s="2" t="s">
        <v>35</v>
      </c>
      <c r="M301" s="2" t="s">
        <v>36</v>
      </c>
      <c r="N301" s="2">
        <v>2148</v>
      </c>
      <c r="O301" s="3">
        <v>27384</v>
      </c>
      <c r="P301" s="2" t="s">
        <v>37</v>
      </c>
      <c r="Q301" s="2" t="s">
        <v>38</v>
      </c>
      <c r="R301" s="2" t="s">
        <v>39</v>
      </c>
      <c r="S301" s="3">
        <v>39818</v>
      </c>
      <c r="T301" s="3">
        <v>43311</v>
      </c>
      <c r="U301" s="12">
        <f t="shared" ca="1" si="4"/>
        <v>9.5698630136986296</v>
      </c>
      <c r="V301" s="12" t="str" cm="1">
        <f t="array" aca="1" ref="V301" ca="1">_xlfn.IFS(U301&gt;10, "&gt;10", U301&gt;=5, "5-10", U301&gt;=2, "2-5", U301&lt;2, "0-2")</f>
        <v>5-10</v>
      </c>
      <c r="W301" s="2" t="s">
        <v>155</v>
      </c>
      <c r="X301" s="2" t="s">
        <v>49</v>
      </c>
      <c r="Y301" s="2" t="s">
        <v>42</v>
      </c>
      <c r="Z301" s="2" t="s">
        <v>43</v>
      </c>
      <c r="AA301" s="2">
        <v>22</v>
      </c>
      <c r="AB301" s="2" t="s">
        <v>64</v>
      </c>
      <c r="AC301" s="2">
        <v>3</v>
      </c>
      <c r="AD301" s="37" t="s">
        <v>577</v>
      </c>
      <c r="AE301" s="9">
        <v>4.5999999999999996</v>
      </c>
      <c r="AF301" s="9">
        <v>5</v>
      </c>
      <c r="AG301" s="9">
        <v>0</v>
      </c>
      <c r="AH301" s="3">
        <v>43136</v>
      </c>
      <c r="AI301" s="9">
        <v>0</v>
      </c>
      <c r="AJ301" s="9">
        <v>7</v>
      </c>
    </row>
    <row r="302" spans="1:36" ht="14.25" customHeight="1">
      <c r="A302" s="2" t="s">
        <v>196</v>
      </c>
      <c r="B302" s="2">
        <v>10207</v>
      </c>
      <c r="C302" s="28" t="s">
        <v>563</v>
      </c>
      <c r="D302" s="9">
        <v>0</v>
      </c>
      <c r="E302" s="2" t="s">
        <v>34</v>
      </c>
      <c r="F302" s="9" t="s">
        <v>41</v>
      </c>
      <c r="G302" s="9">
        <v>5</v>
      </c>
      <c r="H302" s="20" t="s">
        <v>552</v>
      </c>
      <c r="I302" s="24">
        <v>46335</v>
      </c>
      <c r="J302" s="9">
        <v>0</v>
      </c>
      <c r="K302" s="9">
        <v>19</v>
      </c>
      <c r="L302" s="2" t="s">
        <v>35</v>
      </c>
      <c r="M302" s="2" t="s">
        <v>36</v>
      </c>
      <c r="N302" s="2">
        <v>2125</v>
      </c>
      <c r="O302" s="3">
        <v>31692</v>
      </c>
      <c r="P302" s="2" t="s">
        <v>37</v>
      </c>
      <c r="Q302" s="2" t="s">
        <v>83</v>
      </c>
      <c r="R302" s="2" t="s">
        <v>39</v>
      </c>
      <c r="S302" s="3">
        <v>41001</v>
      </c>
      <c r="U302" s="12">
        <f t="shared" ca="1" si="4"/>
        <v>12.931506849315069</v>
      </c>
      <c r="V302" s="12" t="str" cm="1">
        <f t="array" aca="1" ref="V302" ca="1">_xlfn.IFS(U302&gt;10, "&gt;10", U302&gt;=5, "5-10", U302&gt;=2, "2-5", U302&lt;2, "0-2")</f>
        <v>&gt;10</v>
      </c>
      <c r="W302" s="2" t="s">
        <v>40</v>
      </c>
      <c r="X302" s="2" t="s">
        <v>41</v>
      </c>
      <c r="Y302" s="2" t="s">
        <v>42</v>
      </c>
      <c r="Z302" s="2" t="s">
        <v>85</v>
      </c>
      <c r="AA302" s="2">
        <v>14</v>
      </c>
      <c r="AB302" s="2" t="s">
        <v>111</v>
      </c>
      <c r="AC302" s="2">
        <v>3</v>
      </c>
      <c r="AD302" s="37" t="s">
        <v>577</v>
      </c>
      <c r="AE302" s="9">
        <v>3.4</v>
      </c>
      <c r="AF302" s="9">
        <v>5</v>
      </c>
      <c r="AG302" s="9">
        <v>0</v>
      </c>
      <c r="AH302" s="3">
        <v>43515</v>
      </c>
      <c r="AI302" s="9">
        <v>0</v>
      </c>
      <c r="AJ302" s="9">
        <v>15</v>
      </c>
    </row>
    <row r="303" spans="1:36" ht="14.25" customHeight="1">
      <c r="A303" s="2" t="s">
        <v>305</v>
      </c>
      <c r="B303" s="2">
        <v>10052</v>
      </c>
      <c r="C303" s="28" t="s">
        <v>562</v>
      </c>
      <c r="D303" s="9">
        <v>1</v>
      </c>
      <c r="E303" s="2" t="s">
        <v>46</v>
      </c>
      <c r="F303" s="9" t="s">
        <v>41</v>
      </c>
      <c r="G303" s="9">
        <v>5</v>
      </c>
      <c r="H303" s="20" t="s">
        <v>552</v>
      </c>
      <c r="I303" s="24">
        <v>46120</v>
      </c>
      <c r="J303" s="9">
        <v>0</v>
      </c>
      <c r="K303" s="9">
        <v>19</v>
      </c>
      <c r="L303" s="2" t="s">
        <v>35</v>
      </c>
      <c r="M303" s="2" t="s">
        <v>36</v>
      </c>
      <c r="N303" s="2">
        <v>2048</v>
      </c>
      <c r="O303" s="3">
        <v>31755</v>
      </c>
      <c r="P303" s="2" t="s">
        <v>37</v>
      </c>
      <c r="Q303" s="2" t="s">
        <v>38</v>
      </c>
      <c r="R303" s="2" t="s">
        <v>39</v>
      </c>
      <c r="S303" s="3">
        <v>41099</v>
      </c>
      <c r="U303" s="12">
        <f t="shared" ca="1" si="4"/>
        <v>12.663013698630136</v>
      </c>
      <c r="V303" s="12" t="str" cm="1">
        <f t="array" aca="1" ref="V303" ca="1">_xlfn.IFS(U303&gt;10, "&gt;10", U303&gt;=5, "5-10", U303&gt;=2, "2-5", U303&lt;2, "0-2")</f>
        <v>&gt;10</v>
      </c>
      <c r="W303" s="2" t="s">
        <v>40</v>
      </c>
      <c r="X303" s="2" t="s">
        <v>41</v>
      </c>
      <c r="Y303" s="2" t="s">
        <v>42</v>
      </c>
      <c r="Z303" s="2" t="s">
        <v>85</v>
      </c>
      <c r="AA303" s="2">
        <v>14</v>
      </c>
      <c r="AB303" s="2" t="s">
        <v>44</v>
      </c>
      <c r="AC303" s="2">
        <v>3</v>
      </c>
      <c r="AD303" s="37" t="s">
        <v>577</v>
      </c>
      <c r="AE303" s="9">
        <v>5</v>
      </c>
      <c r="AF303" s="9">
        <v>5</v>
      </c>
      <c r="AG303" s="9">
        <v>0</v>
      </c>
      <c r="AH303" s="3">
        <v>43500</v>
      </c>
      <c r="AI303" s="9">
        <v>0</v>
      </c>
      <c r="AJ303" s="9">
        <v>13</v>
      </c>
    </row>
    <row r="304" spans="1:36" ht="14.25" customHeight="1">
      <c r="A304" s="2" t="s">
        <v>371</v>
      </c>
      <c r="B304" s="2">
        <v>10171</v>
      </c>
      <c r="C304" s="28" t="s">
        <v>563</v>
      </c>
      <c r="D304" s="9">
        <v>0</v>
      </c>
      <c r="E304" s="2" t="s">
        <v>34</v>
      </c>
      <c r="F304" s="9" t="s">
        <v>49</v>
      </c>
      <c r="G304" s="9">
        <v>5</v>
      </c>
      <c r="H304" s="20" t="s">
        <v>552</v>
      </c>
      <c r="I304" s="24">
        <v>45998</v>
      </c>
      <c r="J304" s="9">
        <v>1</v>
      </c>
      <c r="K304" s="9">
        <v>19</v>
      </c>
      <c r="L304" s="2" t="s">
        <v>35</v>
      </c>
      <c r="M304" s="2" t="s">
        <v>36</v>
      </c>
      <c r="N304" s="2">
        <v>2176</v>
      </c>
      <c r="O304" s="3">
        <v>31613</v>
      </c>
      <c r="P304" s="2" t="s">
        <v>37</v>
      </c>
      <c r="Q304" s="2" t="s">
        <v>38</v>
      </c>
      <c r="R304" s="2" t="s">
        <v>39</v>
      </c>
      <c r="S304" s="3">
        <v>40679</v>
      </c>
      <c r="T304" s="3">
        <v>42302</v>
      </c>
      <c r="U304" s="12">
        <f t="shared" ca="1" si="4"/>
        <v>4.4465753424657537</v>
      </c>
      <c r="V304" s="12" t="str" cm="1">
        <f t="array" aca="1" ref="V304" ca="1">_xlfn.IFS(U304&gt;10, "&gt;10", U304&gt;=5, "5-10", U304&gt;=2, "2-5", U304&lt;2, "0-2")</f>
        <v>2-5</v>
      </c>
      <c r="W304" s="2" t="s">
        <v>372</v>
      </c>
      <c r="X304" s="2" t="s">
        <v>49</v>
      </c>
      <c r="Y304" s="2" t="s">
        <v>42</v>
      </c>
      <c r="Z304" s="2" t="s">
        <v>66</v>
      </c>
      <c r="AA304" s="2">
        <v>11</v>
      </c>
      <c r="AB304" s="2" t="s">
        <v>44</v>
      </c>
      <c r="AC304" s="2">
        <v>3</v>
      </c>
      <c r="AD304" s="37" t="s">
        <v>577</v>
      </c>
      <c r="AE304" s="9">
        <v>3.45</v>
      </c>
      <c r="AF304" s="9">
        <v>4</v>
      </c>
      <c r="AG304" s="9">
        <v>0</v>
      </c>
      <c r="AH304" s="3">
        <v>41772</v>
      </c>
      <c r="AI304" s="9">
        <v>0</v>
      </c>
      <c r="AJ304" s="9">
        <v>5</v>
      </c>
    </row>
    <row r="305" spans="1:36" ht="14.25" customHeight="1">
      <c r="A305" s="2" t="s">
        <v>297</v>
      </c>
      <c r="B305" s="2">
        <v>10170</v>
      </c>
      <c r="C305" s="28" t="s">
        <v>563</v>
      </c>
      <c r="D305" s="9">
        <v>1</v>
      </c>
      <c r="E305" s="2" t="s">
        <v>46</v>
      </c>
      <c r="F305" s="9" t="s">
        <v>49</v>
      </c>
      <c r="G305" s="9">
        <v>5</v>
      </c>
      <c r="H305" s="20" t="s">
        <v>552</v>
      </c>
      <c r="I305" s="24">
        <v>45433</v>
      </c>
      <c r="J305" s="9">
        <v>1</v>
      </c>
      <c r="K305" s="9">
        <v>19</v>
      </c>
      <c r="L305" s="2" t="s">
        <v>35</v>
      </c>
      <c r="M305" s="2" t="s">
        <v>36</v>
      </c>
      <c r="N305" s="2">
        <v>2127</v>
      </c>
      <c r="O305" s="3">
        <v>25849</v>
      </c>
      <c r="P305" s="2" t="s">
        <v>37</v>
      </c>
      <c r="Q305" s="2" t="s">
        <v>38</v>
      </c>
      <c r="R305" s="2" t="s">
        <v>39</v>
      </c>
      <c r="S305" s="3">
        <v>40812</v>
      </c>
      <c r="T305" s="3">
        <v>41648</v>
      </c>
      <c r="U305" s="12">
        <f t="shared" ca="1" si="4"/>
        <v>2.2904109589041095</v>
      </c>
      <c r="V305" s="12" t="str" cm="1">
        <f t="array" aca="1" ref="V305" ca="1">_xlfn.IFS(U305&gt;10, "&gt;10", U305&gt;=5, "5-10", U305&gt;=2, "2-5", U305&lt;2, "0-2")</f>
        <v>2-5</v>
      </c>
      <c r="W305" s="2" t="s">
        <v>186</v>
      </c>
      <c r="X305" s="2" t="s">
        <v>49</v>
      </c>
      <c r="Y305" s="2" t="s">
        <v>42</v>
      </c>
      <c r="Z305" s="2" t="s">
        <v>66</v>
      </c>
      <c r="AA305" s="2">
        <v>11</v>
      </c>
      <c r="AB305" s="2" t="s">
        <v>64</v>
      </c>
      <c r="AC305" s="2">
        <v>3</v>
      </c>
      <c r="AD305" s="37" t="s">
        <v>577</v>
      </c>
      <c r="AE305" s="9">
        <v>3.49</v>
      </c>
      <c r="AF305" s="9">
        <v>4</v>
      </c>
      <c r="AG305" s="9">
        <v>0</v>
      </c>
      <c r="AH305" s="3">
        <v>41304</v>
      </c>
      <c r="AI305" s="9">
        <v>0</v>
      </c>
      <c r="AJ305" s="9">
        <v>6</v>
      </c>
    </row>
    <row r="306" spans="1:36" ht="14.25" customHeight="1">
      <c r="A306" s="2" t="s">
        <v>325</v>
      </c>
      <c r="B306" s="2">
        <v>10219</v>
      </c>
      <c r="C306" s="28" t="s">
        <v>563</v>
      </c>
      <c r="D306" s="9">
        <v>0</v>
      </c>
      <c r="E306" s="2" t="s">
        <v>34</v>
      </c>
      <c r="F306" s="9" t="s">
        <v>41</v>
      </c>
      <c r="G306" s="9">
        <v>5</v>
      </c>
      <c r="H306" s="20" t="s">
        <v>552</v>
      </c>
      <c r="I306" s="24">
        <v>45395</v>
      </c>
      <c r="J306" s="9">
        <v>0</v>
      </c>
      <c r="K306" s="9">
        <v>19</v>
      </c>
      <c r="L306" s="2" t="s">
        <v>35</v>
      </c>
      <c r="M306" s="2" t="s">
        <v>36</v>
      </c>
      <c r="N306" s="2">
        <v>2189</v>
      </c>
      <c r="O306" s="3">
        <v>31600</v>
      </c>
      <c r="P306" s="2" t="s">
        <v>37</v>
      </c>
      <c r="Q306" s="2" t="s">
        <v>38</v>
      </c>
      <c r="R306" s="2" t="s">
        <v>39</v>
      </c>
      <c r="S306" s="3">
        <v>41645</v>
      </c>
      <c r="U306" s="12">
        <f t="shared" ca="1" si="4"/>
        <v>11.167123287671233</v>
      </c>
      <c r="V306" s="12" t="str" cm="1">
        <f t="array" aca="1" ref="V306" ca="1">_xlfn.IFS(U306&gt;10, "&gt;10", U306&gt;=5, "5-10", U306&gt;=2, "2-5", U306&lt;2, "0-2")</f>
        <v>&gt;10</v>
      </c>
      <c r="W306" s="2" t="s">
        <v>40</v>
      </c>
      <c r="X306" s="2" t="s">
        <v>41</v>
      </c>
      <c r="Y306" s="2" t="s">
        <v>42</v>
      </c>
      <c r="Z306" s="2" t="s">
        <v>73</v>
      </c>
      <c r="AA306" s="2">
        <v>19</v>
      </c>
      <c r="AB306" s="2" t="s">
        <v>44</v>
      </c>
      <c r="AC306" s="2">
        <v>3</v>
      </c>
      <c r="AD306" s="37" t="s">
        <v>577</v>
      </c>
      <c r="AE306" s="9">
        <v>4.5999999999999996</v>
      </c>
      <c r="AF306" s="9">
        <v>4</v>
      </c>
      <c r="AG306" s="9">
        <v>0</v>
      </c>
      <c r="AH306" s="3">
        <v>43522</v>
      </c>
      <c r="AI306" s="9">
        <v>0</v>
      </c>
      <c r="AJ306" s="9">
        <v>14</v>
      </c>
    </row>
    <row r="307" spans="1:36" ht="14.25" customHeight="1">
      <c r="A307" s="2" t="s">
        <v>389</v>
      </c>
      <c r="B307" s="2">
        <v>10058</v>
      </c>
      <c r="C307" s="28" t="s">
        <v>562</v>
      </c>
      <c r="D307" s="9">
        <v>0</v>
      </c>
      <c r="E307" s="2" t="s">
        <v>61</v>
      </c>
      <c r="F307" s="9" t="s">
        <v>49</v>
      </c>
      <c r="G307" s="9">
        <v>5</v>
      </c>
      <c r="H307" s="20" t="s">
        <v>552</v>
      </c>
      <c r="I307" s="24">
        <v>45115</v>
      </c>
      <c r="J307" s="9">
        <v>1</v>
      </c>
      <c r="K307" s="9">
        <v>19</v>
      </c>
      <c r="L307" s="2" t="s">
        <v>35</v>
      </c>
      <c r="M307" s="2" t="s">
        <v>36</v>
      </c>
      <c r="N307" s="2">
        <v>2176</v>
      </c>
      <c r="O307" s="3">
        <v>30154</v>
      </c>
      <c r="P307" s="2" t="s">
        <v>37</v>
      </c>
      <c r="Q307" s="2" t="s">
        <v>83</v>
      </c>
      <c r="R307" s="2" t="s">
        <v>39</v>
      </c>
      <c r="S307" s="3">
        <v>40679</v>
      </c>
      <c r="T307" s="3">
        <v>42384</v>
      </c>
      <c r="U307" s="12">
        <f t="shared" ca="1" si="4"/>
        <v>4.6712328767123283</v>
      </c>
      <c r="V307" s="12" t="str" cm="1">
        <f t="array" aca="1" ref="V307" ca="1">_xlfn.IFS(U307&gt;10, "&gt;10", U307&gt;=5, "5-10", U307&gt;=2, "2-5", U307&lt;2, "0-2")</f>
        <v>2-5</v>
      </c>
      <c r="W307" s="2" t="s">
        <v>123</v>
      </c>
      <c r="X307" s="2" t="s">
        <v>49</v>
      </c>
      <c r="Y307" s="2" t="s">
        <v>42</v>
      </c>
      <c r="Z307" s="2" t="s">
        <v>59</v>
      </c>
      <c r="AA307" s="2">
        <v>16</v>
      </c>
      <c r="AB307" s="2" t="s">
        <v>44</v>
      </c>
      <c r="AC307" s="2">
        <v>3</v>
      </c>
      <c r="AD307" s="37" t="s">
        <v>577</v>
      </c>
      <c r="AE307" s="9">
        <v>5</v>
      </c>
      <c r="AF307" s="9">
        <v>4</v>
      </c>
      <c r="AG307" s="9">
        <v>0</v>
      </c>
      <c r="AH307" s="3">
        <v>42093</v>
      </c>
      <c r="AI307" s="9">
        <v>0</v>
      </c>
      <c r="AJ307" s="9">
        <v>11</v>
      </c>
    </row>
    <row r="308" spans="1:36" ht="14.25" customHeight="1">
      <c r="A308" s="2" t="s">
        <v>280</v>
      </c>
      <c r="B308" s="2">
        <v>10236</v>
      </c>
      <c r="C308" s="28" t="s">
        <v>563</v>
      </c>
      <c r="D308" s="9">
        <v>0</v>
      </c>
      <c r="E308" s="2" t="s">
        <v>61</v>
      </c>
      <c r="F308" s="9" t="s">
        <v>41</v>
      </c>
      <c r="G308" s="9">
        <v>5</v>
      </c>
      <c r="H308" s="20" t="s">
        <v>552</v>
      </c>
      <c r="I308" s="24">
        <v>45069</v>
      </c>
      <c r="J308" s="9">
        <v>0</v>
      </c>
      <c r="K308" s="9">
        <v>19</v>
      </c>
      <c r="L308" s="2" t="s">
        <v>35</v>
      </c>
      <c r="M308" s="2" t="s">
        <v>36</v>
      </c>
      <c r="N308" s="2">
        <v>1778</v>
      </c>
      <c r="O308" s="3">
        <v>24188</v>
      </c>
      <c r="P308" s="2" t="s">
        <v>37</v>
      </c>
      <c r="Q308" s="2" t="s">
        <v>38</v>
      </c>
      <c r="R308" s="2" t="s">
        <v>39</v>
      </c>
      <c r="S308" s="3">
        <v>41547</v>
      </c>
      <c r="U308" s="12">
        <f t="shared" ca="1" si="4"/>
        <v>11.435616438356165</v>
      </c>
      <c r="V308" s="12" t="str" cm="1">
        <f t="array" aca="1" ref="V308" ca="1">_xlfn.IFS(U308&gt;10, "&gt;10", U308&gt;=5, "5-10", U308&gt;=2, "2-5", U308&lt;2, "0-2")</f>
        <v>&gt;10</v>
      </c>
      <c r="W308" s="2" t="s">
        <v>40</v>
      </c>
      <c r="X308" s="2" t="s">
        <v>41</v>
      </c>
      <c r="Y308" s="2" t="s">
        <v>42</v>
      </c>
      <c r="Z308" s="2" t="s">
        <v>57</v>
      </c>
      <c r="AA308" s="2">
        <v>20</v>
      </c>
      <c r="AB308" s="2" t="s">
        <v>74</v>
      </c>
      <c r="AC308" s="2">
        <v>3</v>
      </c>
      <c r="AD308" s="37" t="s">
        <v>577</v>
      </c>
      <c r="AE308" s="9">
        <v>4.3</v>
      </c>
      <c r="AF308" s="9">
        <v>5</v>
      </c>
      <c r="AG308" s="9">
        <v>0</v>
      </c>
      <c r="AH308" s="3">
        <v>43518</v>
      </c>
      <c r="AI308" s="9">
        <v>0</v>
      </c>
      <c r="AJ308" s="9">
        <v>7</v>
      </c>
    </row>
    <row r="309" spans="1:36" ht="14.25" customHeight="1">
      <c r="A309" s="2" t="s">
        <v>478</v>
      </c>
      <c r="B309" s="2">
        <v>10271</v>
      </c>
      <c r="C309" s="28" t="s">
        <v>563</v>
      </c>
      <c r="D309" s="9">
        <v>0</v>
      </c>
      <c r="E309" s="2" t="s">
        <v>72</v>
      </c>
      <c r="F309" s="9" t="s">
        <v>41</v>
      </c>
      <c r="G309" s="9">
        <v>5</v>
      </c>
      <c r="H309" s="20" t="s">
        <v>552</v>
      </c>
      <c r="I309" s="24">
        <v>45046</v>
      </c>
      <c r="J309" s="9">
        <v>0</v>
      </c>
      <c r="K309" s="9">
        <v>19</v>
      </c>
      <c r="L309" s="2" t="s">
        <v>35</v>
      </c>
      <c r="M309" s="2" t="s">
        <v>36</v>
      </c>
      <c r="N309" s="2">
        <v>1730</v>
      </c>
      <c r="O309" s="3">
        <v>28719</v>
      </c>
      <c r="P309" s="2" t="s">
        <v>37</v>
      </c>
      <c r="Q309" s="2" t="s">
        <v>38</v>
      </c>
      <c r="R309" s="2" t="s">
        <v>106</v>
      </c>
      <c r="S309" s="3">
        <v>41911</v>
      </c>
      <c r="U309" s="12">
        <f t="shared" ca="1" si="4"/>
        <v>10.438356164383562</v>
      </c>
      <c r="V309" s="12" t="str" cm="1">
        <f t="array" aca="1" ref="V309" ca="1">_xlfn.IFS(U309&gt;10, "&gt;10", U309&gt;=5, "5-10", U309&gt;=2, "2-5", U309&lt;2, "0-2")</f>
        <v>&gt;10</v>
      </c>
      <c r="W309" s="2" t="s">
        <v>40</v>
      </c>
      <c r="X309" s="2" t="s">
        <v>41</v>
      </c>
      <c r="Y309" s="2" t="s">
        <v>42</v>
      </c>
      <c r="Z309" s="2" t="s">
        <v>85</v>
      </c>
      <c r="AA309" s="2">
        <v>14</v>
      </c>
      <c r="AB309" s="2" t="s">
        <v>44</v>
      </c>
      <c r="AC309" s="2">
        <v>3</v>
      </c>
      <c r="AD309" s="37" t="s">
        <v>577</v>
      </c>
      <c r="AE309" s="9">
        <v>4.5</v>
      </c>
      <c r="AF309" s="9">
        <v>5</v>
      </c>
      <c r="AG309" s="9">
        <v>0</v>
      </c>
      <c r="AH309" s="3">
        <v>43495</v>
      </c>
      <c r="AI309" s="9">
        <v>0</v>
      </c>
      <c r="AJ309" s="9">
        <v>2</v>
      </c>
    </row>
    <row r="310" spans="1:36" ht="14.25" customHeight="1">
      <c r="A310" s="2" t="s">
        <v>88</v>
      </c>
      <c r="B310" s="2">
        <v>10012</v>
      </c>
      <c r="C310" s="28" t="s">
        <v>562</v>
      </c>
      <c r="D310" s="9">
        <v>0</v>
      </c>
      <c r="E310" s="2" t="s">
        <v>61</v>
      </c>
      <c r="F310" s="9" t="s">
        <v>41</v>
      </c>
      <c r="G310" s="9">
        <v>3</v>
      </c>
      <c r="H310" s="20" t="s">
        <v>553</v>
      </c>
      <c r="I310" s="25">
        <v>89875</v>
      </c>
      <c r="J310" s="9">
        <v>0</v>
      </c>
      <c r="K310" s="9">
        <v>9</v>
      </c>
      <c r="L310" s="2" t="s">
        <v>89</v>
      </c>
      <c r="M310" s="2" t="s">
        <v>90</v>
      </c>
      <c r="N310" s="2">
        <v>78230</v>
      </c>
      <c r="O310" s="3">
        <v>32328</v>
      </c>
      <c r="P310" s="2" t="s">
        <v>37</v>
      </c>
      <c r="Q310" s="2" t="s">
        <v>38</v>
      </c>
      <c r="R310" s="2" t="s">
        <v>76</v>
      </c>
      <c r="S310" s="3">
        <v>41953</v>
      </c>
      <c r="U310" s="12">
        <f t="shared" ca="1" si="4"/>
        <v>10.323287671232876</v>
      </c>
      <c r="V310" s="12" t="str" cm="1">
        <f t="array" aca="1" ref="V310" ca="1">_xlfn.IFS(U310&gt;10, "&gt;10", U310&gt;=5, "5-10", U310&gt;=2, "2-5", U310&lt;2, "0-2")</f>
        <v>&gt;10</v>
      </c>
      <c r="W310" s="2" t="s">
        <v>40</v>
      </c>
      <c r="X310" s="2" t="s">
        <v>41</v>
      </c>
      <c r="Y310" s="2" t="s">
        <v>50</v>
      </c>
      <c r="Z310" s="2" t="s">
        <v>51</v>
      </c>
      <c r="AA310" s="2">
        <v>4</v>
      </c>
      <c r="AB310" s="2" t="s">
        <v>78</v>
      </c>
      <c r="AC310" s="2">
        <v>4</v>
      </c>
      <c r="AD310" s="37" t="s">
        <v>579</v>
      </c>
      <c r="AE310" s="9">
        <v>4.28</v>
      </c>
      <c r="AF310" s="9">
        <v>4</v>
      </c>
      <c r="AG310" s="9">
        <v>5</v>
      </c>
      <c r="AH310" s="3">
        <v>43521</v>
      </c>
      <c r="AI310" s="9">
        <v>0</v>
      </c>
      <c r="AJ310" s="9">
        <v>9</v>
      </c>
    </row>
    <row r="311" spans="1:36" ht="14.25" customHeight="1">
      <c r="A311" s="2" t="s">
        <v>138</v>
      </c>
      <c r="B311" s="2">
        <v>10150</v>
      </c>
      <c r="C311" s="28" t="s">
        <v>562</v>
      </c>
      <c r="D311" s="9">
        <v>0</v>
      </c>
      <c r="E311" s="2" t="s">
        <v>34</v>
      </c>
      <c r="F311" s="9" t="s">
        <v>41</v>
      </c>
      <c r="G311" s="9">
        <v>4</v>
      </c>
      <c r="H311" s="20" t="s">
        <v>552</v>
      </c>
      <c r="I311" s="24">
        <v>68343</v>
      </c>
      <c r="J311" s="9">
        <v>0</v>
      </c>
      <c r="K311" s="9">
        <v>25</v>
      </c>
      <c r="L311" s="2" t="s">
        <v>139</v>
      </c>
      <c r="M311" s="2" t="s">
        <v>36</v>
      </c>
      <c r="N311" s="2">
        <v>2184</v>
      </c>
      <c r="O311" s="3">
        <v>24433</v>
      </c>
      <c r="P311" s="2" t="s">
        <v>37</v>
      </c>
      <c r="Q311" s="2" t="s">
        <v>38</v>
      </c>
      <c r="R311" s="2" t="s">
        <v>39</v>
      </c>
      <c r="S311" s="3">
        <v>40770</v>
      </c>
      <c r="U311" s="12">
        <f t="shared" ca="1" si="4"/>
        <v>13.564383561643835</v>
      </c>
      <c r="V311" s="12" t="str" cm="1">
        <f t="array" aca="1" ref="V311" ca="1">_xlfn.IFS(U311&gt;10, "&gt;10", U311&gt;=5, "5-10", U311&gt;=2, "2-5", U311&lt;2, "0-2")</f>
        <v>&gt;10</v>
      </c>
      <c r="W311" s="2" t="s">
        <v>40</v>
      </c>
      <c r="X311" s="2" t="s">
        <v>41</v>
      </c>
      <c r="Y311" s="2" t="s">
        <v>69</v>
      </c>
      <c r="Z311" s="2" t="s">
        <v>140</v>
      </c>
      <c r="AA311" s="2">
        <v>5</v>
      </c>
      <c r="AB311" s="2" t="s">
        <v>64</v>
      </c>
      <c r="AC311" s="2">
        <v>3</v>
      </c>
      <c r="AD311" s="37" t="s">
        <v>577</v>
      </c>
      <c r="AE311" s="9">
        <v>3.84</v>
      </c>
      <c r="AF311" s="9">
        <v>3</v>
      </c>
      <c r="AG311" s="9">
        <v>5</v>
      </c>
      <c r="AH311" s="3">
        <v>43486</v>
      </c>
      <c r="AI311" s="9">
        <v>0</v>
      </c>
      <c r="AJ311" s="9">
        <v>4</v>
      </c>
    </row>
    <row r="312" spans="1:36" ht="14.25" customHeight="1">
      <c r="A312" s="2" t="s">
        <v>414</v>
      </c>
      <c r="B312" s="2">
        <v>10178</v>
      </c>
      <c r="C312" s="28" t="s">
        <v>562</v>
      </c>
      <c r="D312" s="9">
        <v>1</v>
      </c>
      <c r="E312" s="2" t="s">
        <v>46</v>
      </c>
      <c r="F312" s="9" t="s">
        <v>41</v>
      </c>
      <c r="G312" s="9">
        <v>3</v>
      </c>
      <c r="H312" s="20" t="s">
        <v>552</v>
      </c>
      <c r="I312" s="24">
        <v>89875</v>
      </c>
      <c r="J312" s="9">
        <v>0</v>
      </c>
      <c r="K312" s="9">
        <v>9</v>
      </c>
      <c r="L312" s="2" t="s">
        <v>89</v>
      </c>
      <c r="M312" s="2" t="s">
        <v>36</v>
      </c>
      <c r="N312" s="2">
        <v>2110</v>
      </c>
      <c r="O312" s="3">
        <v>25607</v>
      </c>
      <c r="P312" s="2" t="s">
        <v>37</v>
      </c>
      <c r="Q312" s="2" t="s">
        <v>83</v>
      </c>
      <c r="R312" s="2" t="s">
        <v>39</v>
      </c>
      <c r="S312" s="3">
        <v>42009</v>
      </c>
      <c r="U312" s="12">
        <f t="shared" ca="1" si="4"/>
        <v>10.169863013698631</v>
      </c>
      <c r="V312" s="12" t="str" cm="1">
        <f t="array" aca="1" ref="V312" ca="1">_xlfn.IFS(U312&gt;10, "&gt;10", U312&gt;=5, "5-10", U312&gt;=2, "2-5", U312&lt;2, "0-2")</f>
        <v>&gt;10</v>
      </c>
      <c r="W312" s="2" t="s">
        <v>40</v>
      </c>
      <c r="X312" s="2" t="s">
        <v>41</v>
      </c>
      <c r="Y312" s="2" t="s">
        <v>50</v>
      </c>
      <c r="Z312" s="2" t="s">
        <v>51</v>
      </c>
      <c r="AA312" s="2">
        <v>4</v>
      </c>
      <c r="AB312" s="2" t="s">
        <v>74</v>
      </c>
      <c r="AC312" s="2">
        <v>3</v>
      </c>
      <c r="AD312" s="37" t="s">
        <v>577</v>
      </c>
      <c r="AE312" s="9">
        <v>3.32</v>
      </c>
      <c r="AF312" s="9">
        <v>3</v>
      </c>
      <c r="AG312" s="9">
        <v>7</v>
      </c>
      <c r="AH312" s="3">
        <v>43479</v>
      </c>
      <c r="AI312" s="9">
        <v>0</v>
      </c>
      <c r="AJ312" s="9">
        <v>16</v>
      </c>
    </row>
    <row r="313" spans="1:36" ht="14.25" customHeight="1"/>
    <row r="314" spans="1:36" ht="14.25" customHeight="1"/>
    <row r="315" spans="1:36" ht="14.25" customHeight="1"/>
    <row r="316" spans="1:36" ht="14.25" customHeight="1"/>
    <row r="317" spans="1:36" ht="14.25" customHeight="1"/>
    <row r="318" spans="1:36" ht="14.25" customHeight="1"/>
    <row r="319" spans="1:36" ht="14.25" customHeight="1"/>
    <row r="320" spans="1:36"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AJ312" xr:uid="{00000000-0001-0000-0000-000000000000}"/>
  <sortState xmlns:xlrd2="http://schemas.microsoft.com/office/spreadsheetml/2017/richdata2" ref="A2:AJ1000">
    <sortCondition descending="1" ref="I1:I1000"/>
  </sortState>
  <phoneticPr fontId="10" type="noConversion"/>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7C037-51FD-A34A-89A1-619754120A6D}">
  <dimension ref="B2:S35"/>
  <sheetViews>
    <sheetView workbookViewId="0">
      <selection activeCell="V42" sqref="V42"/>
    </sheetView>
  </sheetViews>
  <sheetFormatPr baseColWidth="10" defaultRowHeight="15"/>
  <cols>
    <col min="2" max="2" width="26" bestFit="1" customWidth="1"/>
    <col min="3" max="3" width="14.83203125" bestFit="1" customWidth="1"/>
    <col min="4" max="4" width="5" bestFit="1" customWidth="1"/>
    <col min="5" max="5" width="10" bestFit="1" customWidth="1"/>
    <col min="6" max="6" width="12" bestFit="1" customWidth="1"/>
    <col min="7" max="7" width="6.83203125" customWidth="1"/>
    <col min="8" max="8" width="12.1640625" bestFit="1" customWidth="1"/>
    <col min="9" max="9" width="12" bestFit="1" customWidth="1"/>
    <col min="10" max="10" width="5.5" bestFit="1" customWidth="1"/>
    <col min="11" max="11" width="10" bestFit="1" customWidth="1"/>
    <col min="12" max="12" width="14.83203125" bestFit="1" customWidth="1"/>
    <col min="13" max="13" width="4.1640625" bestFit="1" customWidth="1"/>
    <col min="14" max="14" width="10" bestFit="1" customWidth="1"/>
    <col min="15" max="15" width="6.83203125" customWidth="1"/>
    <col min="16" max="16" width="19.83203125" bestFit="1" customWidth="1"/>
    <col min="17" max="17" width="14.83203125" bestFit="1" customWidth="1"/>
    <col min="18" max="18" width="4.1640625" bestFit="1" customWidth="1"/>
    <col min="19" max="19" width="10" bestFit="1" customWidth="1"/>
  </cols>
  <sheetData>
    <row r="2" spans="2:19">
      <c r="B2" s="45" t="s">
        <v>547</v>
      </c>
      <c r="E2" s="45" t="s">
        <v>549</v>
      </c>
      <c r="H2" s="45" t="s">
        <v>550</v>
      </c>
      <c r="I2">
        <f>AVERAGEIF(HRDataset!C2:C312,"M",HRDataset!I2:I312)</f>
        <v>70187.48091603053</v>
      </c>
      <c r="K2" s="45" t="s">
        <v>554</v>
      </c>
      <c r="P2" s="45" t="s">
        <v>557</v>
      </c>
    </row>
    <row r="4" spans="2:19">
      <c r="B4" s="16" t="s">
        <v>584</v>
      </c>
      <c r="C4" t="s">
        <v>548</v>
      </c>
      <c r="E4" s="16" t="s">
        <v>584</v>
      </c>
      <c r="F4" t="s">
        <v>548</v>
      </c>
      <c r="H4" s="16" t="s">
        <v>584</v>
      </c>
      <c r="I4" t="s">
        <v>548</v>
      </c>
      <c r="K4" s="16" t="s">
        <v>548</v>
      </c>
      <c r="L4" s="16" t="s">
        <v>588</v>
      </c>
      <c r="P4" s="16" t="s">
        <v>548</v>
      </c>
      <c r="Q4" s="16" t="s">
        <v>588</v>
      </c>
    </row>
    <row r="5" spans="2:19">
      <c r="B5" s="17" t="s">
        <v>54</v>
      </c>
      <c r="C5" s="19">
        <v>0.56622516556291391</v>
      </c>
      <c r="E5" s="17" t="s">
        <v>61</v>
      </c>
      <c r="F5" s="19">
        <v>9.6463022508038579E-2</v>
      </c>
      <c r="H5" s="17" t="s">
        <v>38</v>
      </c>
      <c r="I5" s="19">
        <v>0.90675241157556274</v>
      </c>
      <c r="K5" s="16" t="s">
        <v>584</v>
      </c>
      <c r="L5" t="s">
        <v>54</v>
      </c>
      <c r="M5" t="s">
        <v>561</v>
      </c>
      <c r="N5" t="s">
        <v>585</v>
      </c>
      <c r="P5" s="16" t="s">
        <v>584</v>
      </c>
      <c r="Q5" t="s">
        <v>54</v>
      </c>
      <c r="R5" t="s">
        <v>561</v>
      </c>
      <c r="S5" t="s">
        <v>585</v>
      </c>
    </row>
    <row r="6" spans="2:19">
      <c r="B6" s="17" t="s">
        <v>561</v>
      </c>
      <c r="C6" s="19">
        <v>0.43377483443708609</v>
      </c>
      <c r="E6" s="17" t="s">
        <v>46</v>
      </c>
      <c r="F6" s="19">
        <v>0.3987138263665595</v>
      </c>
      <c r="H6" s="17" t="s">
        <v>83</v>
      </c>
      <c r="I6" s="19">
        <v>9.3247588424437297E-2</v>
      </c>
      <c r="K6" s="17">
        <v>1</v>
      </c>
      <c r="L6">
        <v>6</v>
      </c>
      <c r="M6">
        <v>3</v>
      </c>
      <c r="N6">
        <v>9</v>
      </c>
      <c r="P6" s="17" t="s">
        <v>132</v>
      </c>
      <c r="Q6">
        <v>12</v>
      </c>
      <c r="R6">
        <v>15</v>
      </c>
      <c r="S6">
        <v>27</v>
      </c>
    </row>
    <row r="7" spans="2:19">
      <c r="B7" s="17" t="s">
        <v>585</v>
      </c>
      <c r="C7" s="19">
        <v>1</v>
      </c>
      <c r="E7" s="17" t="s">
        <v>130</v>
      </c>
      <c r="F7" s="19">
        <v>3.8585209003215437E-2</v>
      </c>
      <c r="H7" s="17" t="s">
        <v>585</v>
      </c>
      <c r="I7" s="18">
        <v>1</v>
      </c>
      <c r="K7" s="17">
        <v>2</v>
      </c>
      <c r="L7">
        <v>1</v>
      </c>
      <c r="N7">
        <v>1</v>
      </c>
      <c r="P7" s="17" t="s">
        <v>89</v>
      </c>
      <c r="Q7">
        <v>3</v>
      </c>
      <c r="R7">
        <v>5</v>
      </c>
      <c r="S7">
        <v>8</v>
      </c>
    </row>
    <row r="8" spans="2:19">
      <c r="E8" s="17" t="s">
        <v>34</v>
      </c>
      <c r="F8" s="19">
        <v>0.44051446945337619</v>
      </c>
      <c r="K8" s="17">
        <v>3</v>
      </c>
      <c r="L8">
        <v>21</v>
      </c>
      <c r="M8">
        <v>27</v>
      </c>
      <c r="N8">
        <v>48</v>
      </c>
      <c r="P8" s="17" t="s">
        <v>103</v>
      </c>
      <c r="Q8">
        <v>4</v>
      </c>
      <c r="R8">
        <v>1</v>
      </c>
      <c r="S8">
        <v>5</v>
      </c>
    </row>
    <row r="9" spans="2:19">
      <c r="E9" s="17" t="s">
        <v>72</v>
      </c>
      <c r="F9" s="19">
        <v>2.5723472668810289E-2</v>
      </c>
      <c r="K9" s="17">
        <v>4</v>
      </c>
      <c r="L9">
        <v>6</v>
      </c>
      <c r="M9">
        <v>4</v>
      </c>
      <c r="N9">
        <v>10</v>
      </c>
      <c r="P9" s="17" t="s">
        <v>80</v>
      </c>
      <c r="Q9">
        <v>5</v>
      </c>
      <c r="R9">
        <v>3</v>
      </c>
      <c r="S9">
        <v>8</v>
      </c>
    </row>
    <row r="10" spans="2:19">
      <c r="E10" s="17" t="s">
        <v>585</v>
      </c>
      <c r="F10" s="18">
        <v>1</v>
      </c>
      <c r="K10" s="17">
        <v>5</v>
      </c>
      <c r="L10">
        <v>122</v>
      </c>
      <c r="M10">
        <v>80</v>
      </c>
      <c r="N10">
        <v>202</v>
      </c>
      <c r="P10" s="17" t="s">
        <v>218</v>
      </c>
      <c r="Q10">
        <v>2</v>
      </c>
      <c r="R10">
        <v>3</v>
      </c>
      <c r="S10">
        <v>5</v>
      </c>
    </row>
    <row r="11" spans="2:19">
      <c r="K11" s="17">
        <v>6</v>
      </c>
      <c r="L11">
        <v>15</v>
      </c>
      <c r="M11">
        <v>17</v>
      </c>
      <c r="N11">
        <v>32</v>
      </c>
      <c r="P11" s="17" t="s">
        <v>122</v>
      </c>
      <c r="Q11">
        <v>6</v>
      </c>
      <c r="R11">
        <v>8</v>
      </c>
      <c r="S11">
        <v>14</v>
      </c>
    </row>
    <row r="12" spans="2:19">
      <c r="K12" s="17" t="s">
        <v>585</v>
      </c>
      <c r="L12">
        <v>171</v>
      </c>
      <c r="M12">
        <v>131</v>
      </c>
      <c r="N12">
        <v>302</v>
      </c>
      <c r="P12" s="17" t="s">
        <v>35</v>
      </c>
      <c r="Q12">
        <v>81</v>
      </c>
      <c r="R12">
        <v>53</v>
      </c>
      <c r="S12">
        <v>134</v>
      </c>
    </row>
    <row r="13" spans="2:19">
      <c r="P13" s="17" t="s">
        <v>55</v>
      </c>
      <c r="Q13">
        <v>35</v>
      </c>
      <c r="R13">
        <v>19</v>
      </c>
      <c r="S13">
        <v>54</v>
      </c>
    </row>
    <row r="14" spans="2:19">
      <c r="P14" s="17" t="s">
        <v>68</v>
      </c>
      <c r="Q14">
        <v>6</v>
      </c>
      <c r="R14">
        <v>4</v>
      </c>
      <c r="S14">
        <v>10</v>
      </c>
    </row>
    <row r="15" spans="2:19">
      <c r="P15" s="17" t="s">
        <v>172</v>
      </c>
      <c r="Q15">
        <v>2</v>
      </c>
      <c r="R15">
        <v>3</v>
      </c>
      <c r="S15">
        <v>5</v>
      </c>
    </row>
    <row r="16" spans="2:19">
      <c r="P16" s="17" t="s">
        <v>585</v>
      </c>
      <c r="Q16">
        <v>156</v>
      </c>
      <c r="R16">
        <v>114</v>
      </c>
      <c r="S16">
        <v>270</v>
      </c>
    </row>
    <row r="18" spans="2:11">
      <c r="B18" s="8"/>
      <c r="E18" s="8"/>
      <c r="G18" s="34"/>
    </row>
    <row r="19" spans="2:11">
      <c r="E19" s="8"/>
    </row>
    <row r="20" spans="2:11">
      <c r="E20" s="8"/>
    </row>
    <row r="21" spans="2:11">
      <c r="E21" s="8"/>
    </row>
    <row r="23" spans="2:11">
      <c r="B23" s="45" t="s">
        <v>587</v>
      </c>
      <c r="H23" s="48" t="s">
        <v>590</v>
      </c>
    </row>
    <row r="25" spans="2:11">
      <c r="B25" s="16" t="s">
        <v>589</v>
      </c>
      <c r="C25" s="16" t="s">
        <v>588</v>
      </c>
      <c r="H25" s="16" t="s">
        <v>589</v>
      </c>
      <c r="I25" s="16" t="s">
        <v>588</v>
      </c>
    </row>
    <row r="26" spans="2:11">
      <c r="B26" s="16" t="s">
        <v>584</v>
      </c>
      <c r="C26" t="s">
        <v>38</v>
      </c>
      <c r="D26" t="s">
        <v>83</v>
      </c>
      <c r="E26" t="s">
        <v>585</v>
      </c>
      <c r="H26" s="16" t="s">
        <v>584</v>
      </c>
      <c r="I26" t="s">
        <v>54</v>
      </c>
      <c r="J26" t="s">
        <v>561</v>
      </c>
      <c r="K26" t="s">
        <v>585</v>
      </c>
    </row>
    <row r="27" spans="2:11">
      <c r="B27" s="17" t="s">
        <v>251</v>
      </c>
      <c r="C27" s="40">
        <v>9.6463022508038593E-3</v>
      </c>
      <c r="D27" s="40">
        <v>0</v>
      </c>
      <c r="E27" s="40">
        <v>9.6463022508038593E-3</v>
      </c>
      <c r="H27" s="17" t="s">
        <v>251</v>
      </c>
      <c r="I27" s="19">
        <v>0.66666666666666663</v>
      </c>
      <c r="J27" s="19">
        <v>0.33333333333333331</v>
      </c>
      <c r="K27" s="19">
        <v>1</v>
      </c>
    </row>
    <row r="28" spans="2:11">
      <c r="B28" s="17" t="s">
        <v>106</v>
      </c>
      <c r="C28" s="40">
        <v>9.3247588424437297E-2</v>
      </c>
      <c r="D28" s="40">
        <v>0</v>
      </c>
      <c r="E28" s="40">
        <v>9.3247588424437297E-2</v>
      </c>
      <c r="H28" s="17" t="s">
        <v>106</v>
      </c>
      <c r="I28" s="19">
        <v>0.59259259259259256</v>
      </c>
      <c r="J28" s="19">
        <v>0.40740740740740738</v>
      </c>
      <c r="K28" s="19">
        <v>1</v>
      </c>
    </row>
    <row r="29" spans="2:11">
      <c r="B29" s="17" t="s">
        <v>76</v>
      </c>
      <c r="C29" s="40">
        <v>0.23151125401929259</v>
      </c>
      <c r="D29" s="40">
        <v>2.5723472668810289E-2</v>
      </c>
      <c r="E29" s="40">
        <v>0.25723472668810288</v>
      </c>
      <c r="H29" s="17" t="s">
        <v>76</v>
      </c>
      <c r="I29" s="19">
        <v>0.58666666666666667</v>
      </c>
      <c r="J29" s="19">
        <v>0.41333333333333333</v>
      </c>
      <c r="K29" s="19">
        <v>1</v>
      </c>
    </row>
    <row r="30" spans="2:11">
      <c r="B30" s="17" t="s">
        <v>338</v>
      </c>
      <c r="C30" s="40">
        <v>0</v>
      </c>
      <c r="D30" s="40">
        <v>3.2154340836012861E-3</v>
      </c>
      <c r="E30" s="40">
        <v>3.2154340836012861E-3</v>
      </c>
      <c r="H30" s="17" t="s">
        <v>338</v>
      </c>
      <c r="I30" s="19">
        <v>0</v>
      </c>
      <c r="J30" s="19">
        <v>1</v>
      </c>
      <c r="K30" s="19">
        <v>1</v>
      </c>
    </row>
    <row r="31" spans="2:11">
      <c r="B31" s="17" t="s">
        <v>92</v>
      </c>
      <c r="C31" s="40">
        <v>3.215434083601286E-2</v>
      </c>
      <c r="D31" s="40">
        <v>3.2154340836012861E-3</v>
      </c>
      <c r="E31" s="40">
        <v>3.5369774919614148E-2</v>
      </c>
      <c r="H31" s="17" t="s">
        <v>92</v>
      </c>
      <c r="I31" s="19">
        <v>0.54545454545454541</v>
      </c>
      <c r="J31" s="19">
        <v>0.45454545454545453</v>
      </c>
      <c r="K31" s="19">
        <v>1</v>
      </c>
    </row>
    <row r="32" spans="2:11">
      <c r="B32" s="17" t="s">
        <v>39</v>
      </c>
      <c r="C32" s="40">
        <v>0.54340836012861737</v>
      </c>
      <c r="D32" s="40">
        <v>5.7877813504823149E-2</v>
      </c>
      <c r="E32" s="40">
        <v>0.6012861736334405</v>
      </c>
      <c r="H32" s="17" t="s">
        <v>39</v>
      </c>
      <c r="I32" s="19">
        <v>0.55675675675675673</v>
      </c>
      <c r="J32" s="19">
        <v>0.44324324324324327</v>
      </c>
      <c r="K32" s="19">
        <v>1</v>
      </c>
    </row>
    <row r="33" spans="2:11">
      <c r="B33" s="17" t="s">
        <v>585</v>
      </c>
      <c r="C33" s="40">
        <v>0.909967845659164</v>
      </c>
      <c r="D33" s="40">
        <v>9.0032154340836015E-2</v>
      </c>
      <c r="E33" s="40">
        <v>1</v>
      </c>
      <c r="H33" s="17" t="s">
        <v>585</v>
      </c>
      <c r="I33" s="19">
        <v>0.56622516556291391</v>
      </c>
      <c r="J33" s="19">
        <v>0.43377483443708609</v>
      </c>
      <c r="K33" s="19">
        <v>1</v>
      </c>
    </row>
    <row r="35" spans="2:11">
      <c r="B35" s="35"/>
    </row>
  </sheetData>
  <phoneticPr fontId="10"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454DA-1EA5-5E4A-81B3-46F3032B5BAB}">
  <dimension ref="B2:I63"/>
  <sheetViews>
    <sheetView topLeftCell="A27" workbookViewId="0">
      <selection activeCell="O69" sqref="O69"/>
    </sheetView>
  </sheetViews>
  <sheetFormatPr baseColWidth="10" defaultRowHeight="15"/>
  <cols>
    <col min="2" max="2" width="13.5" bestFit="1" customWidth="1"/>
    <col min="3" max="3" width="14.83203125" bestFit="1" customWidth="1"/>
    <col min="4" max="4" width="6.1640625" bestFit="1" customWidth="1"/>
    <col min="5" max="6" width="10" bestFit="1" customWidth="1"/>
    <col min="7" max="7" width="7" bestFit="1" customWidth="1"/>
  </cols>
  <sheetData>
    <row r="2" spans="2:5">
      <c r="B2" s="8" t="s">
        <v>559</v>
      </c>
    </row>
    <row r="3" spans="2:5">
      <c r="E3" s="8"/>
    </row>
    <row r="4" spans="2:5">
      <c r="B4" s="16" t="s">
        <v>584</v>
      </c>
      <c r="C4" t="s">
        <v>558</v>
      </c>
    </row>
    <row r="5" spans="2:5">
      <c r="B5" s="17" t="s">
        <v>54</v>
      </c>
      <c r="C5" s="22">
        <v>67450.95321637427</v>
      </c>
    </row>
    <row r="6" spans="2:5">
      <c r="B6" s="17" t="s">
        <v>585</v>
      </c>
      <c r="C6" s="22">
        <v>67450.95321637427</v>
      </c>
    </row>
    <row r="9" spans="2:5">
      <c r="B9" s="8" t="s">
        <v>560</v>
      </c>
      <c r="C9" s="30">
        <f>(AVERAGEIF(HRDataset!C:C,"M",HRDataset!I:I)-AVERAGEIF(HRDataset!C:C,"F",HRDataset!I:I))/AVERAGEIF(HRDataset!C:C,"M",HRDataset!I:I)</f>
        <v>3.8988829117975216E-2</v>
      </c>
    </row>
    <row r="12" spans="2:5">
      <c r="B12" s="8" t="s">
        <v>564</v>
      </c>
    </row>
    <row r="14" spans="2:5">
      <c r="B14" s="16" t="s">
        <v>584</v>
      </c>
      <c r="C14" t="s">
        <v>558</v>
      </c>
    </row>
    <row r="15" spans="2:5">
      <c r="B15" s="17" t="s">
        <v>38</v>
      </c>
      <c r="C15" s="22">
        <v>68662.578014184401</v>
      </c>
    </row>
    <row r="16" spans="2:5">
      <c r="B16" s="17" t="s">
        <v>83</v>
      </c>
      <c r="C16" s="22">
        <v>72166.655172413797</v>
      </c>
    </row>
    <row r="17" spans="2:5">
      <c r="B17" s="17" t="s">
        <v>585</v>
      </c>
      <c r="C17" s="22">
        <v>68989.324758842442</v>
      </c>
    </row>
    <row r="19" spans="2:5">
      <c r="B19" s="35" t="s">
        <v>565</v>
      </c>
    </row>
    <row r="21" spans="2:5">
      <c r="B21" s="16" t="s">
        <v>558</v>
      </c>
      <c r="C21" s="16" t="s">
        <v>588</v>
      </c>
    </row>
    <row r="22" spans="2:5">
      <c r="B22" s="16" t="s">
        <v>584</v>
      </c>
      <c r="C22" t="s">
        <v>54</v>
      </c>
      <c r="D22" t="s">
        <v>561</v>
      </c>
      <c r="E22" t="s">
        <v>585</v>
      </c>
    </row>
    <row r="23" spans="2:5">
      <c r="B23" s="17">
        <v>1</v>
      </c>
      <c r="C23" s="22">
        <v>70926.333333333328</v>
      </c>
      <c r="D23" s="22">
        <v>79804</v>
      </c>
      <c r="E23" s="22">
        <v>73885.555555555562</v>
      </c>
    </row>
    <row r="24" spans="2:5">
      <c r="B24" s="17">
        <v>2</v>
      </c>
      <c r="C24" s="22">
        <v>250000</v>
      </c>
      <c r="D24" s="22"/>
      <c r="E24" s="22">
        <v>250000</v>
      </c>
    </row>
    <row r="25" spans="2:5">
      <c r="B25" s="17">
        <v>3</v>
      </c>
      <c r="C25" s="22">
        <v>91940.761904761908</v>
      </c>
      <c r="D25" s="22">
        <v>97514.592592592599</v>
      </c>
      <c r="E25" s="22">
        <v>95076.041666666672</v>
      </c>
    </row>
    <row r="26" spans="2:5">
      <c r="B26" s="17">
        <v>4</v>
      </c>
      <c r="C26" s="22">
        <v>96906.166666666672</v>
      </c>
      <c r="D26" s="22">
        <v>92683.75</v>
      </c>
      <c r="E26" s="22">
        <v>95217.2</v>
      </c>
    </row>
    <row r="27" spans="2:5">
      <c r="B27" s="17">
        <v>5</v>
      </c>
      <c r="C27" s="22">
        <v>59558.295081967211</v>
      </c>
      <c r="D27" s="22">
        <v>60423.487500000003</v>
      </c>
      <c r="E27" s="22">
        <v>59900.945544554459</v>
      </c>
    </row>
    <row r="28" spans="2:5">
      <c r="B28" s="17">
        <v>6</v>
      </c>
      <c r="C28" s="22">
        <v>72016.666666666672</v>
      </c>
      <c r="D28" s="22">
        <v>65743.529411764699</v>
      </c>
      <c r="E28" s="22">
        <v>68684.0625</v>
      </c>
    </row>
    <row r="29" spans="2:5">
      <c r="B29" s="17" t="s">
        <v>585</v>
      </c>
      <c r="C29" s="22">
        <v>67450.95321637427</v>
      </c>
      <c r="D29" s="22">
        <v>70187.48091603053</v>
      </c>
      <c r="E29" s="22">
        <v>68637.99006622516</v>
      </c>
    </row>
    <row r="32" spans="2:5">
      <c r="B32" s="8" t="s">
        <v>566</v>
      </c>
    </row>
    <row r="34" spans="2:9">
      <c r="B34" s="16" t="s">
        <v>558</v>
      </c>
      <c r="C34" s="16" t="s">
        <v>588</v>
      </c>
    </row>
    <row r="35" spans="2:9">
      <c r="B35" s="16" t="s">
        <v>584</v>
      </c>
      <c r="C35" t="s">
        <v>54</v>
      </c>
      <c r="D35" t="s">
        <v>561</v>
      </c>
      <c r="E35" t="s">
        <v>585</v>
      </c>
    </row>
    <row r="36" spans="2:9">
      <c r="B36" s="17" t="s">
        <v>578</v>
      </c>
      <c r="C36" s="22">
        <v>71715.052631578947</v>
      </c>
      <c r="D36" s="22">
        <v>81090.5625</v>
      </c>
      <c r="E36" s="22">
        <v>76001</v>
      </c>
    </row>
    <row r="37" spans="2:9">
      <c r="B37" s="17" t="s">
        <v>576</v>
      </c>
      <c r="C37" s="22">
        <v>67536.057553956838</v>
      </c>
      <c r="D37" s="22">
        <v>68873.540816326524</v>
      </c>
      <c r="E37" s="22">
        <v>68089.109704641349</v>
      </c>
    </row>
    <row r="38" spans="2:9">
      <c r="B38" s="17" t="s">
        <v>573</v>
      </c>
      <c r="C38" s="22">
        <v>62841.125</v>
      </c>
      <c r="D38" s="22">
        <v>73574</v>
      </c>
      <c r="E38" s="22">
        <v>68523.23529411765</v>
      </c>
    </row>
    <row r="39" spans="2:9">
      <c r="B39" s="17" t="s">
        <v>184</v>
      </c>
      <c r="C39" s="22">
        <v>56257.2</v>
      </c>
      <c r="D39" s="22">
        <v>60667.25</v>
      </c>
      <c r="E39" s="22">
        <v>58971.076923076922</v>
      </c>
    </row>
    <row r="40" spans="2:9">
      <c r="B40" s="17" t="s">
        <v>585</v>
      </c>
      <c r="C40" s="22">
        <v>67450.95321637427</v>
      </c>
      <c r="D40" s="22">
        <v>70187.48091603053</v>
      </c>
      <c r="E40" s="22">
        <v>68637.99006622516</v>
      </c>
    </row>
    <row r="43" spans="2:9">
      <c r="B43" s="8" t="s">
        <v>567</v>
      </c>
    </row>
    <row r="45" spans="2:9">
      <c r="B45" s="16" t="s">
        <v>584</v>
      </c>
      <c r="C45" t="s">
        <v>558</v>
      </c>
      <c r="G45" s="8"/>
      <c r="H45" s="8"/>
    </row>
    <row r="46" spans="2:9">
      <c r="B46" s="17">
        <v>1</v>
      </c>
      <c r="C46" s="22">
        <v>58039</v>
      </c>
      <c r="E46" s="22"/>
      <c r="F46" s="21"/>
      <c r="H46" s="22"/>
      <c r="I46" s="8"/>
    </row>
    <row r="47" spans="2:9">
      <c r="B47" s="17">
        <v>2</v>
      </c>
      <c r="C47" s="22">
        <v>60733.666666666664</v>
      </c>
      <c r="E47" s="22"/>
      <c r="F47" s="21"/>
      <c r="H47" s="22"/>
      <c r="I47" s="21"/>
    </row>
    <row r="48" spans="2:9">
      <c r="B48" s="17">
        <v>3</v>
      </c>
      <c r="C48" s="22">
        <v>69788.611111111109</v>
      </c>
      <c r="E48" s="22"/>
      <c r="F48" s="21"/>
      <c r="H48" s="22"/>
      <c r="I48" s="21"/>
    </row>
    <row r="49" spans="2:9">
      <c r="B49" s="17">
        <v>4</v>
      </c>
      <c r="C49" s="22">
        <v>65658.52127659574</v>
      </c>
      <c r="E49" s="22"/>
      <c r="F49" s="21"/>
      <c r="H49" s="22"/>
      <c r="I49" s="21"/>
    </row>
    <row r="50" spans="2:9">
      <c r="B50" s="17">
        <v>5</v>
      </c>
      <c r="C50" s="22">
        <v>72284.979591836731</v>
      </c>
      <c r="E50" s="22"/>
      <c r="F50" s="21"/>
      <c r="H50" s="22"/>
      <c r="I50" s="21"/>
    </row>
    <row r="51" spans="2:9">
      <c r="B51" s="17" t="s">
        <v>585</v>
      </c>
      <c r="C51" s="22">
        <v>68989.324758842442</v>
      </c>
    </row>
    <row r="53" spans="2:9">
      <c r="B53" s="8" t="s">
        <v>591</v>
      </c>
    </row>
    <row r="55" spans="2:9">
      <c r="B55" s="16" t="s">
        <v>586</v>
      </c>
      <c r="C55" s="16" t="s">
        <v>588</v>
      </c>
    </row>
    <row r="56" spans="2:9">
      <c r="B56" s="16" t="s">
        <v>584</v>
      </c>
      <c r="C56" t="s">
        <v>38</v>
      </c>
      <c r="D56" t="s">
        <v>83</v>
      </c>
      <c r="E56" t="s">
        <v>585</v>
      </c>
    </row>
    <row r="57" spans="2:9">
      <c r="B57" s="17" t="s">
        <v>251</v>
      </c>
      <c r="C57" s="22">
        <v>65806</v>
      </c>
      <c r="D57" s="22"/>
      <c r="E57" s="22">
        <v>65806</v>
      </c>
    </row>
    <row r="58" spans="2:9">
      <c r="B58" s="17" t="s">
        <v>106</v>
      </c>
      <c r="C58" s="22">
        <v>68521.206896551725</v>
      </c>
      <c r="D58" s="22"/>
      <c r="E58" s="22">
        <v>68521.206896551725</v>
      </c>
    </row>
    <row r="59" spans="2:9">
      <c r="B59" s="17" t="s">
        <v>76</v>
      </c>
      <c r="C59" s="22">
        <v>75134.708333333328</v>
      </c>
      <c r="D59" s="22">
        <v>67791.25</v>
      </c>
      <c r="E59" s="22">
        <v>74400.362500000003</v>
      </c>
    </row>
    <row r="60" spans="2:9">
      <c r="B60" s="17" t="s">
        <v>338</v>
      </c>
      <c r="C60" s="22"/>
      <c r="D60" s="22">
        <v>83667</v>
      </c>
      <c r="E60" s="22">
        <v>83667</v>
      </c>
    </row>
    <row r="61" spans="2:9">
      <c r="B61" s="17" t="s">
        <v>92</v>
      </c>
      <c r="C61" s="22">
        <v>60216.5</v>
      </c>
      <c r="D61" s="22">
        <v>57815</v>
      </c>
      <c r="E61" s="22">
        <v>59998.181818181816</v>
      </c>
    </row>
    <row r="62" spans="2:9">
      <c r="B62" s="17" t="s">
        <v>39</v>
      </c>
      <c r="C62" s="22">
        <v>66142.011834319521</v>
      </c>
      <c r="D62" s="22">
        <v>77637.277777777781</v>
      </c>
      <c r="E62" s="22">
        <v>67248.508021390371</v>
      </c>
    </row>
    <row r="63" spans="2:9">
      <c r="B63" s="17" t="s">
        <v>585</v>
      </c>
      <c r="C63" s="22">
        <v>68460.766784452295</v>
      </c>
      <c r="D63" s="22">
        <v>74331.53571428571</v>
      </c>
      <c r="E63" s="22">
        <v>68989.324758842442</v>
      </c>
    </row>
  </sheetData>
  <phoneticPr fontId="10"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5919D-E9D1-CD4B-81FC-712E2696664D}">
  <dimension ref="B1:C312"/>
  <sheetViews>
    <sheetView workbookViewId="0">
      <selection activeCell="G33" sqref="G33"/>
    </sheetView>
  </sheetViews>
  <sheetFormatPr baseColWidth="10" defaultRowHeight="15"/>
  <cols>
    <col min="2" max="2" width="11.33203125" style="26" customWidth="1"/>
    <col min="3" max="3" width="8.6640625" customWidth="1"/>
  </cols>
  <sheetData>
    <row r="1" spans="2:3">
      <c r="B1" s="23" t="s">
        <v>8</v>
      </c>
      <c r="C1" s="1" t="s">
        <v>28</v>
      </c>
    </row>
    <row r="2" spans="2:3">
      <c r="B2" s="24">
        <v>220450</v>
      </c>
      <c r="C2" s="9">
        <v>5</v>
      </c>
    </row>
    <row r="3" spans="2:3">
      <c r="B3" s="24">
        <v>73330</v>
      </c>
      <c r="C3" s="9">
        <v>4</v>
      </c>
    </row>
    <row r="4" spans="2:3">
      <c r="B4" s="24">
        <v>69340</v>
      </c>
      <c r="C4" s="9">
        <v>5</v>
      </c>
    </row>
    <row r="5" spans="2:3">
      <c r="B5" s="24">
        <v>250000</v>
      </c>
      <c r="C5" s="9">
        <v>3</v>
      </c>
    </row>
    <row r="6" spans="2:3">
      <c r="B6" s="24">
        <v>180000</v>
      </c>
      <c r="C6" s="9">
        <v>4</v>
      </c>
    </row>
    <row r="7" spans="2:3">
      <c r="B7" s="24">
        <v>178000</v>
      </c>
      <c r="C7" s="9">
        <v>5</v>
      </c>
    </row>
    <row r="8" spans="2:3">
      <c r="B8" s="24">
        <v>170500</v>
      </c>
      <c r="C8" s="9">
        <v>5</v>
      </c>
    </row>
    <row r="9" spans="2:3">
      <c r="B9" s="24">
        <v>157000</v>
      </c>
      <c r="C9" s="9">
        <v>3</v>
      </c>
    </row>
    <row r="10" spans="2:3">
      <c r="B10" s="24">
        <v>150290</v>
      </c>
      <c r="C10" s="9">
        <v>3</v>
      </c>
    </row>
    <row r="11" spans="2:3">
      <c r="B11" s="24">
        <v>148999</v>
      </c>
      <c r="C11" s="9">
        <v>4</v>
      </c>
    </row>
    <row r="12" spans="2:3">
      <c r="B12" s="24">
        <v>140920</v>
      </c>
      <c r="C12" s="9">
        <v>5</v>
      </c>
    </row>
    <row r="13" spans="2:3">
      <c r="B13" s="24">
        <v>138888</v>
      </c>
      <c r="C13" s="9">
        <v>5</v>
      </c>
    </row>
    <row r="14" spans="2:3">
      <c r="B14" s="24">
        <v>120000</v>
      </c>
      <c r="C14" s="9">
        <v>3</v>
      </c>
    </row>
    <row r="15" spans="2:3">
      <c r="B15" s="24">
        <v>114800</v>
      </c>
      <c r="C15" s="9">
        <v>4</v>
      </c>
    </row>
    <row r="16" spans="2:3">
      <c r="B16" s="24">
        <v>113999</v>
      </c>
      <c r="C16" s="9">
        <v>3</v>
      </c>
    </row>
    <row r="17" spans="2:3">
      <c r="B17" s="24">
        <v>110929</v>
      </c>
      <c r="C17" s="9">
        <v>5</v>
      </c>
    </row>
    <row r="18" spans="2:3">
      <c r="B18" s="24">
        <v>110000</v>
      </c>
      <c r="C18" s="9">
        <v>4</v>
      </c>
    </row>
    <row r="19" spans="2:3">
      <c r="B19" s="24">
        <v>108987</v>
      </c>
      <c r="C19" s="9">
        <v>5</v>
      </c>
    </row>
    <row r="20" spans="2:3">
      <c r="B20" s="24">
        <v>107226</v>
      </c>
      <c r="C20" s="9">
        <v>4</v>
      </c>
    </row>
    <row r="21" spans="2:3">
      <c r="B21" s="24">
        <v>106367</v>
      </c>
      <c r="C21" s="9">
        <v>4</v>
      </c>
    </row>
    <row r="22" spans="2:3">
      <c r="B22" s="24">
        <v>105700</v>
      </c>
      <c r="C22" s="9">
        <v>3</v>
      </c>
    </row>
    <row r="23" spans="2:3">
      <c r="B23" s="24">
        <v>105688</v>
      </c>
      <c r="C23" s="9">
        <v>5</v>
      </c>
    </row>
    <row r="24" spans="2:3">
      <c r="B24" s="24">
        <v>104437</v>
      </c>
      <c r="C24" s="9">
        <v>3</v>
      </c>
    </row>
    <row r="25" spans="2:3">
      <c r="B25" s="24">
        <v>103613</v>
      </c>
      <c r="C25" s="9">
        <v>5</v>
      </c>
    </row>
    <row r="26" spans="2:3">
      <c r="B26" s="24">
        <v>101199</v>
      </c>
      <c r="C26" s="9">
        <v>5</v>
      </c>
    </row>
    <row r="27" spans="2:3">
      <c r="B27" s="24">
        <v>100416</v>
      </c>
      <c r="C27" s="9">
        <v>3</v>
      </c>
    </row>
    <row r="28" spans="2:3">
      <c r="B28" s="24">
        <v>100031</v>
      </c>
      <c r="C28" s="9">
        <v>5</v>
      </c>
    </row>
    <row r="29" spans="2:3">
      <c r="B29" s="24">
        <v>99351</v>
      </c>
      <c r="C29" s="9">
        <v>3</v>
      </c>
    </row>
    <row r="30" spans="2:3">
      <c r="B30" s="24">
        <v>99280</v>
      </c>
      <c r="C30" s="9">
        <v>5</v>
      </c>
    </row>
    <row r="31" spans="2:3">
      <c r="B31" s="24">
        <v>99020</v>
      </c>
      <c r="C31" s="9">
        <v>5</v>
      </c>
    </row>
    <row r="32" spans="2:3">
      <c r="B32" s="24">
        <v>97999</v>
      </c>
      <c r="C32" s="9">
        <v>5</v>
      </c>
    </row>
    <row r="33" spans="2:3">
      <c r="B33" s="24">
        <v>96820</v>
      </c>
      <c r="C33" s="9">
        <v>5</v>
      </c>
    </row>
    <row r="34" spans="2:3">
      <c r="B34" s="24">
        <v>95920</v>
      </c>
      <c r="C34" s="9">
        <v>4</v>
      </c>
    </row>
    <row r="35" spans="2:3">
      <c r="B35" s="24">
        <v>95660</v>
      </c>
      <c r="C35" s="9">
        <v>3</v>
      </c>
    </row>
    <row r="36" spans="2:3">
      <c r="B36" s="24">
        <v>93554</v>
      </c>
      <c r="C36" s="9">
        <v>5</v>
      </c>
    </row>
    <row r="37" spans="2:3">
      <c r="B37" s="24">
        <v>93396</v>
      </c>
      <c r="C37" s="9">
        <v>4</v>
      </c>
    </row>
    <row r="38" spans="2:3">
      <c r="B38" s="24">
        <v>93206</v>
      </c>
      <c r="C38" s="9">
        <v>5</v>
      </c>
    </row>
    <row r="39" spans="2:3">
      <c r="B39" s="24">
        <v>93093</v>
      </c>
      <c r="C39" s="9">
        <v>4</v>
      </c>
    </row>
    <row r="40" spans="2:3">
      <c r="B40" s="24">
        <v>93046</v>
      </c>
      <c r="C40" s="9">
        <v>4</v>
      </c>
    </row>
    <row r="41" spans="2:3">
      <c r="B41" s="24">
        <v>92989</v>
      </c>
      <c r="C41" s="9">
        <v>5</v>
      </c>
    </row>
    <row r="42" spans="2:3">
      <c r="B42" s="24">
        <v>92329</v>
      </c>
      <c r="C42" s="9">
        <v>3</v>
      </c>
    </row>
    <row r="43" spans="2:3">
      <c r="B43" s="24">
        <v>90100</v>
      </c>
      <c r="C43" s="9">
        <v>3</v>
      </c>
    </row>
    <row r="44" spans="2:3">
      <c r="B44" s="24">
        <v>89883</v>
      </c>
      <c r="C44" s="9">
        <v>5</v>
      </c>
    </row>
    <row r="45" spans="2:3">
      <c r="B45" s="24">
        <v>89292</v>
      </c>
      <c r="C45" s="9">
        <v>3</v>
      </c>
    </row>
    <row r="46" spans="2:3">
      <c r="B46" s="24">
        <v>88976</v>
      </c>
      <c r="C46" s="9">
        <v>3</v>
      </c>
    </row>
    <row r="47" spans="2:3">
      <c r="B47" s="24">
        <v>88527</v>
      </c>
      <c r="C47" s="9">
        <v>3</v>
      </c>
    </row>
    <row r="48" spans="2:3">
      <c r="B48" s="24">
        <v>87921</v>
      </c>
      <c r="C48" s="9">
        <v>3</v>
      </c>
    </row>
    <row r="49" spans="2:3">
      <c r="B49" s="24">
        <v>87565</v>
      </c>
      <c r="C49" s="9">
        <v>4</v>
      </c>
    </row>
    <row r="50" spans="2:3">
      <c r="B50" s="24">
        <v>86214</v>
      </c>
      <c r="C50" s="9">
        <v>3</v>
      </c>
    </row>
    <row r="51" spans="2:3">
      <c r="B51" s="24">
        <v>85028</v>
      </c>
      <c r="C51" s="9">
        <v>5</v>
      </c>
    </row>
    <row r="52" spans="2:3">
      <c r="B52" s="24">
        <v>84903</v>
      </c>
      <c r="C52" s="9">
        <v>4</v>
      </c>
    </row>
    <row r="53" spans="2:3">
      <c r="B53" s="24">
        <v>83667</v>
      </c>
      <c r="C53" s="9">
        <v>3</v>
      </c>
    </row>
    <row r="54" spans="2:3">
      <c r="B54" s="24">
        <v>83552</v>
      </c>
      <c r="C54" s="9">
        <v>3</v>
      </c>
    </row>
    <row r="55" spans="2:3">
      <c r="B55" s="24">
        <v>83363</v>
      </c>
      <c r="C55" s="9">
        <v>4</v>
      </c>
    </row>
    <row r="56" spans="2:3">
      <c r="B56" s="24">
        <v>83082</v>
      </c>
      <c r="C56" s="9">
        <v>2</v>
      </c>
    </row>
    <row r="57" spans="2:3">
      <c r="B57" s="24">
        <v>82758</v>
      </c>
      <c r="C57" s="9">
        <v>4</v>
      </c>
    </row>
    <row r="58" spans="2:3">
      <c r="B58" s="24">
        <v>81584</v>
      </c>
      <c r="C58" s="9">
        <v>5</v>
      </c>
    </row>
    <row r="59" spans="2:3">
      <c r="B59" s="24">
        <v>80512</v>
      </c>
      <c r="C59" s="9">
        <v>3</v>
      </c>
    </row>
    <row r="60" spans="2:3">
      <c r="B60" s="24">
        <v>77915</v>
      </c>
      <c r="C60" s="9">
        <v>3</v>
      </c>
    </row>
    <row r="61" spans="2:3">
      <c r="B61" s="24">
        <v>76029</v>
      </c>
      <c r="C61" s="9">
        <v>4</v>
      </c>
    </row>
    <row r="62" spans="2:3">
      <c r="B62" s="24">
        <v>75281</v>
      </c>
      <c r="C62" s="9">
        <v>3</v>
      </c>
    </row>
    <row r="63" spans="2:3">
      <c r="B63" s="24">
        <v>75188</v>
      </c>
      <c r="C63" s="9">
        <v>4</v>
      </c>
    </row>
    <row r="64" spans="2:3">
      <c r="B64" s="24">
        <v>74813</v>
      </c>
      <c r="C64" s="9">
        <v>3</v>
      </c>
    </row>
    <row r="65" spans="2:3">
      <c r="B65" s="24">
        <v>74679</v>
      </c>
      <c r="C65" s="9">
        <v>5</v>
      </c>
    </row>
    <row r="66" spans="2:3">
      <c r="B66" s="24">
        <v>74669</v>
      </c>
      <c r="C66" s="9">
        <v>5</v>
      </c>
    </row>
    <row r="67" spans="2:3">
      <c r="B67" s="24">
        <v>74417</v>
      </c>
      <c r="C67" s="9">
        <v>5</v>
      </c>
    </row>
    <row r="68" spans="2:3">
      <c r="B68" s="24">
        <v>74326</v>
      </c>
      <c r="C68" s="9">
        <v>5</v>
      </c>
    </row>
    <row r="69" spans="2:3">
      <c r="B69" s="24">
        <v>74312</v>
      </c>
      <c r="C69" s="9">
        <v>3</v>
      </c>
    </row>
    <row r="70" spans="2:3">
      <c r="B70" s="24">
        <v>74241</v>
      </c>
      <c r="C70" s="9">
        <v>5</v>
      </c>
    </row>
    <row r="71" spans="2:3">
      <c r="B71" s="24">
        <v>74226</v>
      </c>
      <c r="C71" s="9">
        <v>3</v>
      </c>
    </row>
    <row r="72" spans="2:3">
      <c r="B72" s="24">
        <v>72992</v>
      </c>
      <c r="C72" s="9">
        <v>4</v>
      </c>
    </row>
    <row r="73" spans="2:3">
      <c r="B73" s="24">
        <v>72640</v>
      </c>
      <c r="C73" s="9">
        <v>3</v>
      </c>
    </row>
    <row r="74" spans="2:3">
      <c r="B74" s="24">
        <v>72609</v>
      </c>
      <c r="C74" s="9">
        <v>5</v>
      </c>
    </row>
    <row r="75" spans="2:3">
      <c r="B75" s="24">
        <v>72460</v>
      </c>
      <c r="C75" s="9">
        <v>3</v>
      </c>
    </row>
    <row r="76" spans="2:3">
      <c r="B76" s="24">
        <v>72202</v>
      </c>
      <c r="C76" s="9">
        <v>3</v>
      </c>
    </row>
    <row r="77" spans="2:3">
      <c r="B77" s="24">
        <v>72106</v>
      </c>
      <c r="C77" s="9">
        <v>4</v>
      </c>
    </row>
    <row r="78" spans="2:3">
      <c r="B78" s="24">
        <v>71966</v>
      </c>
      <c r="C78" s="9">
        <v>3</v>
      </c>
    </row>
    <row r="79" spans="2:3">
      <c r="B79" s="24">
        <v>71860</v>
      </c>
      <c r="C79" s="9">
        <v>5</v>
      </c>
    </row>
    <row r="80" spans="2:3">
      <c r="B80" s="24">
        <v>71776</v>
      </c>
      <c r="C80" s="9">
        <v>5</v>
      </c>
    </row>
    <row r="81" spans="2:3">
      <c r="B81" s="24">
        <v>71707</v>
      </c>
      <c r="C81" s="9">
        <v>5</v>
      </c>
    </row>
    <row r="82" spans="2:3">
      <c r="B82" s="24">
        <v>71339</v>
      </c>
      <c r="C82" s="9">
        <v>5</v>
      </c>
    </row>
    <row r="83" spans="2:3">
      <c r="B83" s="24">
        <v>70621</v>
      </c>
      <c r="C83" s="9">
        <v>4</v>
      </c>
    </row>
    <row r="84" spans="2:3">
      <c r="B84" s="24">
        <v>70545</v>
      </c>
      <c r="C84" s="9">
        <v>5</v>
      </c>
    </row>
    <row r="85" spans="2:3">
      <c r="B85" s="24">
        <v>70507</v>
      </c>
      <c r="C85" s="9">
        <v>3</v>
      </c>
    </row>
    <row r="86" spans="2:3">
      <c r="B86" s="24">
        <v>70468</v>
      </c>
      <c r="C86" s="9">
        <v>3</v>
      </c>
    </row>
    <row r="87" spans="2:3">
      <c r="B87" s="24">
        <v>70187</v>
      </c>
      <c r="C87" s="9">
        <v>5</v>
      </c>
    </row>
    <row r="88" spans="2:3">
      <c r="B88" s="24">
        <v>70131</v>
      </c>
      <c r="C88" s="9">
        <v>3</v>
      </c>
    </row>
    <row r="89" spans="2:3">
      <c r="B89" s="24">
        <v>68999</v>
      </c>
      <c r="C89" s="9">
        <v>5</v>
      </c>
    </row>
    <row r="90" spans="2:3">
      <c r="B90" s="24">
        <v>68898</v>
      </c>
      <c r="C90" s="9">
        <v>3</v>
      </c>
    </row>
    <row r="91" spans="2:3">
      <c r="B91" s="24">
        <v>68829</v>
      </c>
      <c r="C91" s="9">
        <v>5</v>
      </c>
    </row>
    <row r="92" spans="2:3">
      <c r="B92" s="24">
        <v>68678</v>
      </c>
      <c r="C92" s="9">
        <v>3</v>
      </c>
    </row>
    <row r="93" spans="2:3">
      <c r="B93" s="24">
        <v>68407</v>
      </c>
      <c r="C93" s="9">
        <v>4</v>
      </c>
    </row>
    <row r="94" spans="2:3">
      <c r="B94" s="24">
        <v>68182</v>
      </c>
      <c r="C94" s="9">
        <v>3</v>
      </c>
    </row>
    <row r="95" spans="2:3">
      <c r="B95" s="24">
        <v>68099</v>
      </c>
      <c r="C95" s="9">
        <v>3</v>
      </c>
    </row>
    <row r="96" spans="2:3">
      <c r="B96" s="24">
        <v>68051</v>
      </c>
      <c r="C96" s="9">
        <v>2</v>
      </c>
    </row>
    <row r="97" spans="2:3">
      <c r="B97" s="24">
        <v>67251</v>
      </c>
      <c r="C97" s="9">
        <v>3</v>
      </c>
    </row>
    <row r="98" spans="2:3">
      <c r="B98" s="24">
        <v>67237</v>
      </c>
      <c r="C98" s="9">
        <v>4</v>
      </c>
    </row>
    <row r="99" spans="2:3">
      <c r="B99" s="24">
        <v>67176</v>
      </c>
      <c r="C99" s="9">
        <v>4</v>
      </c>
    </row>
    <row r="100" spans="2:3">
      <c r="B100" s="24">
        <v>66825</v>
      </c>
      <c r="C100" s="9">
        <v>3</v>
      </c>
    </row>
    <row r="101" spans="2:3">
      <c r="B101" s="24">
        <v>66808</v>
      </c>
      <c r="C101" s="9">
        <v>5</v>
      </c>
    </row>
    <row r="102" spans="2:3">
      <c r="B102" s="24">
        <v>66738</v>
      </c>
      <c r="C102" s="9">
        <v>5</v>
      </c>
    </row>
    <row r="103" spans="2:3">
      <c r="B103" s="24">
        <v>66593</v>
      </c>
      <c r="C103" s="9">
        <v>3</v>
      </c>
    </row>
    <row r="104" spans="2:3">
      <c r="B104" s="24">
        <v>66541</v>
      </c>
      <c r="C104" s="9">
        <v>5</v>
      </c>
    </row>
    <row r="105" spans="2:3">
      <c r="B105" s="24">
        <v>66441</v>
      </c>
      <c r="C105" s="9">
        <v>3</v>
      </c>
    </row>
    <row r="106" spans="2:3">
      <c r="B106" s="24">
        <v>66149</v>
      </c>
      <c r="C106" s="9">
        <v>5</v>
      </c>
    </row>
    <row r="107" spans="2:3">
      <c r="B107" s="24">
        <v>66074</v>
      </c>
      <c r="C107" s="9">
        <v>3</v>
      </c>
    </row>
    <row r="108" spans="2:3">
      <c r="B108" s="24">
        <v>65902</v>
      </c>
      <c r="C108" s="9">
        <v>4</v>
      </c>
    </row>
    <row r="109" spans="2:3">
      <c r="B109" s="24">
        <v>65893</v>
      </c>
      <c r="C109" s="9">
        <v>4</v>
      </c>
    </row>
    <row r="110" spans="2:3">
      <c r="B110" s="24">
        <v>65729</v>
      </c>
      <c r="C110" s="9">
        <v>4</v>
      </c>
    </row>
    <row r="111" spans="2:3">
      <c r="B111" s="24">
        <v>65714</v>
      </c>
      <c r="C111" s="9">
        <v>5</v>
      </c>
    </row>
    <row r="112" spans="2:3">
      <c r="B112" s="24">
        <v>65707</v>
      </c>
      <c r="C112" s="9">
        <v>4</v>
      </c>
    </row>
    <row r="113" spans="2:3">
      <c r="B113" s="24">
        <v>65310</v>
      </c>
      <c r="C113" s="9">
        <v>5</v>
      </c>
    </row>
    <row r="114" spans="2:3">
      <c r="B114" s="24">
        <v>65288</v>
      </c>
      <c r="C114" s="9">
        <v>3</v>
      </c>
    </row>
    <row r="115" spans="2:3">
      <c r="B115" s="24">
        <v>64995</v>
      </c>
      <c r="C115" s="9">
        <v>3</v>
      </c>
    </row>
    <row r="116" spans="2:3">
      <c r="B116" s="24">
        <v>64991</v>
      </c>
      <c r="C116" s="9">
        <v>5</v>
      </c>
    </row>
    <row r="117" spans="2:3">
      <c r="B117" s="24">
        <v>64971</v>
      </c>
      <c r="C117" s="9">
        <v>4</v>
      </c>
    </row>
    <row r="118" spans="2:3">
      <c r="B118" s="24">
        <v>64955</v>
      </c>
      <c r="C118" s="9">
        <v>3</v>
      </c>
    </row>
    <row r="119" spans="2:3">
      <c r="B119" s="24">
        <v>64919</v>
      </c>
      <c r="C119" s="9">
        <v>3</v>
      </c>
    </row>
    <row r="120" spans="2:3">
      <c r="B120" s="24">
        <v>64816</v>
      </c>
      <c r="C120" s="9">
        <v>5</v>
      </c>
    </row>
    <row r="121" spans="2:3">
      <c r="B121" s="24">
        <v>64786</v>
      </c>
      <c r="C121" s="9">
        <v>4</v>
      </c>
    </row>
    <row r="122" spans="2:3">
      <c r="B122" s="24">
        <v>64738</v>
      </c>
      <c r="C122" s="9">
        <v>3</v>
      </c>
    </row>
    <row r="123" spans="2:3">
      <c r="B123" s="24">
        <v>64724</v>
      </c>
      <c r="C123" s="9">
        <v>3</v>
      </c>
    </row>
    <row r="124" spans="2:3">
      <c r="B124" s="24">
        <v>64520</v>
      </c>
      <c r="C124" s="9">
        <v>4</v>
      </c>
    </row>
    <row r="125" spans="2:3">
      <c r="B125" s="24">
        <v>64397</v>
      </c>
      <c r="C125" s="9">
        <v>3</v>
      </c>
    </row>
    <row r="126" spans="2:3">
      <c r="B126" s="24">
        <v>64375</v>
      </c>
      <c r="C126" s="9">
        <v>5</v>
      </c>
    </row>
    <row r="127" spans="2:3">
      <c r="B127" s="24">
        <v>64246</v>
      </c>
      <c r="C127" s="9">
        <v>3</v>
      </c>
    </row>
    <row r="128" spans="2:3">
      <c r="B128" s="24">
        <v>64066</v>
      </c>
      <c r="C128" s="9">
        <v>5</v>
      </c>
    </row>
    <row r="129" spans="2:3">
      <c r="B129" s="24">
        <v>64057</v>
      </c>
      <c r="C129" s="9">
        <v>5</v>
      </c>
    </row>
    <row r="130" spans="2:3">
      <c r="B130" s="24">
        <v>64021</v>
      </c>
      <c r="C130" s="9">
        <v>2</v>
      </c>
    </row>
    <row r="131" spans="2:3">
      <c r="B131" s="24">
        <v>63973</v>
      </c>
      <c r="C131" s="9">
        <v>3</v>
      </c>
    </row>
    <row r="132" spans="2:3">
      <c r="B132" s="24">
        <v>63878</v>
      </c>
      <c r="C132" s="9">
        <v>4</v>
      </c>
    </row>
    <row r="133" spans="2:3">
      <c r="B133" s="24">
        <v>63813</v>
      </c>
      <c r="C133" s="9">
        <v>5</v>
      </c>
    </row>
    <row r="134" spans="2:3">
      <c r="B134" s="24">
        <v>63763</v>
      </c>
      <c r="C134" s="9">
        <v>4</v>
      </c>
    </row>
    <row r="135" spans="2:3">
      <c r="B135" s="24">
        <v>63695</v>
      </c>
      <c r="C135" s="9">
        <v>5</v>
      </c>
    </row>
    <row r="136" spans="2:3">
      <c r="B136" s="24">
        <v>63682</v>
      </c>
      <c r="C136" s="9">
        <v>4</v>
      </c>
    </row>
    <row r="137" spans="2:3">
      <c r="B137" s="24">
        <v>63676</v>
      </c>
      <c r="C137" s="9">
        <v>3</v>
      </c>
    </row>
    <row r="138" spans="2:3">
      <c r="B138" s="24">
        <v>63515</v>
      </c>
      <c r="C138" s="9">
        <v>4</v>
      </c>
    </row>
    <row r="139" spans="2:3">
      <c r="B139" s="24">
        <v>63478</v>
      </c>
      <c r="C139" s="9">
        <v>5</v>
      </c>
    </row>
    <row r="140" spans="2:3">
      <c r="B140" s="24">
        <v>63450</v>
      </c>
      <c r="C140" s="9">
        <v>3</v>
      </c>
    </row>
    <row r="141" spans="2:3">
      <c r="B141" s="24">
        <v>63430</v>
      </c>
      <c r="C141" s="9">
        <v>4</v>
      </c>
    </row>
    <row r="142" spans="2:3">
      <c r="B142" s="24">
        <v>63381</v>
      </c>
      <c r="C142" s="9">
        <v>5</v>
      </c>
    </row>
    <row r="143" spans="2:3">
      <c r="B143" s="24">
        <v>63353</v>
      </c>
      <c r="C143" s="9">
        <v>5</v>
      </c>
    </row>
    <row r="144" spans="2:3">
      <c r="B144" s="24">
        <v>63322</v>
      </c>
      <c r="C144" s="9">
        <v>3</v>
      </c>
    </row>
    <row r="145" spans="2:3">
      <c r="B145" s="24">
        <v>63291</v>
      </c>
      <c r="C145" s="9">
        <v>4</v>
      </c>
    </row>
    <row r="146" spans="2:3">
      <c r="B146" s="24">
        <v>63108</v>
      </c>
      <c r="C146" s="9">
        <v>5</v>
      </c>
    </row>
    <row r="147" spans="2:3">
      <c r="B147" s="24">
        <v>63051</v>
      </c>
      <c r="C147" s="9">
        <v>3</v>
      </c>
    </row>
    <row r="148" spans="2:3">
      <c r="B148" s="24">
        <v>63025</v>
      </c>
      <c r="C148" s="9">
        <v>5</v>
      </c>
    </row>
    <row r="149" spans="2:3">
      <c r="B149" s="24">
        <v>63025</v>
      </c>
      <c r="C149" s="9">
        <v>5</v>
      </c>
    </row>
    <row r="150" spans="2:3">
      <c r="B150" s="24">
        <v>63003</v>
      </c>
      <c r="C150" s="9">
        <v>5</v>
      </c>
    </row>
    <row r="151" spans="2:3">
      <c r="B151" s="24">
        <v>63000</v>
      </c>
      <c r="C151" s="9">
        <v>2</v>
      </c>
    </row>
    <row r="152" spans="2:3">
      <c r="B152" s="24">
        <v>62957</v>
      </c>
      <c r="C152" s="9">
        <v>3</v>
      </c>
    </row>
    <row r="153" spans="2:3">
      <c r="B153" s="24">
        <v>62910</v>
      </c>
      <c r="C153" s="9">
        <v>3</v>
      </c>
    </row>
    <row r="154" spans="2:3">
      <c r="B154" s="24">
        <v>62810</v>
      </c>
      <c r="C154" s="9">
        <v>3</v>
      </c>
    </row>
    <row r="155" spans="2:3">
      <c r="B155" s="24">
        <v>62659</v>
      </c>
      <c r="C155" s="9">
        <v>4</v>
      </c>
    </row>
    <row r="156" spans="2:3">
      <c r="B156" s="24">
        <v>62514</v>
      </c>
      <c r="C156" s="9">
        <v>3</v>
      </c>
    </row>
    <row r="157" spans="2:3">
      <c r="B157" s="24">
        <v>62506</v>
      </c>
      <c r="C157" s="9">
        <v>5</v>
      </c>
    </row>
    <row r="158" spans="2:3">
      <c r="B158" s="24">
        <v>62425</v>
      </c>
      <c r="C158" s="9">
        <v>4</v>
      </c>
    </row>
    <row r="159" spans="2:3">
      <c r="B159" s="24">
        <v>62385</v>
      </c>
      <c r="C159" s="9">
        <v>3</v>
      </c>
    </row>
    <row r="160" spans="2:3">
      <c r="B160" s="24">
        <v>62162</v>
      </c>
      <c r="C160" s="9">
        <v>5</v>
      </c>
    </row>
    <row r="161" spans="2:3">
      <c r="B161" s="24">
        <v>62068</v>
      </c>
      <c r="C161" s="9">
        <v>3</v>
      </c>
    </row>
    <row r="162" spans="2:3">
      <c r="B162" s="24">
        <v>62065</v>
      </c>
      <c r="C162" s="9">
        <v>4</v>
      </c>
    </row>
    <row r="163" spans="2:3">
      <c r="B163" s="24">
        <v>62061</v>
      </c>
      <c r="C163" s="9">
        <v>5</v>
      </c>
    </row>
    <row r="164" spans="2:3">
      <c r="B164" s="24">
        <v>61962</v>
      </c>
      <c r="C164" s="9">
        <v>3</v>
      </c>
    </row>
    <row r="165" spans="2:3">
      <c r="B165" s="24">
        <v>61844</v>
      </c>
      <c r="C165" s="9">
        <v>5</v>
      </c>
    </row>
    <row r="166" spans="2:3">
      <c r="B166" s="24">
        <v>61809</v>
      </c>
      <c r="C166" s="9">
        <v>3</v>
      </c>
    </row>
    <row r="167" spans="2:3">
      <c r="B167" s="24">
        <v>61729</v>
      </c>
      <c r="C167" s="9">
        <v>5</v>
      </c>
    </row>
    <row r="168" spans="2:3">
      <c r="B168" s="24">
        <v>61656</v>
      </c>
      <c r="C168" s="9">
        <v>4</v>
      </c>
    </row>
    <row r="169" spans="2:3">
      <c r="B169" s="24">
        <v>61584</v>
      </c>
      <c r="C169" s="9">
        <v>4</v>
      </c>
    </row>
    <row r="170" spans="2:3">
      <c r="B170" s="24">
        <v>61568</v>
      </c>
      <c r="C170" s="9">
        <v>3</v>
      </c>
    </row>
    <row r="171" spans="2:3">
      <c r="B171" s="24">
        <v>61555</v>
      </c>
      <c r="C171" s="9">
        <v>5</v>
      </c>
    </row>
    <row r="172" spans="2:3">
      <c r="B172" s="24">
        <v>61422</v>
      </c>
      <c r="C172" s="9">
        <v>3</v>
      </c>
    </row>
    <row r="173" spans="2:3">
      <c r="B173" s="24">
        <v>61355</v>
      </c>
      <c r="C173" s="9">
        <v>3</v>
      </c>
    </row>
    <row r="174" spans="2:3">
      <c r="B174" s="24">
        <v>61349</v>
      </c>
      <c r="C174" s="9">
        <v>3</v>
      </c>
    </row>
    <row r="175" spans="2:3">
      <c r="B175" s="24">
        <v>61242</v>
      </c>
      <c r="C175" s="9">
        <v>4</v>
      </c>
    </row>
    <row r="176" spans="2:3">
      <c r="B176" s="24">
        <v>61242</v>
      </c>
      <c r="C176" s="9">
        <v>3</v>
      </c>
    </row>
    <row r="177" spans="2:3">
      <c r="B177" s="24">
        <v>61154</v>
      </c>
      <c r="C177" s="9">
        <v>4</v>
      </c>
    </row>
    <row r="178" spans="2:3">
      <c r="B178" s="24">
        <v>60754</v>
      </c>
      <c r="C178" s="9">
        <v>5</v>
      </c>
    </row>
    <row r="179" spans="2:3">
      <c r="B179" s="24">
        <v>60724</v>
      </c>
      <c r="C179" s="9">
        <v>4</v>
      </c>
    </row>
    <row r="180" spans="2:3">
      <c r="B180" s="24">
        <v>60656</v>
      </c>
      <c r="C180" s="9">
        <v>3</v>
      </c>
    </row>
    <row r="181" spans="2:3">
      <c r="B181" s="24">
        <v>60627</v>
      </c>
      <c r="C181" s="9">
        <v>4</v>
      </c>
    </row>
    <row r="182" spans="2:3">
      <c r="B182" s="24">
        <v>60446</v>
      </c>
      <c r="C182" s="9">
        <v>4</v>
      </c>
    </row>
    <row r="183" spans="2:3">
      <c r="B183" s="24">
        <v>60436</v>
      </c>
      <c r="C183" s="9">
        <v>5</v>
      </c>
    </row>
    <row r="184" spans="2:3">
      <c r="B184" s="24">
        <v>60380</v>
      </c>
      <c r="C184" s="9">
        <v>5</v>
      </c>
    </row>
    <row r="185" spans="2:3">
      <c r="B185" s="24">
        <v>60340</v>
      </c>
      <c r="C185" s="9">
        <v>4</v>
      </c>
    </row>
    <row r="186" spans="2:3">
      <c r="B186" s="24">
        <v>60270</v>
      </c>
      <c r="C186" s="9">
        <v>5</v>
      </c>
    </row>
    <row r="187" spans="2:3">
      <c r="B187" s="24">
        <v>60120</v>
      </c>
      <c r="C187" s="9">
        <v>4</v>
      </c>
    </row>
    <row r="188" spans="2:3">
      <c r="B188" s="24">
        <v>60070</v>
      </c>
      <c r="C188" s="9">
        <v>3</v>
      </c>
    </row>
    <row r="189" spans="2:3">
      <c r="B189" s="24">
        <v>59892</v>
      </c>
      <c r="C189" s="9">
        <v>4</v>
      </c>
    </row>
    <row r="190" spans="2:3">
      <c r="B190" s="24">
        <v>59728</v>
      </c>
      <c r="C190" s="9">
        <v>4</v>
      </c>
    </row>
    <row r="191" spans="2:3">
      <c r="B191" s="24">
        <v>59472</v>
      </c>
      <c r="C191" s="9">
        <v>3</v>
      </c>
    </row>
    <row r="192" spans="2:3">
      <c r="B192" s="24">
        <v>59370</v>
      </c>
      <c r="C192" s="9">
        <v>4</v>
      </c>
    </row>
    <row r="193" spans="2:3">
      <c r="B193" s="24">
        <v>59369</v>
      </c>
      <c r="C193" s="9">
        <v>4</v>
      </c>
    </row>
    <row r="194" spans="2:3">
      <c r="B194" s="24">
        <v>59365</v>
      </c>
      <c r="C194" s="9">
        <v>4</v>
      </c>
    </row>
    <row r="195" spans="2:3">
      <c r="B195" s="24">
        <v>59238</v>
      </c>
      <c r="C195" s="9">
        <v>5</v>
      </c>
    </row>
    <row r="196" spans="2:3">
      <c r="B196" s="24">
        <v>59231</v>
      </c>
      <c r="C196" s="9">
        <v>1</v>
      </c>
    </row>
    <row r="197" spans="2:3">
      <c r="B197" s="24">
        <v>59144</v>
      </c>
      <c r="C197" s="9">
        <v>3</v>
      </c>
    </row>
    <row r="198" spans="2:3">
      <c r="B198" s="24">
        <v>59124</v>
      </c>
      <c r="C198" s="9">
        <v>3</v>
      </c>
    </row>
    <row r="199" spans="2:3">
      <c r="B199" s="24">
        <v>59026</v>
      </c>
      <c r="C199" s="9">
        <v>5</v>
      </c>
    </row>
    <row r="200" spans="2:3">
      <c r="B200" s="24">
        <v>58939</v>
      </c>
      <c r="C200" s="9">
        <v>3</v>
      </c>
    </row>
    <row r="201" spans="2:3">
      <c r="B201" s="24">
        <v>58709</v>
      </c>
      <c r="C201" s="9">
        <v>4</v>
      </c>
    </row>
    <row r="202" spans="2:3">
      <c r="B202" s="24">
        <v>58530</v>
      </c>
      <c r="C202" s="9">
        <v>5</v>
      </c>
    </row>
    <row r="203" spans="2:3">
      <c r="B203" s="24">
        <v>58523</v>
      </c>
      <c r="C203" s="9">
        <v>5</v>
      </c>
    </row>
    <row r="204" spans="2:3">
      <c r="B204" s="24">
        <v>58371</v>
      </c>
      <c r="C204" s="9">
        <v>5</v>
      </c>
    </row>
    <row r="205" spans="2:3">
      <c r="B205" s="24">
        <v>58370</v>
      </c>
      <c r="C205" s="9">
        <v>3</v>
      </c>
    </row>
    <row r="206" spans="2:3">
      <c r="B206" s="24">
        <v>58275</v>
      </c>
      <c r="C206" s="9">
        <v>5</v>
      </c>
    </row>
    <row r="207" spans="2:3">
      <c r="B207" s="24">
        <v>58273</v>
      </c>
      <c r="C207" s="9">
        <v>2</v>
      </c>
    </row>
    <row r="208" spans="2:3">
      <c r="B208" s="24">
        <v>58207</v>
      </c>
      <c r="C208" s="9">
        <v>3</v>
      </c>
    </row>
    <row r="209" spans="2:3">
      <c r="B209" s="24">
        <v>58062</v>
      </c>
      <c r="C209" s="9">
        <v>5</v>
      </c>
    </row>
    <row r="210" spans="2:3">
      <c r="B210" s="24">
        <v>57975</v>
      </c>
      <c r="C210" s="9">
        <v>3</v>
      </c>
    </row>
    <row r="211" spans="2:3">
      <c r="B211" s="24">
        <v>57954</v>
      </c>
      <c r="C211" s="9">
        <v>5</v>
      </c>
    </row>
    <row r="212" spans="2:3">
      <c r="B212" s="24">
        <v>57859</v>
      </c>
      <c r="C212" s="9">
        <v>3</v>
      </c>
    </row>
    <row r="213" spans="2:3">
      <c r="B213" s="24">
        <v>57834</v>
      </c>
      <c r="C213" s="9">
        <v>4</v>
      </c>
    </row>
    <row r="214" spans="2:3">
      <c r="B214" s="24">
        <v>57815</v>
      </c>
      <c r="C214" s="9">
        <v>5</v>
      </c>
    </row>
    <row r="215" spans="2:3">
      <c r="B215" s="24">
        <v>57815</v>
      </c>
      <c r="C215" s="9">
        <v>4</v>
      </c>
    </row>
    <row r="216" spans="2:3">
      <c r="B216" s="24">
        <v>57748</v>
      </c>
      <c r="C216" s="9">
        <v>3</v>
      </c>
    </row>
    <row r="217" spans="2:3">
      <c r="B217" s="24">
        <v>57583</v>
      </c>
      <c r="C217" s="9">
        <v>3</v>
      </c>
    </row>
    <row r="218" spans="2:3">
      <c r="B218" s="24">
        <v>57575</v>
      </c>
      <c r="C218" s="9">
        <v>4</v>
      </c>
    </row>
    <row r="219" spans="2:3">
      <c r="B219" s="24">
        <v>57568</v>
      </c>
      <c r="C219" s="9">
        <v>5</v>
      </c>
    </row>
    <row r="220" spans="2:3">
      <c r="B220" s="24">
        <v>56991</v>
      </c>
      <c r="C220" s="9">
        <v>4</v>
      </c>
    </row>
    <row r="221" spans="2:3">
      <c r="B221" s="24">
        <v>56847</v>
      </c>
      <c r="C221" s="9">
        <v>1</v>
      </c>
    </row>
    <row r="222" spans="2:3">
      <c r="B222" s="24">
        <v>56339</v>
      </c>
      <c r="C222" s="9">
        <v>5</v>
      </c>
    </row>
    <row r="223" spans="2:3">
      <c r="B223" s="24">
        <v>56294</v>
      </c>
      <c r="C223" s="9">
        <v>4</v>
      </c>
    </row>
    <row r="224" spans="2:3">
      <c r="B224" s="24">
        <v>56149</v>
      </c>
      <c r="C224" s="9">
        <v>5</v>
      </c>
    </row>
    <row r="225" spans="2:3">
      <c r="B225" s="24">
        <v>56147</v>
      </c>
      <c r="C225" s="9">
        <v>3</v>
      </c>
    </row>
    <row r="226" spans="2:3">
      <c r="B226" s="24">
        <v>55965</v>
      </c>
      <c r="C226" s="9">
        <v>3</v>
      </c>
    </row>
    <row r="227" spans="2:3">
      <c r="B227" s="24">
        <v>55875</v>
      </c>
      <c r="C227" s="9">
        <v>4</v>
      </c>
    </row>
    <row r="228" spans="2:3">
      <c r="B228" s="24">
        <v>55800</v>
      </c>
      <c r="C228" s="9">
        <v>2</v>
      </c>
    </row>
    <row r="229" spans="2:3">
      <c r="B229" s="24">
        <v>55722</v>
      </c>
      <c r="C229" s="9">
        <v>4</v>
      </c>
    </row>
    <row r="230" spans="2:3">
      <c r="B230" s="24">
        <v>55688</v>
      </c>
      <c r="C230" s="9">
        <v>4</v>
      </c>
    </row>
    <row r="231" spans="2:3">
      <c r="B231" s="24">
        <v>55578</v>
      </c>
      <c r="C231" s="9">
        <v>5</v>
      </c>
    </row>
    <row r="232" spans="2:3">
      <c r="B232" s="24">
        <v>55425</v>
      </c>
      <c r="C232" s="9">
        <v>4</v>
      </c>
    </row>
    <row r="233" spans="2:3">
      <c r="B233" s="24">
        <v>55315</v>
      </c>
      <c r="C233" s="9">
        <v>5</v>
      </c>
    </row>
    <row r="234" spans="2:3">
      <c r="B234" s="24">
        <v>55140</v>
      </c>
      <c r="C234" s="9">
        <v>3</v>
      </c>
    </row>
    <row r="235" spans="2:3">
      <c r="B235" s="24">
        <v>55000</v>
      </c>
      <c r="C235" s="9">
        <v>4</v>
      </c>
    </row>
    <row r="236" spans="2:3">
      <c r="B236" s="24">
        <v>54933</v>
      </c>
      <c r="C236" s="9">
        <v>4</v>
      </c>
    </row>
    <row r="237" spans="2:3">
      <c r="B237" s="24">
        <v>54828</v>
      </c>
      <c r="C237" s="9">
        <v>4</v>
      </c>
    </row>
    <row r="238" spans="2:3">
      <c r="B238" s="24">
        <v>54670</v>
      </c>
      <c r="C238" s="9">
        <v>4</v>
      </c>
    </row>
    <row r="239" spans="2:3">
      <c r="B239" s="24">
        <v>54285</v>
      </c>
      <c r="C239" s="9">
        <v>3</v>
      </c>
    </row>
    <row r="240" spans="2:3">
      <c r="B240" s="24">
        <v>54237</v>
      </c>
      <c r="C240" s="9">
        <v>4</v>
      </c>
    </row>
    <row r="241" spans="2:3">
      <c r="B241" s="24">
        <v>54132</v>
      </c>
      <c r="C241" s="9">
        <v>4</v>
      </c>
    </row>
    <row r="242" spans="2:3">
      <c r="B242" s="24">
        <v>54005</v>
      </c>
      <c r="C242" s="9">
        <v>5</v>
      </c>
    </row>
    <row r="243" spans="2:3">
      <c r="B243" s="24">
        <v>53564</v>
      </c>
      <c r="C243" s="9">
        <v>5</v>
      </c>
    </row>
    <row r="244" spans="2:3">
      <c r="B244" s="24">
        <v>53492</v>
      </c>
      <c r="C244" s="9">
        <v>4</v>
      </c>
    </row>
    <row r="245" spans="2:3">
      <c r="B245" s="24">
        <v>53366</v>
      </c>
      <c r="C245" s="9">
        <v>3</v>
      </c>
    </row>
    <row r="246" spans="2:3">
      <c r="B246" s="24">
        <v>53250</v>
      </c>
      <c r="C246" s="9">
        <v>4</v>
      </c>
    </row>
    <row r="247" spans="2:3">
      <c r="B247" s="24">
        <v>53189</v>
      </c>
      <c r="C247" s="9">
        <v>2</v>
      </c>
    </row>
    <row r="248" spans="2:3">
      <c r="B248" s="24">
        <v>53180</v>
      </c>
      <c r="C248" s="9">
        <v>5</v>
      </c>
    </row>
    <row r="249" spans="2:3">
      <c r="B249" s="24">
        <v>53171</v>
      </c>
      <c r="C249" s="9">
        <v>4</v>
      </c>
    </row>
    <row r="250" spans="2:3">
      <c r="B250" s="24">
        <v>53060</v>
      </c>
      <c r="C250" s="9">
        <v>3</v>
      </c>
    </row>
    <row r="251" spans="2:3">
      <c r="B251" s="24">
        <v>53018</v>
      </c>
      <c r="C251" s="9">
        <v>5</v>
      </c>
    </row>
    <row r="252" spans="2:3">
      <c r="B252" s="24">
        <v>52984</v>
      </c>
      <c r="C252" s="9">
        <v>3</v>
      </c>
    </row>
    <row r="253" spans="2:3">
      <c r="B253" s="24">
        <v>52846</v>
      </c>
      <c r="C253" s="9">
        <v>3</v>
      </c>
    </row>
    <row r="254" spans="2:3">
      <c r="B254" s="24">
        <v>52788</v>
      </c>
      <c r="C254" s="9">
        <v>4</v>
      </c>
    </row>
    <row r="255" spans="2:3">
      <c r="B255" s="24">
        <v>52674</v>
      </c>
      <c r="C255" s="9">
        <v>2</v>
      </c>
    </row>
    <row r="256" spans="2:3">
      <c r="B256" s="24">
        <v>52624</v>
      </c>
      <c r="C256" s="9">
        <v>4</v>
      </c>
    </row>
    <row r="257" spans="2:3">
      <c r="B257" s="24">
        <v>52599</v>
      </c>
      <c r="C257" s="9">
        <v>3</v>
      </c>
    </row>
    <row r="258" spans="2:3">
      <c r="B258" s="24">
        <v>52505</v>
      </c>
      <c r="C258" s="9">
        <v>5</v>
      </c>
    </row>
    <row r="259" spans="2:3">
      <c r="B259" s="24">
        <v>52249</v>
      </c>
      <c r="C259" s="9">
        <v>3</v>
      </c>
    </row>
    <row r="260" spans="2:3">
      <c r="B260" s="24">
        <v>52177</v>
      </c>
      <c r="C260" s="9">
        <v>4</v>
      </c>
    </row>
    <row r="261" spans="2:3">
      <c r="B261" s="24">
        <v>52087</v>
      </c>
      <c r="C261" s="9">
        <v>4</v>
      </c>
    </row>
    <row r="262" spans="2:3">
      <c r="B262" s="24">
        <v>52057</v>
      </c>
      <c r="C262" s="9">
        <v>3</v>
      </c>
    </row>
    <row r="263" spans="2:3">
      <c r="B263" s="24">
        <v>51920</v>
      </c>
      <c r="C263" s="9">
        <v>3</v>
      </c>
    </row>
    <row r="264" spans="2:3">
      <c r="B264" s="24">
        <v>51908</v>
      </c>
      <c r="C264" s="9">
        <v>3</v>
      </c>
    </row>
    <row r="265" spans="2:3">
      <c r="B265" s="24">
        <v>51777</v>
      </c>
      <c r="C265" s="9">
        <v>4</v>
      </c>
    </row>
    <row r="266" spans="2:3">
      <c r="B266" s="24">
        <v>51505</v>
      </c>
      <c r="C266" s="9">
        <v>4</v>
      </c>
    </row>
    <row r="267" spans="2:3">
      <c r="B267" s="24">
        <v>51337</v>
      </c>
      <c r="C267" s="9">
        <v>3</v>
      </c>
    </row>
    <row r="268" spans="2:3">
      <c r="B268" s="24">
        <v>51259</v>
      </c>
      <c r="C268" s="9">
        <v>4</v>
      </c>
    </row>
    <row r="269" spans="2:3">
      <c r="B269" s="24">
        <v>51044</v>
      </c>
      <c r="C269" s="9">
        <v>3</v>
      </c>
    </row>
    <row r="270" spans="2:3">
      <c r="B270" s="24">
        <v>50923</v>
      </c>
      <c r="C270" s="9">
        <v>5</v>
      </c>
    </row>
    <row r="271" spans="2:3">
      <c r="B271" s="24">
        <v>50825</v>
      </c>
      <c r="C271" s="9">
        <v>4</v>
      </c>
    </row>
    <row r="272" spans="2:3">
      <c r="B272" s="24">
        <v>50750</v>
      </c>
      <c r="C272" s="9">
        <v>3</v>
      </c>
    </row>
    <row r="273" spans="2:3">
      <c r="B273" s="24">
        <v>50482</v>
      </c>
      <c r="C273" s="9">
        <v>4</v>
      </c>
    </row>
    <row r="274" spans="2:3">
      <c r="B274" s="24">
        <v>50470</v>
      </c>
      <c r="C274" s="9">
        <v>3</v>
      </c>
    </row>
    <row r="275" spans="2:3">
      <c r="B275" s="24">
        <v>50428</v>
      </c>
      <c r="C275" s="9">
        <v>3</v>
      </c>
    </row>
    <row r="276" spans="2:3">
      <c r="B276" s="24">
        <v>50373</v>
      </c>
      <c r="C276" s="9">
        <v>4</v>
      </c>
    </row>
    <row r="277" spans="2:3">
      <c r="B277" s="24">
        <v>50274</v>
      </c>
      <c r="C277" s="9">
        <v>3</v>
      </c>
    </row>
    <row r="278" spans="2:3">
      <c r="B278" s="24">
        <v>50178</v>
      </c>
      <c r="C278" s="9">
        <v>5</v>
      </c>
    </row>
    <row r="279" spans="2:3">
      <c r="B279" s="24">
        <v>49920</v>
      </c>
      <c r="C279" s="9">
        <v>3</v>
      </c>
    </row>
    <row r="280" spans="2:3">
      <c r="B280" s="24">
        <v>49773</v>
      </c>
      <c r="C280" s="9">
        <v>5</v>
      </c>
    </row>
    <row r="281" spans="2:3">
      <c r="B281" s="24">
        <v>49256</v>
      </c>
      <c r="C281" s="9">
        <v>5</v>
      </c>
    </row>
    <row r="282" spans="2:3">
      <c r="B282" s="24">
        <v>48888</v>
      </c>
      <c r="C282" s="9">
        <v>5</v>
      </c>
    </row>
    <row r="283" spans="2:3">
      <c r="B283" s="24">
        <v>48513</v>
      </c>
      <c r="C283" s="9">
        <v>2</v>
      </c>
    </row>
    <row r="284" spans="2:3">
      <c r="B284" s="24">
        <v>48495</v>
      </c>
      <c r="C284" s="9">
        <v>5</v>
      </c>
    </row>
    <row r="285" spans="2:3">
      <c r="B285" s="24">
        <v>48413</v>
      </c>
      <c r="C285" s="9">
        <v>4</v>
      </c>
    </row>
    <row r="286" spans="2:3">
      <c r="B286" s="24">
        <v>48285</v>
      </c>
      <c r="C286" s="9">
        <v>3</v>
      </c>
    </row>
    <row r="287" spans="2:3">
      <c r="B287" s="24">
        <v>47961</v>
      </c>
      <c r="C287" s="9">
        <v>4</v>
      </c>
    </row>
    <row r="288" spans="2:3">
      <c r="B288" s="24">
        <v>47837</v>
      </c>
      <c r="C288" s="9">
        <v>3</v>
      </c>
    </row>
    <row r="289" spans="2:3">
      <c r="B289" s="24">
        <v>47750</v>
      </c>
      <c r="C289" s="9">
        <v>4</v>
      </c>
    </row>
    <row r="290" spans="2:3">
      <c r="B290" s="24">
        <v>47434</v>
      </c>
      <c r="C290" s="9">
        <v>4</v>
      </c>
    </row>
    <row r="291" spans="2:3">
      <c r="B291" s="24">
        <v>47414</v>
      </c>
      <c r="C291" s="9">
        <v>3</v>
      </c>
    </row>
    <row r="292" spans="2:3">
      <c r="B292" s="24">
        <v>47211</v>
      </c>
      <c r="C292" s="9">
        <v>3</v>
      </c>
    </row>
    <row r="293" spans="2:3">
      <c r="B293" s="24">
        <v>47001</v>
      </c>
      <c r="C293" s="9">
        <v>3</v>
      </c>
    </row>
    <row r="294" spans="2:3">
      <c r="B294" s="24">
        <v>46998</v>
      </c>
      <c r="C294" s="9">
        <v>4</v>
      </c>
    </row>
    <row r="295" spans="2:3">
      <c r="B295" s="24">
        <v>46837</v>
      </c>
      <c r="C295" s="9">
        <v>4</v>
      </c>
    </row>
    <row r="296" spans="2:3">
      <c r="B296" s="24">
        <v>46799</v>
      </c>
      <c r="C296" s="9">
        <v>4</v>
      </c>
    </row>
    <row r="297" spans="2:3">
      <c r="B297" s="24">
        <v>46738</v>
      </c>
      <c r="C297" s="9">
        <v>5</v>
      </c>
    </row>
    <row r="298" spans="2:3">
      <c r="B298" s="24">
        <v>46664</v>
      </c>
      <c r="C298" s="9">
        <v>3</v>
      </c>
    </row>
    <row r="299" spans="2:3">
      <c r="B299" s="24">
        <v>46654</v>
      </c>
      <c r="C299" s="9">
        <v>3</v>
      </c>
    </row>
    <row r="300" spans="2:3">
      <c r="B300" s="24">
        <v>46430</v>
      </c>
      <c r="C300" s="9">
        <v>5</v>
      </c>
    </row>
    <row r="301" spans="2:3">
      <c r="B301" s="24">
        <v>46428</v>
      </c>
      <c r="C301" s="9">
        <v>5</v>
      </c>
    </row>
    <row r="302" spans="2:3">
      <c r="B302" s="24">
        <v>46335</v>
      </c>
      <c r="C302" s="9">
        <v>5</v>
      </c>
    </row>
    <row r="303" spans="2:3">
      <c r="B303" s="24">
        <v>46120</v>
      </c>
      <c r="C303" s="9">
        <v>5</v>
      </c>
    </row>
    <row r="304" spans="2:3">
      <c r="B304" s="24">
        <v>45998</v>
      </c>
      <c r="C304" s="9">
        <v>4</v>
      </c>
    </row>
    <row r="305" spans="2:3">
      <c r="B305" s="24">
        <v>45433</v>
      </c>
      <c r="C305" s="9">
        <v>4</v>
      </c>
    </row>
    <row r="306" spans="2:3">
      <c r="B306" s="24">
        <v>45395</v>
      </c>
      <c r="C306" s="9">
        <v>4</v>
      </c>
    </row>
    <row r="307" spans="2:3">
      <c r="B307" s="24">
        <v>45115</v>
      </c>
      <c r="C307" s="9">
        <v>4</v>
      </c>
    </row>
    <row r="308" spans="2:3">
      <c r="B308" s="24">
        <v>45069</v>
      </c>
      <c r="C308" s="9">
        <v>5</v>
      </c>
    </row>
    <row r="309" spans="2:3">
      <c r="B309" s="24">
        <v>45046</v>
      </c>
      <c r="C309" s="9">
        <v>5</v>
      </c>
    </row>
    <row r="310" spans="2:3">
      <c r="B310" s="25">
        <v>89875</v>
      </c>
      <c r="C310" s="9">
        <v>4</v>
      </c>
    </row>
    <row r="311" spans="2:3">
      <c r="B311" s="24">
        <v>68343</v>
      </c>
      <c r="C311" s="9">
        <v>3</v>
      </c>
    </row>
    <row r="312" spans="2:3">
      <c r="B312" s="24">
        <v>89875</v>
      </c>
      <c r="C312" s="9">
        <v>3</v>
      </c>
    </row>
  </sheetData>
  <phoneticPr fontId="10"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AAD0-E94E-9046-B094-CC03875A6A1F}">
  <dimension ref="B2:E12"/>
  <sheetViews>
    <sheetView workbookViewId="0">
      <selection activeCell="E19" sqref="E19"/>
    </sheetView>
  </sheetViews>
  <sheetFormatPr baseColWidth="10" defaultRowHeight="15"/>
  <cols>
    <col min="2" max="2" width="26" bestFit="1" customWidth="1"/>
    <col min="3" max="3" width="14.83203125" bestFit="1" customWidth="1"/>
    <col min="4" max="4" width="6.1640625" bestFit="1" customWidth="1"/>
    <col min="5" max="5" width="10" bestFit="1" customWidth="1"/>
    <col min="6" max="6" width="12.1640625" bestFit="1" customWidth="1"/>
  </cols>
  <sheetData>
    <row r="2" spans="2:5">
      <c r="B2" s="8" t="s">
        <v>591</v>
      </c>
    </row>
    <row r="4" spans="2:5">
      <c r="B4" s="16" t="s">
        <v>586</v>
      </c>
      <c r="C4" s="16" t="s">
        <v>588</v>
      </c>
    </row>
    <row r="5" spans="2:5">
      <c r="B5" s="16" t="s">
        <v>584</v>
      </c>
      <c r="C5" t="s">
        <v>38</v>
      </c>
      <c r="D5" t="s">
        <v>83</v>
      </c>
      <c r="E5" t="s">
        <v>585</v>
      </c>
    </row>
    <row r="6" spans="2:5">
      <c r="B6" s="17" t="s">
        <v>251</v>
      </c>
      <c r="C6" s="22">
        <v>65806</v>
      </c>
      <c r="D6" s="22"/>
      <c r="E6" s="22">
        <v>65806</v>
      </c>
    </row>
    <row r="7" spans="2:5">
      <c r="B7" s="17" t="s">
        <v>106</v>
      </c>
      <c r="C7" s="22">
        <v>68521.206896551725</v>
      </c>
      <c r="D7" s="22"/>
      <c r="E7" s="22">
        <v>68521.206896551725</v>
      </c>
    </row>
    <row r="8" spans="2:5">
      <c r="B8" s="17" t="s">
        <v>76</v>
      </c>
      <c r="C8" s="22">
        <v>75134.708333333328</v>
      </c>
      <c r="D8" s="22">
        <v>67791.25</v>
      </c>
      <c r="E8" s="22">
        <v>74400.362500000003</v>
      </c>
    </row>
    <row r="9" spans="2:5">
      <c r="B9" s="17" t="s">
        <v>338</v>
      </c>
      <c r="C9" s="22"/>
      <c r="D9" s="22">
        <v>83667</v>
      </c>
      <c r="E9" s="22">
        <v>83667</v>
      </c>
    </row>
    <row r="10" spans="2:5">
      <c r="B10" s="17" t="s">
        <v>92</v>
      </c>
      <c r="C10" s="22">
        <v>60216.5</v>
      </c>
      <c r="D10" s="22">
        <v>57815</v>
      </c>
      <c r="E10" s="22">
        <v>59998.181818181816</v>
      </c>
    </row>
    <row r="11" spans="2:5">
      <c r="B11" s="17" t="s">
        <v>39</v>
      </c>
      <c r="C11" s="22">
        <v>66142.011834319521</v>
      </c>
      <c r="D11" s="22">
        <v>77637.277777777781</v>
      </c>
      <c r="E11" s="22">
        <v>67248.508021390371</v>
      </c>
    </row>
    <row r="12" spans="2:5">
      <c r="B12" s="17" t="s">
        <v>585</v>
      </c>
      <c r="C12" s="22">
        <v>68460.766784452295</v>
      </c>
      <c r="D12" s="22">
        <v>74331.53571428571</v>
      </c>
      <c r="E12" s="22">
        <v>68989.324758842442</v>
      </c>
    </row>
  </sheetData>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59C20-67D6-9644-A26B-68DE3071E092}">
  <dimension ref="B2:E73"/>
  <sheetViews>
    <sheetView workbookViewId="0">
      <selection activeCell="B40" sqref="B40"/>
    </sheetView>
  </sheetViews>
  <sheetFormatPr baseColWidth="10" defaultRowHeight="15"/>
  <cols>
    <col min="2" max="2" width="30" bestFit="1" customWidth="1"/>
    <col min="3" max="3" width="15.6640625" bestFit="1" customWidth="1"/>
    <col min="4" max="4" width="5.5" bestFit="1" customWidth="1"/>
    <col min="5" max="6" width="10" bestFit="1" customWidth="1"/>
  </cols>
  <sheetData>
    <row r="2" spans="2:3">
      <c r="B2" s="45" t="s">
        <v>597</v>
      </c>
    </row>
    <row r="4" spans="2:3">
      <c r="B4" s="16" t="s">
        <v>584</v>
      </c>
      <c r="C4" t="s">
        <v>595</v>
      </c>
    </row>
    <row r="5" spans="2:3">
      <c r="B5" s="17" t="s">
        <v>38</v>
      </c>
      <c r="C5" s="21">
        <v>3.9090909090909092</v>
      </c>
    </row>
    <row r="6" spans="2:3">
      <c r="B6" s="39" t="s">
        <v>251</v>
      </c>
      <c r="C6" s="21">
        <v>4.666666666666667</v>
      </c>
    </row>
    <row r="7" spans="2:3">
      <c r="B7" s="44" t="s">
        <v>54</v>
      </c>
      <c r="C7" s="21">
        <v>4.5</v>
      </c>
    </row>
    <row r="8" spans="2:3">
      <c r="B8" s="44" t="s">
        <v>561</v>
      </c>
      <c r="C8" s="21">
        <v>5</v>
      </c>
    </row>
    <row r="9" spans="2:3">
      <c r="B9" s="39" t="s">
        <v>106</v>
      </c>
      <c r="C9" s="21">
        <v>3.7777777777777777</v>
      </c>
    </row>
    <row r="10" spans="2:3">
      <c r="B10" s="44" t="s">
        <v>54</v>
      </c>
      <c r="C10" s="21">
        <v>4.0625</v>
      </c>
    </row>
    <row r="11" spans="2:3">
      <c r="B11" s="44" t="s">
        <v>561</v>
      </c>
      <c r="C11" s="21">
        <v>3.3636363636363638</v>
      </c>
    </row>
    <row r="12" spans="2:3">
      <c r="B12" s="39" t="s">
        <v>76</v>
      </c>
      <c r="C12" s="21">
        <v>3.9558823529411766</v>
      </c>
    </row>
    <row r="13" spans="2:3">
      <c r="B13" s="44" t="s">
        <v>54</v>
      </c>
      <c r="C13" s="21">
        <v>4</v>
      </c>
    </row>
    <row r="14" spans="2:3">
      <c r="B14" s="44" t="s">
        <v>561</v>
      </c>
      <c r="C14" s="21">
        <v>3.8928571428571428</v>
      </c>
    </row>
    <row r="15" spans="2:3">
      <c r="B15" s="39" t="s">
        <v>92</v>
      </c>
      <c r="C15" s="21">
        <v>3.8</v>
      </c>
    </row>
    <row r="16" spans="2:3">
      <c r="B16" s="44" t="s">
        <v>54</v>
      </c>
      <c r="C16" s="21">
        <v>3.6</v>
      </c>
    </row>
    <row r="17" spans="2:3">
      <c r="B17" s="44" t="s">
        <v>561</v>
      </c>
      <c r="C17" s="21">
        <v>4</v>
      </c>
    </row>
    <row r="18" spans="2:3">
      <c r="B18" s="39" t="s">
        <v>39</v>
      </c>
      <c r="C18" s="21">
        <v>3.9041916167664672</v>
      </c>
    </row>
    <row r="19" spans="2:3">
      <c r="B19" s="44" t="s">
        <v>54</v>
      </c>
      <c r="C19" s="21">
        <v>3.9361702127659575</v>
      </c>
    </row>
    <row r="20" spans="2:3">
      <c r="B20" s="44" t="s">
        <v>561</v>
      </c>
      <c r="C20" s="21">
        <v>3.8630136986301369</v>
      </c>
    </row>
    <row r="21" spans="2:3">
      <c r="B21" s="17" t="s">
        <v>83</v>
      </c>
      <c r="C21" s="21">
        <v>3.8148148148148149</v>
      </c>
    </row>
    <row r="22" spans="2:3">
      <c r="B22" s="39" t="s">
        <v>76</v>
      </c>
      <c r="C22" s="21">
        <v>3.8571428571428572</v>
      </c>
    </row>
    <row r="23" spans="2:3">
      <c r="B23" s="44" t="s">
        <v>54</v>
      </c>
      <c r="C23" s="21">
        <v>4</v>
      </c>
    </row>
    <row r="24" spans="2:3">
      <c r="B24" s="44" t="s">
        <v>561</v>
      </c>
      <c r="C24" s="21">
        <v>3.6666666666666665</v>
      </c>
    </row>
    <row r="25" spans="2:3">
      <c r="B25" s="39" t="s">
        <v>338</v>
      </c>
      <c r="C25" s="21">
        <v>3</v>
      </c>
    </row>
    <row r="26" spans="2:3">
      <c r="B26" s="44" t="s">
        <v>561</v>
      </c>
      <c r="C26" s="21">
        <v>3</v>
      </c>
    </row>
    <row r="27" spans="2:3">
      <c r="B27" s="39" t="s">
        <v>92</v>
      </c>
      <c r="C27" s="21">
        <v>4</v>
      </c>
    </row>
    <row r="28" spans="2:3">
      <c r="B28" s="44" t="s">
        <v>54</v>
      </c>
      <c r="C28" s="21">
        <v>4</v>
      </c>
    </row>
    <row r="29" spans="2:3">
      <c r="B29" s="39" t="s">
        <v>39</v>
      </c>
      <c r="C29" s="21">
        <v>3.8333333333333335</v>
      </c>
    </row>
    <row r="30" spans="2:3">
      <c r="B30" s="44" t="s">
        <v>54</v>
      </c>
      <c r="C30" s="21">
        <v>3.6666666666666665</v>
      </c>
    </row>
    <row r="31" spans="2:3">
      <c r="B31" s="44" t="s">
        <v>561</v>
      </c>
      <c r="C31" s="21">
        <v>4</v>
      </c>
    </row>
    <row r="32" spans="2:3">
      <c r="B32" s="17" t="s">
        <v>585</v>
      </c>
      <c r="C32" s="21">
        <v>3.9006622516556293</v>
      </c>
    </row>
    <row r="40" spans="2:5">
      <c r="B40" s="45" t="s">
        <v>598</v>
      </c>
    </row>
    <row r="42" spans="2:5">
      <c r="B42" s="16" t="s">
        <v>596</v>
      </c>
      <c r="C42" t="s">
        <v>604</v>
      </c>
    </row>
    <row r="44" spans="2:5">
      <c r="B44" s="16" t="s">
        <v>589</v>
      </c>
      <c r="C44" s="16" t="s">
        <v>588</v>
      </c>
    </row>
    <row r="45" spans="2:5">
      <c r="B45" s="16" t="s">
        <v>584</v>
      </c>
      <c r="C45">
        <v>0</v>
      </c>
      <c r="D45">
        <v>1</v>
      </c>
      <c r="E45" t="s">
        <v>585</v>
      </c>
    </row>
    <row r="46" spans="2:5">
      <c r="B46" s="17" t="s">
        <v>38</v>
      </c>
      <c r="C46" s="19">
        <v>0.90500000000000003</v>
      </c>
      <c r="D46" s="19">
        <v>0.92156862745098034</v>
      </c>
      <c r="E46" s="19">
        <v>0.91059602649006621</v>
      </c>
    </row>
    <row r="47" spans="2:5">
      <c r="B47" s="39" t="s">
        <v>251</v>
      </c>
      <c r="C47" s="19">
        <v>1.6574585635359115E-2</v>
      </c>
      <c r="D47" s="19">
        <v>0</v>
      </c>
      <c r="E47" s="19">
        <v>1.090909090909091E-2</v>
      </c>
    </row>
    <row r="48" spans="2:5">
      <c r="B48" s="44" t="s">
        <v>54</v>
      </c>
      <c r="C48" s="19">
        <v>0.66666666666666663</v>
      </c>
      <c r="D48" s="19"/>
      <c r="E48" s="19">
        <v>0.66666666666666663</v>
      </c>
    </row>
    <row r="49" spans="2:5">
      <c r="B49" s="44" t="s">
        <v>561</v>
      </c>
      <c r="C49" s="19">
        <v>0.33333333333333331</v>
      </c>
      <c r="D49" s="19"/>
      <c r="E49" s="19">
        <v>0.33333333333333331</v>
      </c>
    </row>
    <row r="50" spans="2:5">
      <c r="B50" s="39" t="s">
        <v>106</v>
      </c>
      <c r="C50" s="19">
        <v>0.10497237569060773</v>
      </c>
      <c r="D50" s="19">
        <v>8.5106382978723402E-2</v>
      </c>
      <c r="E50" s="19">
        <v>9.8181818181818176E-2</v>
      </c>
    </row>
    <row r="51" spans="2:5">
      <c r="B51" s="44" t="s">
        <v>54</v>
      </c>
      <c r="C51" s="19">
        <v>0.57894736842105265</v>
      </c>
      <c r="D51" s="19">
        <v>0.625</v>
      </c>
      <c r="E51" s="19">
        <v>0.59259259259259256</v>
      </c>
    </row>
    <row r="52" spans="2:5">
      <c r="B52" s="44" t="s">
        <v>561</v>
      </c>
      <c r="C52" s="19">
        <v>0.42105263157894735</v>
      </c>
      <c r="D52" s="19">
        <v>0.375</v>
      </c>
      <c r="E52" s="19">
        <v>0.40740740740740738</v>
      </c>
    </row>
    <row r="53" spans="2:5">
      <c r="B53" s="39" t="s">
        <v>76</v>
      </c>
      <c r="C53" s="19">
        <v>0.23756906077348067</v>
      </c>
      <c r="D53" s="19">
        <v>0.26595744680851063</v>
      </c>
      <c r="E53" s="19">
        <v>0.24727272727272728</v>
      </c>
    </row>
    <row r="54" spans="2:5">
      <c r="B54" s="44" t="s">
        <v>54</v>
      </c>
      <c r="C54" s="19">
        <v>0.65116279069767447</v>
      </c>
      <c r="D54" s="19">
        <v>0.48</v>
      </c>
      <c r="E54" s="19">
        <v>0.58823529411764708</v>
      </c>
    </row>
    <row r="55" spans="2:5">
      <c r="B55" s="44" t="s">
        <v>561</v>
      </c>
      <c r="C55" s="19">
        <v>0.34883720930232559</v>
      </c>
      <c r="D55" s="19">
        <v>0.52</v>
      </c>
      <c r="E55" s="19">
        <v>0.41176470588235292</v>
      </c>
    </row>
    <row r="56" spans="2:5">
      <c r="B56" s="39" t="s">
        <v>92</v>
      </c>
      <c r="C56" s="19">
        <v>3.8674033149171269E-2</v>
      </c>
      <c r="D56" s="19">
        <v>3.1914893617021274E-2</v>
      </c>
      <c r="E56" s="19">
        <v>3.6363636363636362E-2</v>
      </c>
    </row>
    <row r="57" spans="2:5">
      <c r="B57" s="44" t="s">
        <v>54</v>
      </c>
      <c r="C57" s="19">
        <v>0.42857142857142855</v>
      </c>
      <c r="D57" s="19">
        <v>0.66666666666666663</v>
      </c>
      <c r="E57" s="19">
        <v>0.5</v>
      </c>
    </row>
    <row r="58" spans="2:5">
      <c r="B58" s="44" t="s">
        <v>561</v>
      </c>
      <c r="C58" s="19">
        <v>0.5714285714285714</v>
      </c>
      <c r="D58" s="19">
        <v>0.33333333333333331</v>
      </c>
      <c r="E58" s="19">
        <v>0.5</v>
      </c>
    </row>
    <row r="59" spans="2:5">
      <c r="B59" s="39" t="s">
        <v>39</v>
      </c>
      <c r="C59" s="19">
        <v>0.60220994475138123</v>
      </c>
      <c r="D59" s="19">
        <v>0.61702127659574468</v>
      </c>
      <c r="E59" s="19">
        <v>0.6072727272727273</v>
      </c>
    </row>
    <row r="60" spans="2:5">
      <c r="B60" s="44" t="s">
        <v>54</v>
      </c>
      <c r="C60" s="19">
        <v>0.54128440366972475</v>
      </c>
      <c r="D60" s="19">
        <v>0.60344827586206895</v>
      </c>
      <c r="E60" s="19">
        <v>0.56287425149700598</v>
      </c>
    </row>
    <row r="61" spans="2:5">
      <c r="B61" s="44" t="s">
        <v>561</v>
      </c>
      <c r="C61" s="19">
        <v>0.45871559633027525</v>
      </c>
      <c r="D61" s="19">
        <v>0.39655172413793105</v>
      </c>
      <c r="E61" s="19">
        <v>0.43712574850299402</v>
      </c>
    </row>
    <row r="62" spans="2:5">
      <c r="B62" s="17" t="s">
        <v>83</v>
      </c>
      <c r="C62" s="19">
        <v>9.5000000000000001E-2</v>
      </c>
      <c r="D62" s="19">
        <v>7.8431372549019607E-2</v>
      </c>
      <c r="E62" s="19">
        <v>8.9403973509933773E-2</v>
      </c>
    </row>
    <row r="63" spans="2:5">
      <c r="B63" s="39" t="s">
        <v>76</v>
      </c>
      <c r="C63" s="19">
        <v>0.21052631578947367</v>
      </c>
      <c r="D63" s="19">
        <v>0.375</v>
      </c>
      <c r="E63" s="19">
        <v>0.25925925925925924</v>
      </c>
    </row>
    <row r="64" spans="2:5">
      <c r="B64" s="44" t="s">
        <v>54</v>
      </c>
      <c r="C64" s="19">
        <v>0.5</v>
      </c>
      <c r="D64" s="19">
        <v>0.66666666666666663</v>
      </c>
      <c r="E64" s="19">
        <v>0.5714285714285714</v>
      </c>
    </row>
    <row r="65" spans="2:5">
      <c r="B65" s="44" t="s">
        <v>561</v>
      </c>
      <c r="C65" s="19">
        <v>0.5</v>
      </c>
      <c r="D65" s="19">
        <v>0.33333333333333331</v>
      </c>
      <c r="E65" s="19">
        <v>0.42857142857142855</v>
      </c>
    </row>
    <row r="66" spans="2:5">
      <c r="B66" s="39" t="s">
        <v>338</v>
      </c>
      <c r="C66" s="19">
        <v>5.2631578947368418E-2</v>
      </c>
      <c r="D66" s="19">
        <v>0</v>
      </c>
      <c r="E66" s="19">
        <v>3.7037037037037035E-2</v>
      </c>
    </row>
    <row r="67" spans="2:5">
      <c r="B67" s="44" t="s">
        <v>561</v>
      </c>
      <c r="C67" s="19">
        <v>1</v>
      </c>
      <c r="D67" s="19"/>
      <c r="E67" s="19">
        <v>1</v>
      </c>
    </row>
    <row r="68" spans="2:5">
      <c r="B68" s="39" t="s">
        <v>92</v>
      </c>
      <c r="C68" s="19">
        <v>5.2631578947368418E-2</v>
      </c>
      <c r="D68" s="19">
        <v>0</v>
      </c>
      <c r="E68" s="19">
        <v>3.7037037037037035E-2</v>
      </c>
    </row>
    <row r="69" spans="2:5">
      <c r="B69" s="44" t="s">
        <v>54</v>
      </c>
      <c r="C69" s="19">
        <v>1</v>
      </c>
      <c r="D69" s="19"/>
      <c r="E69" s="19">
        <v>1</v>
      </c>
    </row>
    <row r="70" spans="2:5">
      <c r="B70" s="39" t="s">
        <v>39</v>
      </c>
      <c r="C70" s="19">
        <v>0.68421052631578949</v>
      </c>
      <c r="D70" s="19">
        <v>0.625</v>
      </c>
      <c r="E70" s="19">
        <v>0.66666666666666663</v>
      </c>
    </row>
    <row r="71" spans="2:5">
      <c r="B71" s="44" t="s">
        <v>54</v>
      </c>
      <c r="C71" s="19">
        <v>0.53846153846153844</v>
      </c>
      <c r="D71" s="19">
        <v>0.4</v>
      </c>
      <c r="E71" s="19">
        <v>0.5</v>
      </c>
    </row>
    <row r="72" spans="2:5">
      <c r="B72" s="44" t="s">
        <v>561</v>
      </c>
      <c r="C72" s="19">
        <v>0.46153846153846156</v>
      </c>
      <c r="D72" s="19">
        <v>0.6</v>
      </c>
      <c r="E72" s="19">
        <v>0.5</v>
      </c>
    </row>
    <row r="73" spans="2:5">
      <c r="B73" s="17" t="s">
        <v>585</v>
      </c>
      <c r="C73" s="19">
        <v>1</v>
      </c>
      <c r="D73" s="19">
        <v>1</v>
      </c>
      <c r="E73" s="19">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I1000"/>
  <sheetViews>
    <sheetView topLeftCell="A4" workbookViewId="0">
      <selection activeCell="D12" sqref="D12"/>
    </sheetView>
  </sheetViews>
  <sheetFormatPr baseColWidth="10" defaultColWidth="14.5" defaultRowHeight="15" customHeight="1"/>
  <cols>
    <col min="1" max="1" width="3.1640625" customWidth="1"/>
    <col min="2" max="2" width="6" customWidth="1"/>
    <col min="3" max="3" width="26.1640625" customWidth="1"/>
    <col min="4" max="4" width="96.1640625" customWidth="1"/>
    <col min="5" max="5" width="10.6640625" customWidth="1"/>
    <col min="6" max="26" width="8.6640625" customWidth="1"/>
  </cols>
  <sheetData>
    <row r="1" spans="2:8" ht="14.25" customHeight="1"/>
    <row r="2" spans="2:8" ht="14.25" customHeight="1">
      <c r="B2" s="1" t="s">
        <v>479</v>
      </c>
      <c r="C2" s="1" t="s">
        <v>480</v>
      </c>
      <c r="D2" s="1" t="s">
        <v>481</v>
      </c>
      <c r="E2" s="1" t="s">
        <v>482</v>
      </c>
    </row>
    <row r="3" spans="2:8" ht="14.25" customHeight="1">
      <c r="B3" s="2">
        <v>1</v>
      </c>
      <c r="C3" s="2" t="s">
        <v>0</v>
      </c>
      <c r="D3" s="2" t="s">
        <v>483</v>
      </c>
      <c r="E3" s="2" t="s">
        <v>484</v>
      </c>
    </row>
    <row r="4" spans="2:8" ht="14.25" customHeight="1">
      <c r="B4" s="2">
        <v>2</v>
      </c>
      <c r="C4" s="2" t="s">
        <v>1</v>
      </c>
      <c r="D4" s="2" t="s">
        <v>485</v>
      </c>
      <c r="E4" s="2" t="s">
        <v>484</v>
      </c>
    </row>
    <row r="5" spans="2:8" ht="14.25" customHeight="1">
      <c r="B5" s="2">
        <v>3</v>
      </c>
      <c r="C5" s="2" t="s">
        <v>2</v>
      </c>
      <c r="D5" s="8" t="s">
        <v>534</v>
      </c>
      <c r="E5" s="2" t="s">
        <v>486</v>
      </c>
    </row>
    <row r="6" spans="2:8" ht="14.25" customHeight="1">
      <c r="B6" s="2">
        <v>4</v>
      </c>
      <c r="C6" s="2" t="s">
        <v>3</v>
      </c>
      <c r="D6" s="2" t="s">
        <v>487</v>
      </c>
      <c r="E6" s="2" t="s">
        <v>486</v>
      </c>
    </row>
    <row r="7" spans="2:8" ht="14.25" customHeight="1">
      <c r="B7" s="2">
        <v>5</v>
      </c>
      <c r="C7" s="2" t="s">
        <v>4</v>
      </c>
      <c r="D7" s="2" t="s">
        <v>488</v>
      </c>
      <c r="E7" s="2" t="s">
        <v>484</v>
      </c>
    </row>
    <row r="8" spans="2:8" ht="14.25" customHeight="1">
      <c r="B8" s="2">
        <v>6</v>
      </c>
      <c r="C8" s="2" t="s">
        <v>5</v>
      </c>
      <c r="D8" s="8" t="s">
        <v>538</v>
      </c>
      <c r="E8" s="2" t="s">
        <v>486</v>
      </c>
    </row>
    <row r="9" spans="2:8" ht="14.25" customHeight="1">
      <c r="B9" s="2">
        <v>7</v>
      </c>
      <c r="C9" s="2" t="s">
        <v>6</v>
      </c>
      <c r="D9" s="2" t="s">
        <v>489</v>
      </c>
      <c r="E9" s="2" t="s">
        <v>486</v>
      </c>
      <c r="G9">
        <v>1</v>
      </c>
      <c r="H9" t="s">
        <v>41</v>
      </c>
    </row>
    <row r="10" spans="2:8" ht="14.25" customHeight="1">
      <c r="B10" s="2">
        <v>8</v>
      </c>
      <c r="C10" s="2" t="s">
        <v>7</v>
      </c>
      <c r="D10" s="8" t="s">
        <v>551</v>
      </c>
      <c r="E10" s="2" t="s">
        <v>490</v>
      </c>
      <c r="G10">
        <v>2</v>
      </c>
      <c r="H10" t="s">
        <v>98</v>
      </c>
    </row>
    <row r="11" spans="2:8" ht="14.25" customHeight="1">
      <c r="B11" s="2">
        <v>9</v>
      </c>
      <c r="C11" s="2" t="s">
        <v>8</v>
      </c>
      <c r="D11" s="2" t="s">
        <v>491</v>
      </c>
      <c r="E11" s="2" t="s">
        <v>492</v>
      </c>
      <c r="G11">
        <v>3</v>
      </c>
      <c r="H11" s="8" t="s">
        <v>539</v>
      </c>
    </row>
    <row r="12" spans="2:8" ht="14.25" customHeight="1">
      <c r="B12" s="2">
        <v>10</v>
      </c>
      <c r="C12" s="2" t="s">
        <v>9</v>
      </c>
      <c r="D12" s="8" t="s">
        <v>493</v>
      </c>
      <c r="E12" s="2" t="s">
        <v>490</v>
      </c>
    </row>
    <row r="13" spans="2:8" ht="14.25" customHeight="1">
      <c r="B13" s="2">
        <v>11</v>
      </c>
      <c r="C13" s="2" t="s">
        <v>10</v>
      </c>
      <c r="D13" s="2" t="s">
        <v>494</v>
      </c>
      <c r="E13" s="2" t="s">
        <v>486</v>
      </c>
    </row>
    <row r="14" spans="2:8" ht="14.25" customHeight="1">
      <c r="B14" s="2">
        <v>12</v>
      </c>
      <c r="C14" s="2" t="s">
        <v>11</v>
      </c>
      <c r="D14" s="2" t="s">
        <v>495</v>
      </c>
      <c r="E14" s="2" t="s">
        <v>484</v>
      </c>
    </row>
    <row r="15" spans="2:8" ht="14.25" customHeight="1">
      <c r="B15" s="2">
        <v>13</v>
      </c>
      <c r="C15" s="2" t="s">
        <v>12</v>
      </c>
      <c r="D15" s="2" t="s">
        <v>496</v>
      </c>
      <c r="E15" s="2" t="s">
        <v>484</v>
      </c>
    </row>
    <row r="16" spans="2:8" ht="14.25" customHeight="1">
      <c r="B16" s="2">
        <v>14</v>
      </c>
      <c r="C16" s="2" t="s">
        <v>13</v>
      </c>
      <c r="D16" s="2" t="s">
        <v>497</v>
      </c>
      <c r="E16" s="2" t="s">
        <v>484</v>
      </c>
    </row>
    <row r="17" spans="2:8" ht="14.25" customHeight="1">
      <c r="B17" s="2">
        <v>15</v>
      </c>
      <c r="C17" s="2" t="s">
        <v>14</v>
      </c>
      <c r="D17" s="2" t="s">
        <v>498</v>
      </c>
      <c r="E17" s="2" t="s">
        <v>499</v>
      </c>
    </row>
    <row r="18" spans="2:8" ht="14.25" customHeight="1">
      <c r="B18" s="2">
        <v>16</v>
      </c>
      <c r="C18" s="2" t="s">
        <v>15</v>
      </c>
      <c r="D18" s="2" t="s">
        <v>500</v>
      </c>
      <c r="E18" s="2" t="s">
        <v>484</v>
      </c>
    </row>
    <row r="19" spans="2:8" ht="14.25" customHeight="1">
      <c r="B19" s="2">
        <v>17</v>
      </c>
      <c r="C19" s="2" t="s">
        <v>16</v>
      </c>
      <c r="D19" s="2" t="s">
        <v>501</v>
      </c>
      <c r="E19" s="2" t="s">
        <v>484</v>
      </c>
    </row>
    <row r="20" spans="2:8" ht="14.25" customHeight="1">
      <c r="B20" s="2">
        <v>18</v>
      </c>
      <c r="C20" s="2" t="s">
        <v>17</v>
      </c>
      <c r="D20" s="2" t="s">
        <v>502</v>
      </c>
      <c r="E20" s="2" t="s">
        <v>484</v>
      </c>
    </row>
    <row r="21" spans="2:8" ht="14.25" customHeight="1">
      <c r="B21" s="2">
        <v>19</v>
      </c>
      <c r="C21" s="2" t="s">
        <v>18</v>
      </c>
      <c r="D21" s="2" t="s">
        <v>503</v>
      </c>
      <c r="E21" s="2" t="s">
        <v>499</v>
      </c>
    </row>
    <row r="22" spans="2:8" ht="14.25" customHeight="1">
      <c r="B22" s="2">
        <v>20</v>
      </c>
      <c r="C22" s="2" t="s">
        <v>19</v>
      </c>
      <c r="D22" s="2" t="s">
        <v>504</v>
      </c>
      <c r="E22" s="2" t="s">
        <v>499</v>
      </c>
    </row>
    <row r="23" spans="2:8" ht="14.25" customHeight="1">
      <c r="B23" s="2">
        <v>21</v>
      </c>
      <c r="C23" s="2" t="s">
        <v>20</v>
      </c>
      <c r="D23" s="2" t="s">
        <v>505</v>
      </c>
      <c r="E23" s="2" t="s">
        <v>484</v>
      </c>
    </row>
    <row r="24" spans="2:8" ht="14.25" customHeight="1">
      <c r="B24" s="2">
        <v>22</v>
      </c>
      <c r="C24" s="2" t="s">
        <v>21</v>
      </c>
      <c r="D24" s="2" t="s">
        <v>506</v>
      </c>
      <c r="E24" s="2" t="s">
        <v>484</v>
      </c>
    </row>
    <row r="25" spans="2:8" ht="14.25" customHeight="1">
      <c r="B25" s="2">
        <v>23</v>
      </c>
      <c r="C25" s="2" t="s">
        <v>22</v>
      </c>
      <c r="D25" s="2" t="s">
        <v>507</v>
      </c>
      <c r="E25" s="2" t="s">
        <v>484</v>
      </c>
    </row>
    <row r="26" spans="2:8" ht="14.25" customHeight="1">
      <c r="B26" s="2">
        <v>24</v>
      </c>
      <c r="C26" s="2" t="s">
        <v>23</v>
      </c>
      <c r="D26" s="2" t="s">
        <v>508</v>
      </c>
      <c r="E26" s="2" t="s">
        <v>484</v>
      </c>
    </row>
    <row r="27" spans="2:8" ht="14.25" customHeight="1">
      <c r="B27" s="2">
        <v>25</v>
      </c>
      <c r="C27" s="2" t="s">
        <v>24</v>
      </c>
      <c r="D27" s="2" t="s">
        <v>509</v>
      </c>
      <c r="E27" s="2" t="s">
        <v>486</v>
      </c>
    </row>
    <row r="28" spans="2:8" ht="14.25" customHeight="1">
      <c r="B28" s="2">
        <v>26</v>
      </c>
      <c r="C28" s="2" t="s">
        <v>25</v>
      </c>
      <c r="D28" s="2" t="s">
        <v>510</v>
      </c>
      <c r="E28" s="2" t="s">
        <v>484</v>
      </c>
    </row>
    <row r="29" spans="2:8" ht="14.25" customHeight="1">
      <c r="B29" s="2">
        <v>27</v>
      </c>
      <c r="C29" s="2" t="s">
        <v>26</v>
      </c>
      <c r="D29" s="8" t="s">
        <v>535</v>
      </c>
      <c r="E29" s="2" t="s">
        <v>484</v>
      </c>
    </row>
    <row r="30" spans="2:8" ht="14.25" customHeight="1">
      <c r="B30" s="2">
        <v>28</v>
      </c>
      <c r="C30" s="2" t="s">
        <v>27</v>
      </c>
      <c r="D30" s="8" t="s">
        <v>568</v>
      </c>
      <c r="E30" s="8" t="s">
        <v>569</v>
      </c>
    </row>
    <row r="31" spans="2:8" ht="14.25" customHeight="1">
      <c r="B31" s="2">
        <v>29</v>
      </c>
      <c r="C31" s="2" t="s">
        <v>28</v>
      </c>
      <c r="D31" s="2" t="s">
        <v>511</v>
      </c>
      <c r="E31" s="2" t="s">
        <v>486</v>
      </c>
    </row>
    <row r="32" spans="2:8" ht="14.25" customHeight="1">
      <c r="B32" s="2">
        <v>30</v>
      </c>
      <c r="C32" s="2" t="s">
        <v>29</v>
      </c>
      <c r="D32" s="2" t="s">
        <v>512</v>
      </c>
      <c r="E32" s="2" t="s">
        <v>486</v>
      </c>
      <c r="H32" t="s">
        <v>26</v>
      </c>
    </row>
    <row r="33" spans="2:9" ht="14.25" customHeight="1">
      <c r="B33" s="2">
        <v>31</v>
      </c>
      <c r="C33" s="2" t="s">
        <v>30</v>
      </c>
      <c r="D33" s="2" t="s">
        <v>513</v>
      </c>
      <c r="E33" s="2" t="s">
        <v>499</v>
      </c>
      <c r="H33" s="8" t="s">
        <v>570</v>
      </c>
      <c r="I33">
        <v>4</v>
      </c>
    </row>
    <row r="34" spans="2:9" ht="14.25" customHeight="1">
      <c r="B34" s="2">
        <v>32</v>
      </c>
      <c r="C34" s="2" t="s">
        <v>31</v>
      </c>
      <c r="D34" s="2" t="s">
        <v>514</v>
      </c>
      <c r="E34" s="2" t="s">
        <v>486</v>
      </c>
      <c r="H34" s="8" t="s">
        <v>571</v>
      </c>
      <c r="I34">
        <v>3</v>
      </c>
    </row>
    <row r="35" spans="2:9" ht="14.25" customHeight="1">
      <c r="B35" s="2">
        <v>33</v>
      </c>
      <c r="C35" s="2" t="s">
        <v>32</v>
      </c>
      <c r="D35" s="2" t="s">
        <v>515</v>
      </c>
      <c r="E35" s="2" t="s">
        <v>486</v>
      </c>
      <c r="H35" s="8" t="s">
        <v>572</v>
      </c>
      <c r="I35">
        <v>2</v>
      </c>
    </row>
    <row r="36" spans="2:9" ht="14.25" customHeight="1">
      <c r="H36" s="8" t="s">
        <v>575</v>
      </c>
      <c r="I36">
        <v>1</v>
      </c>
    </row>
    <row r="37" spans="2:9" ht="14.25" customHeight="1"/>
    <row r="38" spans="2:9" ht="14.25" customHeight="1"/>
    <row r="39" spans="2:9" ht="14.25" customHeight="1"/>
    <row r="40" spans="2:9" ht="14.25" customHeight="1"/>
    <row r="41" spans="2:9" ht="14.25" customHeight="1"/>
    <row r="42" spans="2:9" ht="14.25" customHeight="1"/>
    <row r="43" spans="2:9" ht="14.25" customHeight="1"/>
    <row r="44" spans="2:9" ht="14.25" customHeight="1"/>
    <row r="45" spans="2:9" ht="14.25" customHeight="1"/>
    <row r="46" spans="2:9" ht="14.25" customHeight="1"/>
    <row r="47" spans="2:9" ht="14.25" customHeight="1"/>
    <row r="48" spans="2:9"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10" type="noConversion"/>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995"/>
  <sheetViews>
    <sheetView workbookViewId="0">
      <selection activeCell="B9" sqref="B9"/>
    </sheetView>
  </sheetViews>
  <sheetFormatPr baseColWidth="10" defaultColWidth="14.5" defaultRowHeight="15" customHeight="1"/>
  <cols>
    <col min="1" max="1" width="10.5" customWidth="1"/>
    <col min="2" max="2" width="8.5" customWidth="1"/>
  </cols>
  <sheetData>
    <row r="1" spans="1:3" ht="15" customHeight="1">
      <c r="A1" s="4"/>
    </row>
    <row r="2" spans="1:3" ht="15" customHeight="1">
      <c r="A2" s="5" t="s">
        <v>516</v>
      </c>
      <c r="B2" s="6"/>
    </row>
    <row r="3" spans="1:3" ht="15" customHeight="1">
      <c r="A3" s="4" t="s">
        <v>517</v>
      </c>
      <c r="B3" s="6" t="s">
        <v>555</v>
      </c>
    </row>
    <row r="4" spans="1:3" ht="15" customHeight="1">
      <c r="B4" s="10" t="s">
        <v>532</v>
      </c>
    </row>
    <row r="5" spans="1:3" ht="15" customHeight="1">
      <c r="A5" s="4"/>
      <c r="B5" s="2"/>
    </row>
    <row r="6" spans="1:3" ht="15" customHeight="1">
      <c r="A6" s="4" t="s">
        <v>518</v>
      </c>
      <c r="B6" s="8" t="s">
        <v>556</v>
      </c>
    </row>
    <row r="8" spans="1:3" ht="15" customHeight="1">
      <c r="A8" s="5" t="s">
        <v>519</v>
      </c>
    </row>
    <row r="9" spans="1:3" ht="15" customHeight="1">
      <c r="A9" s="4" t="s">
        <v>520</v>
      </c>
      <c r="B9" s="6" t="s">
        <v>533</v>
      </c>
    </row>
    <row r="10" spans="1:3" ht="15" customHeight="1">
      <c r="A10" s="5"/>
      <c r="B10" s="6"/>
    </row>
    <row r="11" spans="1:3" ht="15" customHeight="1">
      <c r="A11" s="5" t="s">
        <v>521</v>
      </c>
      <c r="B11" s="6"/>
    </row>
    <row r="12" spans="1:3" ht="15" customHeight="1">
      <c r="A12" s="4" t="s">
        <v>522</v>
      </c>
      <c r="B12" s="6" t="s">
        <v>523</v>
      </c>
    </row>
    <row r="13" spans="1:3" ht="15" customHeight="1">
      <c r="B13" s="7" t="s">
        <v>524</v>
      </c>
      <c r="C13" t="s">
        <v>525</v>
      </c>
    </row>
    <row r="14" spans="1:3" ht="15" customHeight="1">
      <c r="A14" s="4"/>
      <c r="B14" s="4" t="s">
        <v>526</v>
      </c>
      <c r="C14" t="s">
        <v>527</v>
      </c>
    </row>
    <row r="15" spans="1:3" ht="15" customHeight="1">
      <c r="A15" s="4"/>
      <c r="B15" s="4" t="s">
        <v>528</v>
      </c>
      <c r="C15" t="s">
        <v>529</v>
      </c>
    </row>
    <row r="16" spans="1:3" ht="15" customHeight="1">
      <c r="A16" s="4"/>
      <c r="B16" s="4" t="s">
        <v>530</v>
      </c>
      <c r="C16" t="s">
        <v>531</v>
      </c>
    </row>
    <row r="17" spans="1:1" ht="15" customHeight="1">
      <c r="A17" s="4"/>
    </row>
    <row r="18" spans="1:1" ht="15" customHeight="1">
      <c r="A18" s="4"/>
    </row>
    <row r="19" spans="1:1" ht="15" customHeight="1">
      <c r="A19" s="4"/>
    </row>
    <row r="20" spans="1:1" ht="15" customHeight="1">
      <c r="A20" s="4"/>
    </row>
    <row r="21" spans="1:1" ht="15" customHeight="1">
      <c r="A21" s="4"/>
    </row>
    <row r="22" spans="1:1" ht="15" customHeight="1">
      <c r="A22" s="4"/>
    </row>
    <row r="23" spans="1:1" ht="15" customHeight="1">
      <c r="A23" s="4"/>
    </row>
    <row r="24" spans="1:1" ht="15" customHeight="1">
      <c r="A24" s="4"/>
    </row>
    <row r="25" spans="1:1" ht="15" customHeight="1">
      <c r="A25" s="4"/>
    </row>
    <row r="26" spans="1:1" ht="15" customHeight="1">
      <c r="A26" s="4"/>
    </row>
    <row r="27" spans="1:1" ht="15" customHeight="1">
      <c r="A27" s="4"/>
    </row>
    <row r="28" spans="1:1" ht="15" customHeight="1">
      <c r="A28" s="4"/>
    </row>
    <row r="29" spans="1:1" ht="15" customHeight="1">
      <c r="A29" s="4"/>
    </row>
    <row r="30" spans="1:1" ht="15" customHeight="1">
      <c r="A30" s="4"/>
    </row>
    <row r="31" spans="1:1" ht="15" customHeight="1">
      <c r="A31" s="4"/>
    </row>
    <row r="32" spans="1:1" ht="15" customHeight="1">
      <c r="A32" s="4"/>
    </row>
    <row r="33" spans="1:1" ht="15" customHeight="1">
      <c r="A33" s="4"/>
    </row>
    <row r="34" spans="1:1">
      <c r="A34" s="4"/>
    </row>
    <row r="35" spans="1:1">
      <c r="A35" s="4"/>
    </row>
    <row r="36" spans="1:1">
      <c r="A36" s="4"/>
    </row>
    <row r="37" spans="1:1">
      <c r="A37" s="4"/>
    </row>
    <row r="38" spans="1:1">
      <c r="A38" s="4"/>
    </row>
    <row r="39" spans="1:1">
      <c r="A39" s="4"/>
    </row>
    <row r="40" spans="1:1">
      <c r="A40" s="4"/>
    </row>
    <row r="41" spans="1:1">
      <c r="A41" s="4"/>
    </row>
    <row r="42" spans="1:1">
      <c r="A42" s="4"/>
    </row>
    <row r="43" spans="1:1">
      <c r="A43" s="4"/>
    </row>
    <row r="44" spans="1:1">
      <c r="A44" s="4"/>
    </row>
    <row r="45" spans="1:1">
      <c r="A45" s="4"/>
    </row>
    <row r="46" spans="1:1">
      <c r="A46" s="4"/>
    </row>
    <row r="47" spans="1:1">
      <c r="A47" s="4"/>
    </row>
    <row r="48" spans="1:1">
      <c r="A48" s="4"/>
    </row>
    <row r="49" spans="1:1">
      <c r="A49" s="4"/>
    </row>
    <row r="50" spans="1:1">
      <c r="A50" s="4"/>
    </row>
    <row r="51" spans="1:1">
      <c r="A51" s="4"/>
    </row>
    <row r="52" spans="1:1">
      <c r="A52" s="4"/>
    </row>
    <row r="53" spans="1:1">
      <c r="A53" s="4"/>
    </row>
    <row r="54" spans="1:1">
      <c r="A54" s="4"/>
    </row>
    <row r="55" spans="1:1">
      <c r="A55" s="4"/>
    </row>
    <row r="56" spans="1:1">
      <c r="A56" s="4"/>
    </row>
    <row r="57" spans="1:1">
      <c r="A57" s="4"/>
    </row>
    <row r="58" spans="1:1">
      <c r="A58" s="4"/>
    </row>
    <row r="59" spans="1:1">
      <c r="A59" s="4"/>
    </row>
    <row r="60" spans="1:1">
      <c r="A60" s="4"/>
    </row>
    <row r="61" spans="1:1">
      <c r="A61" s="4"/>
    </row>
    <row r="62" spans="1:1">
      <c r="A62" s="4"/>
    </row>
    <row r="63" spans="1:1">
      <c r="A63" s="4"/>
    </row>
    <row r="64" spans="1:1">
      <c r="A64" s="4"/>
    </row>
    <row r="65" spans="1:1">
      <c r="A65" s="4"/>
    </row>
    <row r="66" spans="1:1">
      <c r="A66" s="4"/>
    </row>
    <row r="67" spans="1:1">
      <c r="A67" s="4"/>
    </row>
    <row r="68" spans="1:1">
      <c r="A68" s="4"/>
    </row>
    <row r="69" spans="1:1">
      <c r="A69" s="4"/>
    </row>
    <row r="70" spans="1:1">
      <c r="A70" s="4"/>
    </row>
    <row r="71" spans="1:1">
      <c r="A71" s="4"/>
    </row>
    <row r="72" spans="1:1">
      <c r="A72" s="4"/>
    </row>
    <row r="73" spans="1:1">
      <c r="A73" s="4"/>
    </row>
    <row r="74" spans="1:1">
      <c r="A74" s="4"/>
    </row>
    <row r="75" spans="1:1">
      <c r="A75" s="4"/>
    </row>
    <row r="76" spans="1:1">
      <c r="A76" s="4"/>
    </row>
    <row r="77" spans="1:1">
      <c r="A77" s="4"/>
    </row>
    <row r="78" spans="1:1">
      <c r="A78" s="4"/>
    </row>
    <row r="79" spans="1:1">
      <c r="A79" s="4"/>
    </row>
    <row r="80" spans="1:1">
      <c r="A80" s="4"/>
    </row>
    <row r="81" spans="1:1">
      <c r="A81" s="4"/>
    </row>
    <row r="82" spans="1:1">
      <c r="A82" s="4"/>
    </row>
    <row r="83" spans="1:1">
      <c r="A83" s="4"/>
    </row>
    <row r="84" spans="1:1">
      <c r="A84" s="4"/>
    </row>
    <row r="85" spans="1:1">
      <c r="A85" s="4"/>
    </row>
    <row r="86" spans="1:1">
      <c r="A86" s="4"/>
    </row>
    <row r="87" spans="1:1">
      <c r="A87" s="4"/>
    </row>
    <row r="88" spans="1:1">
      <c r="A88" s="4"/>
    </row>
    <row r="89" spans="1:1">
      <c r="A89" s="4"/>
    </row>
    <row r="90" spans="1:1">
      <c r="A90" s="4"/>
    </row>
    <row r="91" spans="1:1">
      <c r="A91" s="4"/>
    </row>
    <row r="92" spans="1:1">
      <c r="A92" s="4"/>
    </row>
    <row r="93" spans="1:1">
      <c r="A93" s="4"/>
    </row>
    <row r="94" spans="1:1">
      <c r="A94" s="4"/>
    </row>
    <row r="95" spans="1:1">
      <c r="A95" s="4"/>
    </row>
    <row r="96" spans="1:1">
      <c r="A96" s="4"/>
    </row>
    <row r="97" spans="1:1">
      <c r="A97" s="4"/>
    </row>
    <row r="98" spans="1:1">
      <c r="A98" s="4"/>
    </row>
    <row r="99" spans="1:1">
      <c r="A99" s="4"/>
    </row>
    <row r="100" spans="1:1">
      <c r="A100" s="4"/>
    </row>
    <row r="101" spans="1:1">
      <c r="A101" s="4"/>
    </row>
    <row r="102" spans="1:1">
      <c r="A102" s="4"/>
    </row>
    <row r="103" spans="1:1">
      <c r="A103" s="4"/>
    </row>
    <row r="104" spans="1:1">
      <c r="A104" s="4"/>
    </row>
    <row r="105" spans="1:1">
      <c r="A105" s="4"/>
    </row>
    <row r="106" spans="1:1">
      <c r="A106" s="4"/>
    </row>
    <row r="107" spans="1:1">
      <c r="A107" s="4"/>
    </row>
    <row r="108" spans="1:1">
      <c r="A108" s="4"/>
    </row>
    <row r="109" spans="1:1">
      <c r="A109" s="4"/>
    </row>
    <row r="110" spans="1:1">
      <c r="A110" s="4"/>
    </row>
    <row r="111" spans="1:1">
      <c r="A111" s="4"/>
    </row>
    <row r="112" spans="1:1">
      <c r="A112" s="4"/>
    </row>
    <row r="113" spans="1:1">
      <c r="A113" s="4"/>
    </row>
    <row r="114" spans="1:1">
      <c r="A114" s="4"/>
    </row>
    <row r="115" spans="1:1">
      <c r="A115" s="4"/>
    </row>
    <row r="116" spans="1:1">
      <c r="A116" s="4"/>
    </row>
    <row r="117" spans="1:1">
      <c r="A117" s="4"/>
    </row>
    <row r="118" spans="1:1">
      <c r="A118" s="4"/>
    </row>
    <row r="119" spans="1:1">
      <c r="A119" s="4"/>
    </row>
    <row r="120" spans="1:1">
      <c r="A120" s="4"/>
    </row>
    <row r="121" spans="1:1">
      <c r="A121" s="4"/>
    </row>
    <row r="122" spans="1:1">
      <c r="A122" s="4"/>
    </row>
    <row r="123" spans="1:1">
      <c r="A123" s="4"/>
    </row>
    <row r="124" spans="1:1">
      <c r="A124" s="4"/>
    </row>
    <row r="125" spans="1:1">
      <c r="A125" s="4"/>
    </row>
    <row r="126" spans="1:1">
      <c r="A126" s="4"/>
    </row>
    <row r="127" spans="1:1">
      <c r="A127" s="4"/>
    </row>
    <row r="128" spans="1:1">
      <c r="A128" s="4"/>
    </row>
    <row r="129" spans="1:1">
      <c r="A129" s="4"/>
    </row>
    <row r="130" spans="1:1">
      <c r="A130" s="4"/>
    </row>
    <row r="131" spans="1:1">
      <c r="A131" s="4"/>
    </row>
    <row r="132" spans="1:1">
      <c r="A132" s="4"/>
    </row>
    <row r="133" spans="1:1">
      <c r="A133" s="4"/>
    </row>
    <row r="134" spans="1:1">
      <c r="A134" s="4"/>
    </row>
    <row r="135" spans="1:1">
      <c r="A135" s="4"/>
    </row>
    <row r="136" spans="1:1">
      <c r="A136" s="4"/>
    </row>
    <row r="137" spans="1:1">
      <c r="A137" s="4"/>
    </row>
    <row r="138" spans="1:1">
      <c r="A138" s="4"/>
    </row>
    <row r="139" spans="1:1">
      <c r="A139" s="4"/>
    </row>
    <row r="140" spans="1:1">
      <c r="A140" s="4"/>
    </row>
    <row r="141" spans="1:1">
      <c r="A141" s="4"/>
    </row>
    <row r="142" spans="1:1">
      <c r="A142" s="4"/>
    </row>
    <row r="143" spans="1:1">
      <c r="A143" s="4"/>
    </row>
    <row r="144" spans="1:1">
      <c r="A144" s="4"/>
    </row>
    <row r="145" spans="1:1">
      <c r="A145" s="4"/>
    </row>
    <row r="146" spans="1:1">
      <c r="A146" s="4"/>
    </row>
    <row r="147" spans="1:1">
      <c r="A147" s="4"/>
    </row>
    <row r="148" spans="1:1">
      <c r="A148" s="4"/>
    </row>
    <row r="149" spans="1:1">
      <c r="A149" s="4"/>
    </row>
    <row r="150" spans="1:1">
      <c r="A150" s="4"/>
    </row>
    <row r="151" spans="1:1">
      <c r="A151" s="4"/>
    </row>
    <row r="152" spans="1:1">
      <c r="A152" s="4"/>
    </row>
    <row r="153" spans="1:1">
      <c r="A153" s="4"/>
    </row>
    <row r="154" spans="1:1">
      <c r="A154" s="4"/>
    </row>
    <row r="155" spans="1:1">
      <c r="A155" s="4"/>
    </row>
    <row r="156" spans="1:1">
      <c r="A156" s="4"/>
    </row>
    <row r="157" spans="1:1">
      <c r="A157" s="4"/>
    </row>
    <row r="158" spans="1:1">
      <c r="A158" s="4"/>
    </row>
    <row r="159" spans="1:1">
      <c r="A159" s="4"/>
    </row>
    <row r="160" spans="1:1">
      <c r="A160" s="4"/>
    </row>
    <row r="161" spans="1:1">
      <c r="A161" s="4"/>
    </row>
    <row r="162" spans="1:1">
      <c r="A162" s="4"/>
    </row>
    <row r="163" spans="1:1">
      <c r="A163" s="4"/>
    </row>
    <row r="164" spans="1:1">
      <c r="A164" s="4"/>
    </row>
    <row r="165" spans="1:1">
      <c r="A165" s="4"/>
    </row>
    <row r="166" spans="1:1">
      <c r="A166" s="4"/>
    </row>
    <row r="167" spans="1:1">
      <c r="A167" s="4"/>
    </row>
    <row r="168" spans="1:1">
      <c r="A168" s="4"/>
    </row>
    <row r="169" spans="1:1">
      <c r="A169" s="4"/>
    </row>
    <row r="170" spans="1:1">
      <c r="A170" s="4"/>
    </row>
    <row r="171" spans="1:1">
      <c r="A171" s="4"/>
    </row>
    <row r="172" spans="1:1">
      <c r="A172" s="4"/>
    </row>
    <row r="173" spans="1:1">
      <c r="A173" s="4"/>
    </row>
    <row r="174" spans="1:1">
      <c r="A174" s="4"/>
    </row>
    <row r="175" spans="1:1">
      <c r="A175" s="4"/>
    </row>
    <row r="176" spans="1:1">
      <c r="A176" s="4"/>
    </row>
    <row r="177" spans="1:1">
      <c r="A177" s="4"/>
    </row>
    <row r="178" spans="1:1">
      <c r="A178" s="4"/>
    </row>
    <row r="179" spans="1:1">
      <c r="A179" s="4"/>
    </row>
    <row r="180" spans="1:1">
      <c r="A180" s="4"/>
    </row>
    <row r="181" spans="1:1">
      <c r="A181" s="4"/>
    </row>
    <row r="182" spans="1:1">
      <c r="A182" s="4"/>
    </row>
    <row r="183" spans="1:1">
      <c r="A183" s="4"/>
    </row>
    <row r="184" spans="1:1">
      <c r="A184" s="4"/>
    </row>
    <row r="185" spans="1:1">
      <c r="A185" s="4"/>
    </row>
    <row r="186" spans="1:1">
      <c r="A186" s="4"/>
    </row>
    <row r="187" spans="1:1">
      <c r="A187" s="4"/>
    </row>
    <row r="188" spans="1:1">
      <c r="A188" s="4"/>
    </row>
    <row r="189" spans="1:1">
      <c r="A189" s="4"/>
    </row>
    <row r="190" spans="1:1">
      <c r="A190" s="4"/>
    </row>
    <row r="191" spans="1:1">
      <c r="A191" s="4"/>
    </row>
    <row r="192" spans="1:1">
      <c r="A192" s="4"/>
    </row>
    <row r="193" spans="1:1">
      <c r="A193" s="4"/>
    </row>
    <row r="194" spans="1:1">
      <c r="A194" s="4"/>
    </row>
    <row r="195" spans="1:1">
      <c r="A195" s="4"/>
    </row>
    <row r="196" spans="1:1">
      <c r="A196" s="4"/>
    </row>
    <row r="197" spans="1:1">
      <c r="A197" s="4"/>
    </row>
    <row r="198" spans="1:1">
      <c r="A198" s="4"/>
    </row>
    <row r="199" spans="1:1">
      <c r="A199" s="4"/>
    </row>
    <row r="200" spans="1:1">
      <c r="A200" s="4"/>
    </row>
    <row r="201" spans="1:1">
      <c r="A201" s="4"/>
    </row>
    <row r="202" spans="1:1">
      <c r="A202" s="4"/>
    </row>
    <row r="203" spans="1:1">
      <c r="A203" s="4"/>
    </row>
    <row r="204" spans="1:1">
      <c r="A204" s="4"/>
    </row>
    <row r="205" spans="1:1">
      <c r="A205" s="4"/>
    </row>
    <row r="206" spans="1:1">
      <c r="A206" s="4"/>
    </row>
    <row r="207" spans="1:1">
      <c r="A207" s="4"/>
    </row>
    <row r="208" spans="1:1">
      <c r="A208" s="4"/>
    </row>
    <row r="209" spans="1:1">
      <c r="A209" s="4"/>
    </row>
    <row r="210" spans="1:1">
      <c r="A210" s="4"/>
    </row>
    <row r="211" spans="1:1">
      <c r="A211" s="4"/>
    </row>
    <row r="212" spans="1:1">
      <c r="A212" s="4"/>
    </row>
    <row r="213" spans="1:1">
      <c r="A213" s="4"/>
    </row>
    <row r="214" spans="1:1">
      <c r="A214" s="4"/>
    </row>
    <row r="215" spans="1:1">
      <c r="A215" s="4"/>
    </row>
    <row r="216" spans="1:1">
      <c r="A216" s="4"/>
    </row>
    <row r="217" spans="1:1">
      <c r="A217" s="4"/>
    </row>
    <row r="218" spans="1:1">
      <c r="A218" s="4"/>
    </row>
    <row r="219" spans="1:1">
      <c r="A219" s="4"/>
    </row>
    <row r="220" spans="1:1">
      <c r="A220" s="4"/>
    </row>
    <row r="221" spans="1:1">
      <c r="A221" s="4"/>
    </row>
    <row r="222" spans="1:1">
      <c r="A222" s="4"/>
    </row>
    <row r="223" spans="1:1">
      <c r="A223" s="4"/>
    </row>
    <row r="224" spans="1:1">
      <c r="A224" s="4"/>
    </row>
    <row r="225" spans="1:1">
      <c r="A225" s="4"/>
    </row>
    <row r="226" spans="1:1">
      <c r="A226" s="4"/>
    </row>
    <row r="227" spans="1:1">
      <c r="A227" s="4"/>
    </row>
    <row r="228" spans="1:1">
      <c r="A228" s="4"/>
    </row>
    <row r="229" spans="1:1">
      <c r="A229" s="4"/>
    </row>
    <row r="230" spans="1:1">
      <c r="A230" s="4"/>
    </row>
    <row r="231" spans="1:1">
      <c r="A231" s="4"/>
    </row>
    <row r="232" spans="1:1">
      <c r="A232" s="4"/>
    </row>
    <row r="233" spans="1:1">
      <c r="A233" s="4"/>
    </row>
    <row r="234" spans="1:1">
      <c r="A234" s="4"/>
    </row>
    <row r="235" spans="1:1">
      <c r="A235" s="4"/>
    </row>
    <row r="236" spans="1:1">
      <c r="A236" s="4"/>
    </row>
    <row r="237" spans="1:1">
      <c r="A237" s="4"/>
    </row>
    <row r="238" spans="1:1">
      <c r="A238" s="4"/>
    </row>
    <row r="239" spans="1:1">
      <c r="A239" s="4"/>
    </row>
    <row r="240" spans="1:1">
      <c r="A240" s="4"/>
    </row>
    <row r="241" spans="1:1">
      <c r="A241" s="4"/>
    </row>
    <row r="242" spans="1:1">
      <c r="A242" s="4"/>
    </row>
    <row r="243" spans="1:1">
      <c r="A243" s="4"/>
    </row>
    <row r="244" spans="1:1">
      <c r="A244" s="4"/>
    </row>
    <row r="245" spans="1:1">
      <c r="A245" s="4"/>
    </row>
    <row r="246" spans="1:1">
      <c r="A246" s="4"/>
    </row>
    <row r="247" spans="1:1">
      <c r="A247" s="4"/>
    </row>
    <row r="248" spans="1:1">
      <c r="A248" s="4"/>
    </row>
    <row r="249" spans="1:1">
      <c r="A249" s="4"/>
    </row>
    <row r="250" spans="1:1">
      <c r="A250" s="4"/>
    </row>
    <row r="251" spans="1:1">
      <c r="A251" s="4"/>
    </row>
    <row r="252" spans="1:1">
      <c r="A252" s="4"/>
    </row>
    <row r="253" spans="1:1">
      <c r="A253" s="4"/>
    </row>
    <row r="254" spans="1:1">
      <c r="A254" s="4"/>
    </row>
    <row r="255" spans="1:1">
      <c r="A255" s="4"/>
    </row>
    <row r="256" spans="1:1">
      <c r="A256" s="4"/>
    </row>
    <row r="257" spans="1:1">
      <c r="A257" s="4"/>
    </row>
    <row r="258" spans="1:1">
      <c r="A258" s="4"/>
    </row>
    <row r="259" spans="1:1">
      <c r="A259" s="4"/>
    </row>
    <row r="260" spans="1:1">
      <c r="A260" s="4"/>
    </row>
    <row r="261" spans="1:1">
      <c r="A261" s="4"/>
    </row>
    <row r="262" spans="1:1">
      <c r="A262" s="4"/>
    </row>
    <row r="263" spans="1:1">
      <c r="A263" s="4"/>
    </row>
    <row r="264" spans="1:1">
      <c r="A264" s="4"/>
    </row>
    <row r="265" spans="1:1">
      <c r="A265" s="4"/>
    </row>
    <row r="266" spans="1:1">
      <c r="A266" s="4"/>
    </row>
    <row r="267" spans="1:1">
      <c r="A267" s="4"/>
    </row>
    <row r="268" spans="1:1">
      <c r="A268" s="4"/>
    </row>
    <row r="269" spans="1:1">
      <c r="A269" s="4"/>
    </row>
    <row r="270" spans="1:1">
      <c r="A270" s="4"/>
    </row>
    <row r="271" spans="1:1">
      <c r="A271" s="4"/>
    </row>
    <row r="272" spans="1:1">
      <c r="A272" s="4"/>
    </row>
    <row r="273" spans="1:1">
      <c r="A273" s="4"/>
    </row>
    <row r="274" spans="1:1">
      <c r="A274" s="4"/>
    </row>
    <row r="275" spans="1:1">
      <c r="A275" s="4"/>
    </row>
    <row r="276" spans="1:1">
      <c r="A276" s="4"/>
    </row>
    <row r="277" spans="1:1">
      <c r="A277" s="4"/>
    </row>
    <row r="278" spans="1:1">
      <c r="A278" s="4"/>
    </row>
    <row r="279" spans="1:1">
      <c r="A279" s="4"/>
    </row>
    <row r="280" spans="1:1">
      <c r="A280" s="4"/>
    </row>
    <row r="281" spans="1:1">
      <c r="A281" s="4"/>
    </row>
    <row r="282" spans="1:1">
      <c r="A282" s="4"/>
    </row>
    <row r="283" spans="1:1">
      <c r="A283" s="4"/>
    </row>
    <row r="284" spans="1:1">
      <c r="A284" s="4"/>
    </row>
    <row r="285" spans="1:1">
      <c r="A285" s="4"/>
    </row>
    <row r="286" spans="1:1">
      <c r="A286" s="4"/>
    </row>
    <row r="287" spans="1:1">
      <c r="A287" s="4"/>
    </row>
    <row r="288" spans="1:1">
      <c r="A288" s="4"/>
    </row>
    <row r="289" spans="1:1">
      <c r="A289" s="4"/>
    </row>
    <row r="290" spans="1:1">
      <c r="A290" s="4"/>
    </row>
    <row r="291" spans="1:1">
      <c r="A291" s="4"/>
    </row>
    <row r="292" spans="1:1">
      <c r="A292" s="4"/>
    </row>
    <row r="293" spans="1:1">
      <c r="A293" s="4"/>
    </row>
    <row r="294" spans="1:1">
      <c r="A294" s="4"/>
    </row>
    <row r="295" spans="1:1">
      <c r="A295" s="4"/>
    </row>
    <row r="296" spans="1:1">
      <c r="A296" s="4"/>
    </row>
    <row r="297" spans="1:1">
      <c r="A297" s="4"/>
    </row>
    <row r="298" spans="1:1">
      <c r="A298" s="4"/>
    </row>
    <row r="299" spans="1:1">
      <c r="A299" s="4"/>
    </row>
    <row r="300" spans="1:1">
      <c r="A300" s="4"/>
    </row>
    <row r="301" spans="1:1">
      <c r="A301" s="4"/>
    </row>
    <row r="302" spans="1:1">
      <c r="A302" s="4"/>
    </row>
    <row r="303" spans="1:1">
      <c r="A303" s="4"/>
    </row>
    <row r="304" spans="1:1">
      <c r="A304" s="4"/>
    </row>
    <row r="305" spans="1:1">
      <c r="A305" s="4"/>
    </row>
    <row r="306" spans="1:1">
      <c r="A306" s="4"/>
    </row>
    <row r="307" spans="1:1">
      <c r="A307" s="4"/>
    </row>
    <row r="308" spans="1:1">
      <c r="A308" s="4"/>
    </row>
    <row r="309" spans="1:1">
      <c r="A309" s="4"/>
    </row>
    <row r="310" spans="1:1">
      <c r="A310" s="4"/>
    </row>
    <row r="311" spans="1:1">
      <c r="A311" s="4"/>
    </row>
    <row r="312" spans="1:1">
      <c r="A312" s="4"/>
    </row>
    <row r="313" spans="1:1">
      <c r="A313" s="4"/>
    </row>
    <row r="314" spans="1:1">
      <c r="A314" s="4"/>
    </row>
    <row r="315" spans="1:1">
      <c r="A315" s="4"/>
    </row>
    <row r="316" spans="1:1">
      <c r="A316" s="4"/>
    </row>
    <row r="317" spans="1:1">
      <c r="A317" s="4"/>
    </row>
    <row r="318" spans="1:1">
      <c r="A318" s="4"/>
    </row>
    <row r="319" spans="1:1">
      <c r="A319" s="4"/>
    </row>
    <row r="320" spans="1:1">
      <c r="A320" s="4"/>
    </row>
    <row r="321" spans="1:1">
      <c r="A321" s="4"/>
    </row>
    <row r="322" spans="1:1">
      <c r="A322" s="4"/>
    </row>
    <row r="323" spans="1:1">
      <c r="A323" s="4"/>
    </row>
    <row r="324" spans="1:1">
      <c r="A324" s="4"/>
    </row>
    <row r="325" spans="1:1">
      <c r="A325" s="4"/>
    </row>
    <row r="326" spans="1:1">
      <c r="A326" s="4"/>
    </row>
    <row r="327" spans="1:1">
      <c r="A327" s="4"/>
    </row>
    <row r="328" spans="1:1">
      <c r="A328" s="4"/>
    </row>
    <row r="329" spans="1:1">
      <c r="A329" s="4"/>
    </row>
    <row r="330" spans="1:1">
      <c r="A330" s="4"/>
    </row>
    <row r="331" spans="1:1">
      <c r="A331" s="4"/>
    </row>
    <row r="332" spans="1:1">
      <c r="A332" s="4"/>
    </row>
    <row r="333" spans="1:1">
      <c r="A333" s="4"/>
    </row>
    <row r="334" spans="1:1">
      <c r="A334" s="4"/>
    </row>
    <row r="335" spans="1:1">
      <c r="A335" s="4"/>
    </row>
    <row r="336" spans="1:1">
      <c r="A336" s="4"/>
    </row>
    <row r="337" spans="1:1">
      <c r="A337" s="4"/>
    </row>
    <row r="338" spans="1:1">
      <c r="A338" s="4"/>
    </row>
    <row r="339" spans="1:1">
      <c r="A339" s="4"/>
    </row>
    <row r="340" spans="1:1">
      <c r="A340" s="4"/>
    </row>
    <row r="341" spans="1:1">
      <c r="A341" s="4"/>
    </row>
    <row r="342" spans="1:1">
      <c r="A342" s="4"/>
    </row>
    <row r="343" spans="1:1">
      <c r="A343" s="4"/>
    </row>
    <row r="344" spans="1:1">
      <c r="A344" s="4"/>
    </row>
    <row r="345" spans="1:1">
      <c r="A345" s="4"/>
    </row>
    <row r="346" spans="1:1">
      <c r="A346" s="4"/>
    </row>
    <row r="347" spans="1:1">
      <c r="A347" s="4"/>
    </row>
    <row r="348" spans="1:1">
      <c r="A348" s="4"/>
    </row>
    <row r="349" spans="1:1">
      <c r="A349" s="4"/>
    </row>
    <row r="350" spans="1:1">
      <c r="A350" s="4"/>
    </row>
    <row r="351" spans="1:1">
      <c r="A351" s="4"/>
    </row>
    <row r="352" spans="1:1">
      <c r="A352" s="4"/>
    </row>
    <row r="353" spans="1:1">
      <c r="A353" s="4"/>
    </row>
    <row r="354" spans="1:1">
      <c r="A354" s="4"/>
    </row>
    <row r="355" spans="1:1">
      <c r="A355" s="4"/>
    </row>
    <row r="356" spans="1:1">
      <c r="A356" s="4"/>
    </row>
    <row r="357" spans="1:1">
      <c r="A357" s="4"/>
    </row>
    <row r="358" spans="1:1">
      <c r="A358" s="4"/>
    </row>
    <row r="359" spans="1:1">
      <c r="A359" s="4"/>
    </row>
    <row r="360" spans="1:1">
      <c r="A360" s="4"/>
    </row>
    <row r="361" spans="1:1">
      <c r="A361" s="4"/>
    </row>
    <row r="362" spans="1:1">
      <c r="A362" s="4"/>
    </row>
    <row r="363" spans="1:1">
      <c r="A363" s="4"/>
    </row>
    <row r="364" spans="1:1">
      <c r="A364" s="4"/>
    </row>
    <row r="365" spans="1:1">
      <c r="A365" s="4"/>
    </row>
    <row r="366" spans="1:1">
      <c r="A366" s="4"/>
    </row>
    <row r="367" spans="1:1">
      <c r="A367" s="4"/>
    </row>
    <row r="368" spans="1:1">
      <c r="A368" s="4"/>
    </row>
    <row r="369" spans="1:1">
      <c r="A369" s="4"/>
    </row>
    <row r="370" spans="1:1">
      <c r="A370" s="4"/>
    </row>
    <row r="371" spans="1:1">
      <c r="A371" s="4"/>
    </row>
    <row r="372" spans="1:1">
      <c r="A372" s="4"/>
    </row>
    <row r="373" spans="1:1">
      <c r="A373" s="4"/>
    </row>
    <row r="374" spans="1:1">
      <c r="A374" s="4"/>
    </row>
    <row r="375" spans="1:1">
      <c r="A375" s="4"/>
    </row>
    <row r="376" spans="1:1">
      <c r="A376" s="4"/>
    </row>
    <row r="377" spans="1:1">
      <c r="A377" s="4"/>
    </row>
    <row r="378" spans="1:1">
      <c r="A378" s="4"/>
    </row>
    <row r="379" spans="1:1">
      <c r="A379" s="4"/>
    </row>
    <row r="380" spans="1:1">
      <c r="A380" s="4"/>
    </row>
    <row r="381" spans="1:1">
      <c r="A381" s="4"/>
    </row>
    <row r="382" spans="1:1">
      <c r="A382" s="4"/>
    </row>
    <row r="383" spans="1:1">
      <c r="A383" s="4"/>
    </row>
    <row r="384" spans="1:1">
      <c r="A384" s="4"/>
    </row>
    <row r="385" spans="1:1">
      <c r="A385" s="4"/>
    </row>
    <row r="386" spans="1:1">
      <c r="A386" s="4"/>
    </row>
    <row r="387" spans="1:1">
      <c r="A387" s="4"/>
    </row>
    <row r="388" spans="1:1">
      <c r="A388" s="4"/>
    </row>
    <row r="389" spans="1:1">
      <c r="A389" s="4"/>
    </row>
    <row r="390" spans="1:1">
      <c r="A390" s="4"/>
    </row>
    <row r="391" spans="1:1">
      <c r="A391" s="4"/>
    </row>
    <row r="392" spans="1:1">
      <c r="A392" s="4"/>
    </row>
    <row r="393" spans="1:1">
      <c r="A393" s="4"/>
    </row>
    <row r="394" spans="1:1">
      <c r="A394" s="4"/>
    </row>
    <row r="395" spans="1:1">
      <c r="A395" s="4"/>
    </row>
    <row r="396" spans="1:1">
      <c r="A396" s="4"/>
    </row>
    <row r="397" spans="1:1">
      <c r="A397" s="4"/>
    </row>
    <row r="398" spans="1:1">
      <c r="A398" s="4"/>
    </row>
    <row r="399" spans="1:1">
      <c r="A399" s="4"/>
    </row>
    <row r="400" spans="1:1">
      <c r="A400" s="4"/>
    </row>
    <row r="401" spans="1:1">
      <c r="A401" s="4"/>
    </row>
    <row r="402" spans="1:1">
      <c r="A402" s="4"/>
    </row>
    <row r="403" spans="1:1">
      <c r="A403" s="4"/>
    </row>
    <row r="404" spans="1:1">
      <c r="A404" s="4"/>
    </row>
    <row r="405" spans="1:1">
      <c r="A405" s="4"/>
    </row>
    <row r="406" spans="1:1">
      <c r="A406" s="4"/>
    </row>
    <row r="407" spans="1:1">
      <c r="A407" s="4"/>
    </row>
    <row r="408" spans="1:1">
      <c r="A408" s="4"/>
    </row>
    <row r="409" spans="1:1">
      <c r="A409" s="4"/>
    </row>
    <row r="410" spans="1:1">
      <c r="A410" s="4"/>
    </row>
    <row r="411" spans="1:1">
      <c r="A411" s="4"/>
    </row>
    <row r="412" spans="1:1">
      <c r="A412" s="4"/>
    </row>
    <row r="413" spans="1:1">
      <c r="A413" s="4"/>
    </row>
    <row r="414" spans="1:1">
      <c r="A414" s="4"/>
    </row>
    <row r="415" spans="1:1">
      <c r="A415" s="4"/>
    </row>
    <row r="416" spans="1:1">
      <c r="A416" s="4"/>
    </row>
    <row r="417" spans="1:1">
      <c r="A417" s="4"/>
    </row>
    <row r="418" spans="1:1">
      <c r="A418" s="4"/>
    </row>
    <row r="419" spans="1:1">
      <c r="A419" s="4"/>
    </row>
    <row r="420" spans="1:1">
      <c r="A420" s="4"/>
    </row>
    <row r="421" spans="1:1">
      <c r="A421" s="4"/>
    </row>
    <row r="422" spans="1:1">
      <c r="A422" s="4"/>
    </row>
    <row r="423" spans="1:1">
      <c r="A423" s="4"/>
    </row>
    <row r="424" spans="1:1">
      <c r="A424" s="4"/>
    </row>
    <row r="425" spans="1:1">
      <c r="A425" s="4"/>
    </row>
    <row r="426" spans="1:1">
      <c r="A426" s="4"/>
    </row>
    <row r="427" spans="1:1">
      <c r="A427" s="4"/>
    </row>
    <row r="428" spans="1:1">
      <c r="A428" s="4"/>
    </row>
    <row r="429" spans="1:1">
      <c r="A429" s="4"/>
    </row>
    <row r="430" spans="1:1">
      <c r="A430" s="4"/>
    </row>
    <row r="431" spans="1:1">
      <c r="A431" s="4"/>
    </row>
    <row r="432" spans="1:1">
      <c r="A432" s="4"/>
    </row>
    <row r="433" spans="1:1">
      <c r="A433" s="4"/>
    </row>
    <row r="434" spans="1:1">
      <c r="A434" s="4"/>
    </row>
    <row r="435" spans="1:1">
      <c r="A435" s="4"/>
    </row>
    <row r="436" spans="1:1">
      <c r="A436" s="4"/>
    </row>
    <row r="437" spans="1:1">
      <c r="A437" s="4"/>
    </row>
    <row r="438" spans="1:1">
      <c r="A438" s="4"/>
    </row>
    <row r="439" spans="1:1">
      <c r="A439" s="4"/>
    </row>
    <row r="440" spans="1:1">
      <c r="A440" s="4"/>
    </row>
    <row r="441" spans="1:1">
      <c r="A441" s="4"/>
    </row>
    <row r="442" spans="1:1">
      <c r="A442" s="4"/>
    </row>
    <row r="443" spans="1:1">
      <c r="A443" s="4"/>
    </row>
    <row r="444" spans="1:1">
      <c r="A444" s="4"/>
    </row>
    <row r="445" spans="1:1">
      <c r="A445" s="4"/>
    </row>
    <row r="446" spans="1:1">
      <c r="A446" s="4"/>
    </row>
    <row r="447" spans="1:1">
      <c r="A447" s="4"/>
    </row>
    <row r="448" spans="1:1">
      <c r="A448" s="4"/>
    </row>
    <row r="449" spans="1:1">
      <c r="A449" s="4"/>
    </row>
    <row r="450" spans="1:1">
      <c r="A450" s="4"/>
    </row>
    <row r="451" spans="1:1">
      <c r="A451" s="4"/>
    </row>
    <row r="452" spans="1:1">
      <c r="A452" s="4"/>
    </row>
    <row r="453" spans="1:1">
      <c r="A453" s="4"/>
    </row>
    <row r="454" spans="1:1">
      <c r="A454" s="4"/>
    </row>
    <row r="455" spans="1:1">
      <c r="A455" s="4"/>
    </row>
    <row r="456" spans="1:1">
      <c r="A456" s="4"/>
    </row>
    <row r="457" spans="1:1">
      <c r="A457" s="4"/>
    </row>
    <row r="458" spans="1:1">
      <c r="A458" s="4"/>
    </row>
    <row r="459" spans="1:1">
      <c r="A459" s="4"/>
    </row>
    <row r="460" spans="1:1">
      <c r="A460" s="4"/>
    </row>
    <row r="461" spans="1:1">
      <c r="A461" s="4"/>
    </row>
    <row r="462" spans="1:1">
      <c r="A462" s="4"/>
    </row>
    <row r="463" spans="1:1">
      <c r="A463" s="4"/>
    </row>
    <row r="464" spans="1:1">
      <c r="A464" s="4"/>
    </row>
    <row r="465" spans="1:1">
      <c r="A465" s="4"/>
    </row>
    <row r="466" spans="1:1">
      <c r="A466" s="4"/>
    </row>
    <row r="467" spans="1:1">
      <c r="A467" s="4"/>
    </row>
    <row r="468" spans="1:1">
      <c r="A468" s="4"/>
    </row>
    <row r="469" spans="1:1">
      <c r="A469" s="4"/>
    </row>
    <row r="470" spans="1:1">
      <c r="A470" s="4"/>
    </row>
    <row r="471" spans="1:1">
      <c r="A471" s="4"/>
    </row>
    <row r="472" spans="1:1">
      <c r="A472" s="4"/>
    </row>
    <row r="473" spans="1:1">
      <c r="A473" s="4"/>
    </row>
    <row r="474" spans="1:1">
      <c r="A474" s="4"/>
    </row>
    <row r="475" spans="1:1">
      <c r="A475" s="4"/>
    </row>
    <row r="476" spans="1:1">
      <c r="A476" s="4"/>
    </row>
    <row r="477" spans="1:1">
      <c r="A477" s="4"/>
    </row>
    <row r="478" spans="1:1">
      <c r="A478" s="4"/>
    </row>
    <row r="479" spans="1:1">
      <c r="A479" s="4"/>
    </row>
    <row r="480" spans="1:1">
      <c r="A480" s="4"/>
    </row>
    <row r="481" spans="1:1">
      <c r="A481" s="4"/>
    </row>
    <row r="482" spans="1:1">
      <c r="A482" s="4"/>
    </row>
    <row r="483" spans="1:1">
      <c r="A483" s="4"/>
    </row>
    <row r="484" spans="1:1">
      <c r="A484" s="4"/>
    </row>
    <row r="485" spans="1:1">
      <c r="A485" s="4"/>
    </row>
    <row r="486" spans="1:1">
      <c r="A486" s="4"/>
    </row>
    <row r="487" spans="1:1">
      <c r="A487" s="4"/>
    </row>
    <row r="488" spans="1:1">
      <c r="A488" s="4"/>
    </row>
    <row r="489" spans="1:1">
      <c r="A489" s="4"/>
    </row>
    <row r="490" spans="1:1">
      <c r="A490" s="4"/>
    </row>
    <row r="491" spans="1:1">
      <c r="A491" s="4"/>
    </row>
    <row r="492" spans="1:1">
      <c r="A492" s="4"/>
    </row>
    <row r="493" spans="1:1">
      <c r="A493" s="4"/>
    </row>
    <row r="494" spans="1:1">
      <c r="A494" s="4"/>
    </row>
    <row r="495" spans="1:1">
      <c r="A495" s="4"/>
    </row>
    <row r="496" spans="1:1">
      <c r="A496" s="4"/>
    </row>
    <row r="497" spans="1:1">
      <c r="A497" s="4"/>
    </row>
    <row r="498" spans="1:1">
      <c r="A498" s="4"/>
    </row>
    <row r="499" spans="1:1">
      <c r="A499" s="4"/>
    </row>
    <row r="500" spans="1:1">
      <c r="A500" s="4"/>
    </row>
    <row r="501" spans="1:1">
      <c r="A501" s="4"/>
    </row>
    <row r="502" spans="1:1">
      <c r="A502" s="4"/>
    </row>
    <row r="503" spans="1:1">
      <c r="A503" s="4"/>
    </row>
    <row r="504" spans="1:1">
      <c r="A504" s="4"/>
    </row>
    <row r="505" spans="1:1">
      <c r="A505" s="4"/>
    </row>
    <row r="506" spans="1:1">
      <c r="A506" s="4"/>
    </row>
    <row r="507" spans="1:1">
      <c r="A507" s="4"/>
    </row>
    <row r="508" spans="1:1">
      <c r="A508" s="4"/>
    </row>
    <row r="509" spans="1:1">
      <c r="A509" s="4"/>
    </row>
    <row r="510" spans="1:1">
      <c r="A510" s="4"/>
    </row>
    <row r="511" spans="1:1">
      <c r="A511" s="4"/>
    </row>
    <row r="512" spans="1:1">
      <c r="A512" s="4"/>
    </row>
    <row r="513" spans="1:1">
      <c r="A513" s="4"/>
    </row>
    <row r="514" spans="1:1">
      <c r="A514" s="4"/>
    </row>
    <row r="515" spans="1:1">
      <c r="A515" s="4"/>
    </row>
    <row r="516" spans="1:1">
      <c r="A516" s="4"/>
    </row>
    <row r="517" spans="1:1">
      <c r="A517" s="4"/>
    </row>
    <row r="518" spans="1:1">
      <c r="A518" s="4"/>
    </row>
    <row r="519" spans="1:1">
      <c r="A519" s="4"/>
    </row>
    <row r="520" spans="1:1">
      <c r="A520" s="4"/>
    </row>
    <row r="521" spans="1:1">
      <c r="A521" s="4"/>
    </row>
    <row r="522" spans="1:1">
      <c r="A522" s="4"/>
    </row>
    <row r="523" spans="1:1">
      <c r="A523" s="4"/>
    </row>
    <row r="524" spans="1:1">
      <c r="A524" s="4"/>
    </row>
    <row r="525" spans="1:1">
      <c r="A525" s="4"/>
    </row>
    <row r="526" spans="1:1">
      <c r="A526" s="4"/>
    </row>
    <row r="527" spans="1:1">
      <c r="A527" s="4"/>
    </row>
    <row r="528" spans="1:1">
      <c r="A528" s="4"/>
    </row>
    <row r="529" spans="1:1">
      <c r="A529" s="4"/>
    </row>
    <row r="530" spans="1:1">
      <c r="A530" s="4"/>
    </row>
    <row r="531" spans="1:1">
      <c r="A531" s="4"/>
    </row>
    <row r="532" spans="1:1">
      <c r="A532" s="4"/>
    </row>
    <row r="533" spans="1:1">
      <c r="A533" s="4"/>
    </row>
    <row r="534" spans="1:1">
      <c r="A534" s="4"/>
    </row>
    <row r="535" spans="1:1">
      <c r="A535" s="4"/>
    </row>
    <row r="536" spans="1:1">
      <c r="A536" s="4"/>
    </row>
    <row r="537" spans="1:1">
      <c r="A537" s="4"/>
    </row>
    <row r="538" spans="1:1">
      <c r="A538" s="4"/>
    </row>
    <row r="539" spans="1:1">
      <c r="A539" s="4"/>
    </row>
    <row r="540" spans="1:1">
      <c r="A540" s="4"/>
    </row>
    <row r="541" spans="1:1">
      <c r="A541" s="4"/>
    </row>
    <row r="542" spans="1:1">
      <c r="A542" s="4"/>
    </row>
    <row r="543" spans="1:1">
      <c r="A543" s="4"/>
    </row>
    <row r="544" spans="1:1">
      <c r="A544" s="4"/>
    </row>
    <row r="545" spans="1:1">
      <c r="A545" s="4"/>
    </row>
    <row r="546" spans="1:1">
      <c r="A546" s="4"/>
    </row>
    <row r="547" spans="1:1">
      <c r="A547" s="4"/>
    </row>
    <row r="548" spans="1:1">
      <c r="A548" s="4"/>
    </row>
    <row r="549" spans="1:1">
      <c r="A549" s="4"/>
    </row>
    <row r="550" spans="1:1">
      <c r="A550" s="4"/>
    </row>
    <row r="551" spans="1:1">
      <c r="A551" s="4"/>
    </row>
    <row r="552" spans="1:1">
      <c r="A552" s="4"/>
    </row>
    <row r="553" spans="1:1">
      <c r="A553" s="4"/>
    </row>
    <row r="554" spans="1:1">
      <c r="A554" s="4"/>
    </row>
    <row r="555" spans="1:1">
      <c r="A555" s="4"/>
    </row>
    <row r="556" spans="1:1">
      <c r="A556" s="4"/>
    </row>
    <row r="557" spans="1:1">
      <c r="A557" s="4"/>
    </row>
    <row r="558" spans="1:1">
      <c r="A558" s="4"/>
    </row>
    <row r="559" spans="1:1">
      <c r="A559" s="4"/>
    </row>
    <row r="560" spans="1:1">
      <c r="A560" s="4"/>
    </row>
    <row r="561" spans="1:1">
      <c r="A561" s="4"/>
    </row>
    <row r="562" spans="1:1">
      <c r="A562" s="4"/>
    </row>
    <row r="563" spans="1:1">
      <c r="A563" s="4"/>
    </row>
    <row r="564" spans="1:1">
      <c r="A564" s="4"/>
    </row>
    <row r="565" spans="1:1">
      <c r="A565" s="4"/>
    </row>
    <row r="566" spans="1:1">
      <c r="A566" s="4"/>
    </row>
    <row r="567" spans="1:1">
      <c r="A567" s="4"/>
    </row>
    <row r="568" spans="1:1">
      <c r="A568" s="4"/>
    </row>
    <row r="569" spans="1:1">
      <c r="A569" s="4"/>
    </row>
    <row r="570" spans="1:1">
      <c r="A570" s="4"/>
    </row>
    <row r="571" spans="1:1">
      <c r="A571" s="4"/>
    </row>
    <row r="572" spans="1:1">
      <c r="A572" s="4"/>
    </row>
    <row r="573" spans="1:1">
      <c r="A573" s="4"/>
    </row>
    <row r="574" spans="1:1">
      <c r="A574" s="4"/>
    </row>
    <row r="575" spans="1:1">
      <c r="A575" s="4"/>
    </row>
    <row r="576" spans="1:1">
      <c r="A576" s="4"/>
    </row>
    <row r="577" spans="1:1">
      <c r="A577" s="4"/>
    </row>
    <row r="578" spans="1:1">
      <c r="A578" s="4"/>
    </row>
    <row r="579" spans="1:1">
      <c r="A579" s="4"/>
    </row>
    <row r="580" spans="1:1">
      <c r="A580" s="4"/>
    </row>
    <row r="581" spans="1:1">
      <c r="A581" s="4"/>
    </row>
    <row r="582" spans="1:1">
      <c r="A582" s="4"/>
    </row>
    <row r="583" spans="1:1">
      <c r="A583" s="4"/>
    </row>
    <row r="584" spans="1:1">
      <c r="A584" s="4"/>
    </row>
    <row r="585" spans="1:1">
      <c r="A585" s="4"/>
    </row>
    <row r="586" spans="1:1">
      <c r="A586" s="4"/>
    </row>
    <row r="587" spans="1:1">
      <c r="A587" s="4"/>
    </row>
    <row r="588" spans="1:1">
      <c r="A588" s="4"/>
    </row>
    <row r="589" spans="1:1">
      <c r="A589" s="4"/>
    </row>
    <row r="590" spans="1:1">
      <c r="A590" s="4"/>
    </row>
    <row r="591" spans="1:1">
      <c r="A591" s="4"/>
    </row>
    <row r="592" spans="1:1">
      <c r="A592" s="4"/>
    </row>
    <row r="593" spans="1:1">
      <c r="A593" s="4"/>
    </row>
    <row r="594" spans="1:1">
      <c r="A594" s="4"/>
    </row>
    <row r="595" spans="1:1">
      <c r="A595" s="4"/>
    </row>
    <row r="596" spans="1:1">
      <c r="A596" s="4"/>
    </row>
    <row r="597" spans="1:1">
      <c r="A597" s="4"/>
    </row>
    <row r="598" spans="1:1">
      <c r="A598" s="4"/>
    </row>
    <row r="599" spans="1:1">
      <c r="A599" s="4"/>
    </row>
    <row r="600" spans="1:1">
      <c r="A600" s="4"/>
    </row>
    <row r="601" spans="1:1">
      <c r="A601" s="4"/>
    </row>
    <row r="602" spans="1:1">
      <c r="A602" s="4"/>
    </row>
    <row r="603" spans="1:1">
      <c r="A603" s="4"/>
    </row>
    <row r="604" spans="1:1">
      <c r="A604" s="4"/>
    </row>
    <row r="605" spans="1:1">
      <c r="A605" s="4"/>
    </row>
    <row r="606" spans="1:1">
      <c r="A606" s="4"/>
    </row>
    <row r="607" spans="1:1">
      <c r="A607" s="4"/>
    </row>
    <row r="608" spans="1:1">
      <c r="A608" s="4"/>
    </row>
    <row r="609" spans="1:1">
      <c r="A609" s="4"/>
    </row>
    <row r="610" spans="1:1">
      <c r="A610" s="4"/>
    </row>
    <row r="611" spans="1:1">
      <c r="A611" s="4"/>
    </row>
    <row r="612" spans="1:1">
      <c r="A612" s="4"/>
    </row>
    <row r="613" spans="1:1">
      <c r="A613" s="4"/>
    </row>
    <row r="614" spans="1:1">
      <c r="A614" s="4"/>
    </row>
    <row r="615" spans="1:1">
      <c r="A615" s="4"/>
    </row>
    <row r="616" spans="1:1">
      <c r="A616" s="4"/>
    </row>
    <row r="617" spans="1:1">
      <c r="A617" s="4"/>
    </row>
    <row r="618" spans="1:1">
      <c r="A618" s="4"/>
    </row>
    <row r="619" spans="1:1">
      <c r="A619" s="4"/>
    </row>
    <row r="620" spans="1:1">
      <c r="A620" s="4"/>
    </row>
    <row r="621" spans="1:1">
      <c r="A621" s="4"/>
    </row>
    <row r="622" spans="1:1">
      <c r="A622" s="4"/>
    </row>
    <row r="623" spans="1:1">
      <c r="A623" s="4"/>
    </row>
    <row r="624" spans="1:1">
      <c r="A624" s="4"/>
    </row>
    <row r="625" spans="1:1">
      <c r="A625" s="4"/>
    </row>
    <row r="626" spans="1:1">
      <c r="A626" s="4"/>
    </row>
    <row r="627" spans="1:1">
      <c r="A627" s="4"/>
    </row>
    <row r="628" spans="1:1">
      <c r="A628" s="4"/>
    </row>
    <row r="629" spans="1:1">
      <c r="A629" s="4"/>
    </row>
    <row r="630" spans="1:1">
      <c r="A630" s="4"/>
    </row>
    <row r="631" spans="1:1">
      <c r="A631" s="4"/>
    </row>
    <row r="632" spans="1:1">
      <c r="A632" s="4"/>
    </row>
    <row r="633" spans="1:1">
      <c r="A633" s="4"/>
    </row>
    <row r="634" spans="1:1">
      <c r="A634" s="4"/>
    </row>
    <row r="635" spans="1:1">
      <c r="A635" s="4"/>
    </row>
    <row r="636" spans="1:1">
      <c r="A636" s="4"/>
    </row>
    <row r="637" spans="1:1">
      <c r="A637" s="4"/>
    </row>
    <row r="638" spans="1:1">
      <c r="A638" s="4"/>
    </row>
    <row r="639" spans="1:1">
      <c r="A639" s="4"/>
    </row>
    <row r="640" spans="1:1">
      <c r="A640" s="4"/>
    </row>
    <row r="641" spans="1:1">
      <c r="A641" s="4"/>
    </row>
    <row r="642" spans="1:1">
      <c r="A642" s="4"/>
    </row>
    <row r="643" spans="1:1">
      <c r="A643" s="4"/>
    </row>
    <row r="644" spans="1:1">
      <c r="A644" s="4"/>
    </row>
    <row r="645" spans="1:1">
      <c r="A645" s="4"/>
    </row>
    <row r="646" spans="1:1">
      <c r="A646" s="4"/>
    </row>
    <row r="647" spans="1:1">
      <c r="A647" s="4"/>
    </row>
    <row r="648" spans="1:1">
      <c r="A648" s="4"/>
    </row>
    <row r="649" spans="1:1">
      <c r="A649" s="4"/>
    </row>
    <row r="650" spans="1:1">
      <c r="A650" s="4"/>
    </row>
    <row r="651" spans="1:1">
      <c r="A651" s="4"/>
    </row>
    <row r="652" spans="1:1">
      <c r="A652" s="4"/>
    </row>
    <row r="653" spans="1:1">
      <c r="A653" s="4"/>
    </row>
    <row r="654" spans="1:1">
      <c r="A654" s="4"/>
    </row>
    <row r="655" spans="1:1">
      <c r="A655" s="4"/>
    </row>
    <row r="656" spans="1:1">
      <c r="A656" s="4"/>
    </row>
    <row r="657" spans="1:1">
      <c r="A657" s="4"/>
    </row>
    <row r="658" spans="1:1">
      <c r="A658" s="4"/>
    </row>
    <row r="659" spans="1:1">
      <c r="A659" s="4"/>
    </row>
    <row r="660" spans="1:1">
      <c r="A660" s="4"/>
    </row>
    <row r="661" spans="1:1">
      <c r="A661" s="4"/>
    </row>
    <row r="662" spans="1:1">
      <c r="A662" s="4"/>
    </row>
    <row r="663" spans="1:1">
      <c r="A663" s="4"/>
    </row>
    <row r="664" spans="1:1">
      <c r="A664" s="4"/>
    </row>
    <row r="665" spans="1:1">
      <c r="A665" s="4"/>
    </row>
    <row r="666" spans="1:1">
      <c r="A666" s="4"/>
    </row>
    <row r="667" spans="1:1">
      <c r="A667" s="4"/>
    </row>
    <row r="668" spans="1:1">
      <c r="A668" s="4"/>
    </row>
    <row r="669" spans="1:1">
      <c r="A669" s="4"/>
    </row>
    <row r="670" spans="1:1">
      <c r="A670" s="4"/>
    </row>
    <row r="671" spans="1:1">
      <c r="A671" s="4"/>
    </row>
    <row r="672" spans="1:1">
      <c r="A672" s="4"/>
    </row>
    <row r="673" spans="1:1">
      <c r="A673" s="4"/>
    </row>
    <row r="674" spans="1:1">
      <c r="A674" s="4"/>
    </row>
    <row r="675" spans="1:1">
      <c r="A675" s="4"/>
    </row>
    <row r="676" spans="1:1">
      <c r="A676" s="4"/>
    </row>
    <row r="677" spans="1:1">
      <c r="A677" s="4"/>
    </row>
    <row r="678" spans="1:1">
      <c r="A678" s="4"/>
    </row>
    <row r="679" spans="1:1">
      <c r="A679" s="4"/>
    </row>
    <row r="680" spans="1:1">
      <c r="A680" s="4"/>
    </row>
    <row r="681" spans="1:1">
      <c r="A681" s="4"/>
    </row>
    <row r="682" spans="1:1">
      <c r="A682" s="4"/>
    </row>
    <row r="683" spans="1:1">
      <c r="A683" s="4"/>
    </row>
    <row r="684" spans="1:1">
      <c r="A684" s="4"/>
    </row>
    <row r="685" spans="1:1">
      <c r="A685" s="4"/>
    </row>
    <row r="686" spans="1:1">
      <c r="A686" s="4"/>
    </row>
    <row r="687" spans="1:1">
      <c r="A687" s="4"/>
    </row>
    <row r="688" spans="1:1">
      <c r="A688" s="4"/>
    </row>
    <row r="689" spans="1:1">
      <c r="A689" s="4"/>
    </row>
    <row r="690" spans="1:1">
      <c r="A690" s="4"/>
    </row>
    <row r="691" spans="1:1">
      <c r="A691" s="4"/>
    </row>
    <row r="692" spans="1:1">
      <c r="A692" s="4"/>
    </row>
    <row r="693" spans="1:1">
      <c r="A693" s="4"/>
    </row>
    <row r="694" spans="1:1">
      <c r="A694" s="4"/>
    </row>
    <row r="695" spans="1:1">
      <c r="A695" s="4"/>
    </row>
    <row r="696" spans="1:1">
      <c r="A696" s="4"/>
    </row>
    <row r="697" spans="1:1">
      <c r="A697" s="4"/>
    </row>
    <row r="698" spans="1:1">
      <c r="A698" s="4"/>
    </row>
    <row r="699" spans="1:1">
      <c r="A699" s="4"/>
    </row>
    <row r="700" spans="1:1">
      <c r="A700" s="4"/>
    </row>
    <row r="701" spans="1:1">
      <c r="A701" s="4"/>
    </row>
    <row r="702" spans="1:1">
      <c r="A702" s="4"/>
    </row>
    <row r="703" spans="1:1">
      <c r="A703" s="4"/>
    </row>
    <row r="704" spans="1:1">
      <c r="A704" s="4"/>
    </row>
    <row r="705" spans="1:1">
      <c r="A705" s="4"/>
    </row>
    <row r="706" spans="1:1">
      <c r="A706" s="4"/>
    </row>
    <row r="707" spans="1:1">
      <c r="A707" s="4"/>
    </row>
    <row r="708" spans="1:1">
      <c r="A708" s="4"/>
    </row>
    <row r="709" spans="1:1">
      <c r="A709" s="4"/>
    </row>
    <row r="710" spans="1:1">
      <c r="A710" s="4"/>
    </row>
    <row r="711" spans="1:1">
      <c r="A711" s="4"/>
    </row>
    <row r="712" spans="1:1">
      <c r="A712" s="4"/>
    </row>
    <row r="713" spans="1:1">
      <c r="A713" s="4"/>
    </row>
    <row r="714" spans="1:1">
      <c r="A714" s="4"/>
    </row>
    <row r="715" spans="1:1">
      <c r="A715" s="4"/>
    </row>
    <row r="716" spans="1:1">
      <c r="A716" s="4"/>
    </row>
    <row r="717" spans="1:1">
      <c r="A717" s="4"/>
    </row>
    <row r="718" spans="1:1">
      <c r="A718" s="4"/>
    </row>
    <row r="719" spans="1:1">
      <c r="A719" s="4"/>
    </row>
    <row r="720" spans="1:1">
      <c r="A720" s="4"/>
    </row>
    <row r="721" spans="1:1">
      <c r="A721" s="4"/>
    </row>
    <row r="722" spans="1:1">
      <c r="A722" s="4"/>
    </row>
    <row r="723" spans="1:1">
      <c r="A723" s="4"/>
    </row>
    <row r="724" spans="1:1">
      <c r="A724" s="4"/>
    </row>
    <row r="725" spans="1:1">
      <c r="A725" s="4"/>
    </row>
    <row r="726" spans="1:1">
      <c r="A726" s="4"/>
    </row>
    <row r="727" spans="1:1">
      <c r="A727" s="4"/>
    </row>
    <row r="728" spans="1:1">
      <c r="A728" s="4"/>
    </row>
    <row r="729" spans="1:1">
      <c r="A729" s="4"/>
    </row>
    <row r="730" spans="1:1">
      <c r="A730" s="4"/>
    </row>
    <row r="731" spans="1:1">
      <c r="A731" s="4"/>
    </row>
    <row r="732" spans="1:1">
      <c r="A732" s="4"/>
    </row>
    <row r="733" spans="1:1">
      <c r="A733" s="4"/>
    </row>
    <row r="734" spans="1:1">
      <c r="A734" s="4"/>
    </row>
    <row r="735" spans="1:1">
      <c r="A735" s="4"/>
    </row>
    <row r="736" spans="1:1">
      <c r="A736" s="4"/>
    </row>
    <row r="737" spans="1:1">
      <c r="A737" s="4"/>
    </row>
    <row r="738" spans="1:1">
      <c r="A738" s="4"/>
    </row>
    <row r="739" spans="1:1">
      <c r="A739" s="4"/>
    </row>
    <row r="740" spans="1:1">
      <c r="A740" s="4"/>
    </row>
    <row r="741" spans="1:1">
      <c r="A741" s="4"/>
    </row>
    <row r="742" spans="1:1">
      <c r="A742" s="4"/>
    </row>
    <row r="743" spans="1:1">
      <c r="A743" s="4"/>
    </row>
    <row r="744" spans="1:1">
      <c r="A744" s="4"/>
    </row>
    <row r="745" spans="1:1">
      <c r="A745" s="4"/>
    </row>
    <row r="746" spans="1:1">
      <c r="A746" s="4"/>
    </row>
    <row r="747" spans="1:1">
      <c r="A747" s="4"/>
    </row>
    <row r="748" spans="1:1">
      <c r="A748" s="4"/>
    </row>
    <row r="749" spans="1:1">
      <c r="A749" s="4"/>
    </row>
    <row r="750" spans="1:1">
      <c r="A750" s="4"/>
    </row>
    <row r="751" spans="1:1">
      <c r="A751" s="4"/>
    </row>
    <row r="752" spans="1:1">
      <c r="A752" s="4"/>
    </row>
    <row r="753" spans="1:1">
      <c r="A753" s="4"/>
    </row>
    <row r="754" spans="1:1">
      <c r="A754" s="4"/>
    </row>
    <row r="755" spans="1:1">
      <c r="A755" s="4"/>
    </row>
    <row r="756" spans="1:1">
      <c r="A756" s="4"/>
    </row>
    <row r="757" spans="1:1">
      <c r="A757" s="4"/>
    </row>
    <row r="758" spans="1:1">
      <c r="A758" s="4"/>
    </row>
    <row r="759" spans="1:1">
      <c r="A759" s="4"/>
    </row>
    <row r="760" spans="1:1">
      <c r="A760" s="4"/>
    </row>
    <row r="761" spans="1:1">
      <c r="A761" s="4"/>
    </row>
    <row r="762" spans="1:1">
      <c r="A762" s="4"/>
    </row>
    <row r="763" spans="1:1">
      <c r="A763" s="4"/>
    </row>
    <row r="764" spans="1:1">
      <c r="A764" s="4"/>
    </row>
    <row r="765" spans="1:1">
      <c r="A765" s="4"/>
    </row>
    <row r="766" spans="1:1">
      <c r="A766" s="4"/>
    </row>
    <row r="767" spans="1:1">
      <c r="A767" s="4"/>
    </row>
    <row r="768" spans="1:1">
      <c r="A768" s="4"/>
    </row>
    <row r="769" spans="1:1">
      <c r="A769" s="4"/>
    </row>
    <row r="770" spans="1:1">
      <c r="A770" s="4"/>
    </row>
    <row r="771" spans="1:1">
      <c r="A771" s="4"/>
    </row>
    <row r="772" spans="1:1">
      <c r="A772" s="4"/>
    </row>
    <row r="773" spans="1:1">
      <c r="A773" s="4"/>
    </row>
    <row r="774" spans="1:1">
      <c r="A774" s="4"/>
    </row>
    <row r="775" spans="1:1">
      <c r="A775" s="4"/>
    </row>
    <row r="776" spans="1:1">
      <c r="A776" s="4"/>
    </row>
    <row r="777" spans="1:1">
      <c r="A777" s="4"/>
    </row>
    <row r="778" spans="1:1">
      <c r="A778" s="4"/>
    </row>
    <row r="779" spans="1:1">
      <c r="A779" s="4"/>
    </row>
    <row r="780" spans="1:1">
      <c r="A780" s="4"/>
    </row>
    <row r="781" spans="1:1">
      <c r="A781" s="4"/>
    </row>
    <row r="782" spans="1:1">
      <c r="A782" s="4"/>
    </row>
    <row r="783" spans="1:1">
      <c r="A783" s="4"/>
    </row>
    <row r="784" spans="1:1">
      <c r="A784" s="4"/>
    </row>
    <row r="785" spans="1:1">
      <c r="A785" s="4"/>
    </row>
    <row r="786" spans="1:1">
      <c r="A786" s="4"/>
    </row>
    <row r="787" spans="1:1">
      <c r="A787" s="4"/>
    </row>
    <row r="788" spans="1:1">
      <c r="A788" s="4"/>
    </row>
    <row r="789" spans="1:1">
      <c r="A789" s="4"/>
    </row>
    <row r="790" spans="1:1">
      <c r="A790" s="4"/>
    </row>
    <row r="791" spans="1:1">
      <c r="A791" s="4"/>
    </row>
    <row r="792" spans="1:1">
      <c r="A792" s="4"/>
    </row>
    <row r="793" spans="1:1">
      <c r="A793" s="4"/>
    </row>
    <row r="794" spans="1:1">
      <c r="A794" s="4"/>
    </row>
    <row r="795" spans="1:1">
      <c r="A795" s="4"/>
    </row>
    <row r="796" spans="1:1">
      <c r="A796" s="4"/>
    </row>
    <row r="797" spans="1:1">
      <c r="A797" s="4"/>
    </row>
    <row r="798" spans="1:1">
      <c r="A798" s="4"/>
    </row>
    <row r="799" spans="1:1">
      <c r="A799" s="4"/>
    </row>
    <row r="800" spans="1:1">
      <c r="A800" s="4"/>
    </row>
    <row r="801" spans="1:1">
      <c r="A801" s="4"/>
    </row>
    <row r="802" spans="1:1">
      <c r="A802" s="4"/>
    </row>
    <row r="803" spans="1:1">
      <c r="A803" s="4"/>
    </row>
    <row r="804" spans="1:1">
      <c r="A804" s="4"/>
    </row>
    <row r="805" spans="1:1">
      <c r="A805" s="4"/>
    </row>
    <row r="806" spans="1:1">
      <c r="A806" s="4"/>
    </row>
    <row r="807" spans="1:1">
      <c r="A807" s="4"/>
    </row>
    <row r="808" spans="1:1">
      <c r="A808" s="4"/>
    </row>
    <row r="809" spans="1:1">
      <c r="A809" s="4"/>
    </row>
    <row r="810" spans="1:1">
      <c r="A810" s="4"/>
    </row>
    <row r="811" spans="1:1">
      <c r="A811" s="4"/>
    </row>
    <row r="812" spans="1:1">
      <c r="A812" s="4"/>
    </row>
    <row r="813" spans="1:1">
      <c r="A813" s="4"/>
    </row>
    <row r="814" spans="1:1">
      <c r="A814" s="4"/>
    </row>
    <row r="815" spans="1:1">
      <c r="A815" s="4"/>
    </row>
    <row r="816" spans="1:1">
      <c r="A816" s="4"/>
    </row>
    <row r="817" spans="1:1">
      <c r="A817" s="4"/>
    </row>
    <row r="818" spans="1:1">
      <c r="A818" s="4"/>
    </row>
    <row r="819" spans="1:1">
      <c r="A819" s="4"/>
    </row>
    <row r="820" spans="1:1">
      <c r="A820" s="4"/>
    </row>
    <row r="821" spans="1:1">
      <c r="A821" s="4"/>
    </row>
    <row r="822" spans="1:1">
      <c r="A822" s="4"/>
    </row>
    <row r="823" spans="1:1">
      <c r="A823" s="4"/>
    </row>
    <row r="824" spans="1:1">
      <c r="A824" s="4"/>
    </row>
    <row r="825" spans="1:1">
      <c r="A825" s="4"/>
    </row>
    <row r="826" spans="1:1">
      <c r="A826" s="4"/>
    </row>
    <row r="827" spans="1:1">
      <c r="A827" s="4"/>
    </row>
    <row r="828" spans="1:1">
      <c r="A828" s="4"/>
    </row>
    <row r="829" spans="1:1">
      <c r="A829" s="4"/>
    </row>
    <row r="830" spans="1:1">
      <c r="A830" s="4"/>
    </row>
    <row r="831" spans="1:1">
      <c r="A831" s="4"/>
    </row>
    <row r="832" spans="1:1">
      <c r="A832" s="4"/>
    </row>
    <row r="833" spans="1:1">
      <c r="A833" s="4"/>
    </row>
    <row r="834" spans="1:1">
      <c r="A834" s="4"/>
    </row>
    <row r="835" spans="1:1">
      <c r="A835" s="4"/>
    </row>
    <row r="836" spans="1:1">
      <c r="A836" s="4"/>
    </row>
    <row r="837" spans="1:1">
      <c r="A837" s="4"/>
    </row>
    <row r="838" spans="1:1">
      <c r="A838" s="4"/>
    </row>
    <row r="839" spans="1:1">
      <c r="A839" s="4"/>
    </row>
    <row r="840" spans="1:1">
      <c r="A840" s="4"/>
    </row>
    <row r="841" spans="1:1">
      <c r="A841" s="4"/>
    </row>
    <row r="842" spans="1:1">
      <c r="A842" s="4"/>
    </row>
    <row r="843" spans="1:1">
      <c r="A843" s="4"/>
    </row>
    <row r="844" spans="1:1">
      <c r="A844" s="4"/>
    </row>
    <row r="845" spans="1:1">
      <c r="A845" s="4"/>
    </row>
    <row r="846" spans="1:1">
      <c r="A846" s="4"/>
    </row>
    <row r="847" spans="1:1">
      <c r="A847" s="4"/>
    </row>
    <row r="848" spans="1:1">
      <c r="A848" s="4"/>
    </row>
    <row r="849" spans="1:1">
      <c r="A849" s="4"/>
    </row>
    <row r="850" spans="1:1">
      <c r="A850" s="4"/>
    </row>
    <row r="851" spans="1:1">
      <c r="A851" s="4"/>
    </row>
    <row r="852" spans="1:1">
      <c r="A852" s="4"/>
    </row>
    <row r="853" spans="1:1">
      <c r="A853" s="4"/>
    </row>
    <row r="854" spans="1:1">
      <c r="A854" s="4"/>
    </row>
    <row r="855" spans="1:1">
      <c r="A855" s="4"/>
    </row>
    <row r="856" spans="1:1">
      <c r="A856" s="4"/>
    </row>
    <row r="857" spans="1:1">
      <c r="A857" s="4"/>
    </row>
    <row r="858" spans="1:1">
      <c r="A858" s="4"/>
    </row>
    <row r="859" spans="1:1">
      <c r="A859" s="4"/>
    </row>
    <row r="860" spans="1:1">
      <c r="A860" s="4"/>
    </row>
    <row r="861" spans="1:1">
      <c r="A861" s="4"/>
    </row>
    <row r="862" spans="1:1">
      <c r="A862" s="4"/>
    </row>
    <row r="863" spans="1:1">
      <c r="A863" s="4"/>
    </row>
    <row r="864" spans="1:1">
      <c r="A864" s="4"/>
    </row>
    <row r="865" spans="1:1">
      <c r="A865" s="4"/>
    </row>
    <row r="866" spans="1:1">
      <c r="A866" s="4"/>
    </row>
    <row r="867" spans="1:1">
      <c r="A867" s="4"/>
    </row>
    <row r="868" spans="1:1">
      <c r="A868" s="4"/>
    </row>
    <row r="869" spans="1:1">
      <c r="A869" s="4"/>
    </row>
    <row r="870" spans="1:1">
      <c r="A870" s="4"/>
    </row>
    <row r="871" spans="1:1">
      <c r="A871" s="4"/>
    </row>
    <row r="872" spans="1:1">
      <c r="A872" s="4"/>
    </row>
    <row r="873" spans="1:1">
      <c r="A873" s="4"/>
    </row>
    <row r="874" spans="1:1">
      <c r="A874" s="4"/>
    </row>
    <row r="875" spans="1:1">
      <c r="A875" s="4"/>
    </row>
    <row r="876" spans="1:1">
      <c r="A876" s="4"/>
    </row>
    <row r="877" spans="1:1">
      <c r="A877" s="4"/>
    </row>
    <row r="878" spans="1:1">
      <c r="A878" s="4"/>
    </row>
    <row r="879" spans="1:1">
      <c r="A879" s="4"/>
    </row>
    <row r="880" spans="1:1">
      <c r="A880" s="4"/>
    </row>
    <row r="881" spans="1:1">
      <c r="A881" s="4"/>
    </row>
    <row r="882" spans="1:1">
      <c r="A882" s="4"/>
    </row>
    <row r="883" spans="1:1">
      <c r="A883" s="4"/>
    </row>
    <row r="884" spans="1:1">
      <c r="A884" s="4"/>
    </row>
    <row r="885" spans="1:1">
      <c r="A885" s="4"/>
    </row>
    <row r="886" spans="1:1">
      <c r="A886" s="4"/>
    </row>
    <row r="887" spans="1:1">
      <c r="A887" s="4"/>
    </row>
    <row r="888" spans="1:1">
      <c r="A888" s="4"/>
    </row>
    <row r="889" spans="1:1">
      <c r="A889" s="4"/>
    </row>
    <row r="890" spans="1:1">
      <c r="A890" s="4"/>
    </row>
    <row r="891" spans="1:1">
      <c r="A891" s="4"/>
    </row>
    <row r="892" spans="1:1">
      <c r="A892" s="4"/>
    </row>
    <row r="893" spans="1:1">
      <c r="A893" s="4"/>
    </row>
    <row r="894" spans="1:1">
      <c r="A894" s="4"/>
    </row>
    <row r="895" spans="1:1">
      <c r="A895" s="4"/>
    </row>
    <row r="896" spans="1:1">
      <c r="A896" s="4"/>
    </row>
    <row r="897" spans="1:1">
      <c r="A897" s="4"/>
    </row>
    <row r="898" spans="1:1">
      <c r="A898" s="4"/>
    </row>
    <row r="899" spans="1:1">
      <c r="A899" s="4"/>
    </row>
    <row r="900" spans="1:1">
      <c r="A900" s="4"/>
    </row>
    <row r="901" spans="1:1">
      <c r="A901" s="4"/>
    </row>
    <row r="902" spans="1:1">
      <c r="A902" s="4"/>
    </row>
    <row r="903" spans="1:1">
      <c r="A903" s="4"/>
    </row>
    <row r="904" spans="1:1">
      <c r="A904" s="4"/>
    </row>
    <row r="905" spans="1:1">
      <c r="A905" s="4"/>
    </row>
    <row r="906" spans="1:1">
      <c r="A906" s="4"/>
    </row>
    <row r="907" spans="1:1">
      <c r="A907" s="4"/>
    </row>
    <row r="908" spans="1:1">
      <c r="A908" s="4"/>
    </row>
    <row r="909" spans="1:1">
      <c r="A909" s="4"/>
    </row>
    <row r="910" spans="1:1">
      <c r="A910" s="4"/>
    </row>
    <row r="911" spans="1:1">
      <c r="A911" s="4"/>
    </row>
    <row r="912" spans="1:1">
      <c r="A912" s="4"/>
    </row>
    <row r="913" spans="1:1">
      <c r="A913" s="4"/>
    </row>
    <row r="914" spans="1:1">
      <c r="A914" s="4"/>
    </row>
    <row r="915" spans="1:1">
      <c r="A915" s="4"/>
    </row>
    <row r="916" spans="1:1">
      <c r="A916" s="4"/>
    </row>
    <row r="917" spans="1:1">
      <c r="A917" s="4"/>
    </row>
    <row r="918" spans="1:1">
      <c r="A918" s="4"/>
    </row>
    <row r="919" spans="1:1">
      <c r="A919" s="4"/>
    </row>
    <row r="920" spans="1:1">
      <c r="A920" s="4"/>
    </row>
    <row r="921" spans="1:1">
      <c r="A921" s="4"/>
    </row>
    <row r="922" spans="1:1">
      <c r="A922" s="4"/>
    </row>
    <row r="923" spans="1:1">
      <c r="A923" s="4"/>
    </row>
    <row r="924" spans="1:1">
      <c r="A924" s="4"/>
    </row>
    <row r="925" spans="1:1">
      <c r="A925" s="4"/>
    </row>
    <row r="926" spans="1:1">
      <c r="A926" s="4"/>
    </row>
    <row r="927" spans="1:1">
      <c r="A927" s="4"/>
    </row>
    <row r="928" spans="1:1">
      <c r="A928" s="4"/>
    </row>
    <row r="929" spans="1:1">
      <c r="A929" s="4"/>
    </row>
    <row r="930" spans="1:1">
      <c r="A930" s="4"/>
    </row>
    <row r="931" spans="1:1">
      <c r="A931" s="4"/>
    </row>
    <row r="932" spans="1:1">
      <c r="A932" s="4"/>
    </row>
    <row r="933" spans="1:1">
      <c r="A933" s="4"/>
    </row>
    <row r="934" spans="1:1">
      <c r="A934" s="4"/>
    </row>
    <row r="935" spans="1:1">
      <c r="A935" s="4"/>
    </row>
    <row r="936" spans="1:1">
      <c r="A936" s="4"/>
    </row>
    <row r="937" spans="1:1">
      <c r="A937" s="4"/>
    </row>
    <row r="938" spans="1:1">
      <c r="A938" s="4"/>
    </row>
    <row r="939" spans="1:1">
      <c r="A939" s="4"/>
    </row>
    <row r="940" spans="1:1">
      <c r="A940" s="4"/>
    </row>
    <row r="941" spans="1:1">
      <c r="A941" s="4"/>
    </row>
    <row r="942" spans="1:1">
      <c r="A942" s="4"/>
    </row>
    <row r="943" spans="1:1">
      <c r="A943" s="4"/>
    </row>
    <row r="944" spans="1:1">
      <c r="A944" s="4"/>
    </row>
    <row r="945" spans="1:1">
      <c r="A945" s="4"/>
    </row>
    <row r="946" spans="1:1">
      <c r="A946" s="4"/>
    </row>
    <row r="947" spans="1:1">
      <c r="A947" s="4"/>
    </row>
    <row r="948" spans="1:1">
      <c r="A948" s="4"/>
    </row>
    <row r="949" spans="1:1">
      <c r="A949" s="4"/>
    </row>
    <row r="950" spans="1:1">
      <c r="A950" s="4"/>
    </row>
    <row r="951" spans="1:1">
      <c r="A951" s="4"/>
    </row>
    <row r="952" spans="1:1">
      <c r="A952" s="4"/>
    </row>
    <row r="953" spans="1:1">
      <c r="A953" s="4"/>
    </row>
    <row r="954" spans="1:1">
      <c r="A954" s="4"/>
    </row>
    <row r="955" spans="1:1">
      <c r="A955" s="4"/>
    </row>
    <row r="956" spans="1:1">
      <c r="A956" s="4"/>
    </row>
    <row r="957" spans="1:1">
      <c r="A957" s="4"/>
    </row>
    <row r="958" spans="1:1">
      <c r="A958" s="4"/>
    </row>
    <row r="959" spans="1:1">
      <c r="A959" s="4"/>
    </row>
    <row r="960" spans="1:1">
      <c r="A960" s="4"/>
    </row>
    <row r="961" spans="1:1">
      <c r="A961" s="4"/>
    </row>
    <row r="962" spans="1:1">
      <c r="A962" s="4"/>
    </row>
    <row r="963" spans="1:1">
      <c r="A963" s="4"/>
    </row>
    <row r="964" spans="1:1">
      <c r="A964" s="4"/>
    </row>
    <row r="965" spans="1:1">
      <c r="A965" s="4"/>
    </row>
    <row r="966" spans="1:1">
      <c r="A966" s="4"/>
    </row>
    <row r="967" spans="1:1">
      <c r="A967" s="4"/>
    </row>
    <row r="968" spans="1:1">
      <c r="A968" s="4"/>
    </row>
    <row r="969" spans="1:1">
      <c r="A969" s="4"/>
    </row>
    <row r="970" spans="1:1">
      <c r="A970" s="4"/>
    </row>
    <row r="971" spans="1:1">
      <c r="A971" s="4"/>
    </row>
    <row r="972" spans="1:1">
      <c r="A972" s="4"/>
    </row>
    <row r="973" spans="1:1">
      <c r="A973" s="4"/>
    </row>
    <row r="974" spans="1:1">
      <c r="A974" s="4"/>
    </row>
    <row r="975" spans="1:1">
      <c r="A975" s="4"/>
    </row>
    <row r="976" spans="1:1">
      <c r="A976" s="4"/>
    </row>
    <row r="977" spans="1:1">
      <c r="A977" s="4"/>
    </row>
    <row r="978" spans="1:1">
      <c r="A978" s="4"/>
    </row>
    <row r="979" spans="1:1">
      <c r="A979" s="4"/>
    </row>
    <row r="980" spans="1:1">
      <c r="A980" s="4"/>
    </row>
    <row r="981" spans="1:1">
      <c r="A981" s="4"/>
    </row>
    <row r="982" spans="1:1">
      <c r="A982" s="4"/>
    </row>
    <row r="983" spans="1:1">
      <c r="A983" s="4"/>
    </row>
    <row r="984" spans="1:1">
      <c r="A984" s="4"/>
    </row>
    <row r="985" spans="1:1">
      <c r="A985" s="4"/>
    </row>
    <row r="986" spans="1:1">
      <c r="A986" s="4"/>
    </row>
    <row r="987" spans="1:1">
      <c r="A987" s="4"/>
    </row>
    <row r="988" spans="1:1">
      <c r="A988" s="4"/>
    </row>
    <row r="989" spans="1:1">
      <c r="A989" s="4"/>
    </row>
    <row r="990" spans="1:1">
      <c r="A990" s="4"/>
    </row>
    <row r="991" spans="1:1">
      <c r="A991" s="4"/>
    </row>
    <row r="992" spans="1:1">
      <c r="A992" s="4"/>
    </row>
    <row r="993" spans="1:1">
      <c r="A993" s="4"/>
    </row>
    <row r="994" spans="1:1">
      <c r="A994" s="4"/>
    </row>
    <row r="995" spans="1:1">
      <c r="A995" s="4"/>
    </row>
  </sheetData>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 Company</vt:lpstr>
      <vt:lpstr>KPIs</vt:lpstr>
      <vt:lpstr>Dashboard</vt:lpstr>
      <vt:lpstr>Conclusion &amp; Insights</vt:lpstr>
      <vt:lpstr>HRDataset</vt:lpstr>
      <vt:lpstr>PVT_1. Workforce</vt:lpstr>
      <vt:lpstr>PVT_2.Compnsation</vt:lpstr>
      <vt:lpstr>Sheet4</vt:lpstr>
      <vt:lpstr>PVT_4.</vt:lpstr>
      <vt:lpstr>PVT_3. Satisfaction &amp; Turno</vt:lpstr>
      <vt:lpstr>Data Definition</vt:lpstr>
      <vt:lpstr>Additional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 Vajjhala</dc:creator>
  <cp:lastModifiedBy>Microsoft Office User</cp:lastModifiedBy>
  <dcterms:created xsi:type="dcterms:W3CDTF">2023-08-08T16:16:40Z</dcterms:created>
  <dcterms:modified xsi:type="dcterms:W3CDTF">2025-03-05T20:45:19Z</dcterms:modified>
</cp:coreProperties>
</file>