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<sst xmlns="http://schemas.openxmlformats.org/spreadsheetml/2006/main" count="182" uniqueCount="162">
  <si>
    <t>Planilha de Controle dos Custos</t>
  </si>
  <si>
    <t>Período total do projeto</t>
  </si>
  <si>
    <t>Total de dias</t>
  </si>
  <si>
    <t>Número de atividades</t>
  </si>
  <si>
    <t>Total de horas planejadas</t>
  </si>
  <si>
    <t>Total de horas executadas</t>
  </si>
  <si>
    <t>Porcentagem finalizada do projeto</t>
  </si>
  <si>
    <t>Custo total planejado</t>
  </si>
  <si>
    <t>Custo total real</t>
  </si>
  <si>
    <t>20/11/2015 - 16/03/2016</t>
  </si>
  <si>
    <t>Período</t>
  </si>
  <si>
    <t>Dias</t>
  </si>
  <si>
    <t>Atividade</t>
  </si>
  <si>
    <t>Horas de trabalho planejadas</t>
  </si>
  <si>
    <t>Horas de trabalho Real</t>
  </si>
  <si>
    <t>Porcentagem finalizada da Atividade</t>
  </si>
  <si>
    <t>Custo Planejado</t>
  </si>
  <si>
    <t>Custo Real</t>
  </si>
  <si>
    <t>16/11/2015 - 16/11/2015</t>
  </si>
  <si>
    <t>Planejar Reunião Inicial do Projeto</t>
  </si>
  <si>
    <t>16/11/2015 - 17/11/2015</t>
  </si>
  <si>
    <t>Realizar Reunião Inicial do Projeto</t>
  </si>
  <si>
    <t>Definir Template para Termo de Abertura</t>
  </si>
  <si>
    <t>Desenvolver Termo de Abertura</t>
  </si>
  <si>
    <t>17/11/2015 - 17/11/2015</t>
  </si>
  <si>
    <t>Planejar Reunião para Validação do Termo de Abertura</t>
  </si>
  <si>
    <t>17/11/2015 - 18/11/2015</t>
  </si>
  <si>
    <t>Realizar Reunião para Validação do Termo de Abertura</t>
  </si>
  <si>
    <t>18/11/2015 - 18/11/2015</t>
  </si>
  <si>
    <t>Definir Template para Declaração do Escopo</t>
  </si>
  <si>
    <t>18/11/2015 - 20/11/2015</t>
  </si>
  <si>
    <t>Definir Escopo do Projeto</t>
  </si>
  <si>
    <t>20/11/2015 - 20/11/2015</t>
  </si>
  <si>
    <t>Planejar Reunião para Validação do Escopo</t>
  </si>
  <si>
    <t>23/11/2015 - 23/11/2015</t>
  </si>
  <si>
    <t>Realizar Reunião para Validação do Escopo</t>
  </si>
  <si>
    <t>Validar Termo de Abertura</t>
  </si>
  <si>
    <t>Definir Fazes</t>
  </si>
  <si>
    <t>Definir os Pacotes de Trabalho</t>
  </si>
  <si>
    <t>23/11/2015 - 24/11/2015</t>
  </si>
  <si>
    <t>Definir Tarefas para cada Produto de Trabalho</t>
  </si>
  <si>
    <t>24/11/2015 - 24/11/2015</t>
  </si>
  <si>
    <t>Definir o Tempo para cada Tarefa</t>
  </si>
  <si>
    <t>Alocar Recursos para cada Tarefa</t>
  </si>
  <si>
    <t>Definir as precedencias para cada tarefa</t>
  </si>
  <si>
    <t>Desenvolver Plano de Gerenciamento do Escopo</t>
  </si>
  <si>
    <t>25/11/2015 - 25/11/2015</t>
  </si>
  <si>
    <t>Desenvolver Plano de Gerenciamento de Requisitos</t>
  </si>
  <si>
    <t>26/11/2015 - 26/11/2015</t>
  </si>
  <si>
    <t>Desenvolver Plano de Gerenciamento Cronograma</t>
  </si>
  <si>
    <t>27/11/2015 - 27/11/2015</t>
  </si>
  <si>
    <t xml:space="preserve"> Desenvolver Plano de Gerenciamento dos Custos</t>
  </si>
  <si>
    <t>30/11/2015 - 01/12/2015</t>
  </si>
  <si>
    <t xml:space="preserve"> Desenvolver Plano de Gerenciamento de Qualidade</t>
  </si>
  <si>
    <t>01/12/2015 - 01/12/2015</t>
  </si>
  <si>
    <t>Desenvolver Plano de Melhorias do Processo</t>
  </si>
  <si>
    <t>02/12/2015 - 02/12/2015</t>
  </si>
  <si>
    <t>Desenvolver Plano de Gerenciamento de Recursos Humanos</t>
  </si>
  <si>
    <t>03/12/2015 - 03/12/2015</t>
  </si>
  <si>
    <t>Definir o Plano de Gerenciamento das Comunicações</t>
  </si>
  <si>
    <t>04/12/2015 - 04/12/2015</t>
  </si>
  <si>
    <t>Desenvolver o Plano de Gerenciamento de Riscos</t>
  </si>
  <si>
    <t>07/12/2015 - 07/12/2015</t>
  </si>
  <si>
    <t>Desenvolver o Termo de Aceitação do Projeto</t>
  </si>
  <si>
    <t>08/12/2015 - 09/12/2015</t>
  </si>
  <si>
    <t>Planejar Reunião para Validação do Plano de Gerenciamento do Projeto</t>
  </si>
  <si>
    <t>09/12/2015 - 09/12/2015</t>
  </si>
  <si>
    <t>Realizar Reunião para Validação do Plano de Gerenciamento do Projeto</t>
  </si>
  <si>
    <t>Planejar Reunião de Planejamento para a fase de Requisitos</t>
  </si>
  <si>
    <t>16/11/2015 - 21/12/2015</t>
  </si>
  <si>
    <t>Realizar Reunião de Planejamento para a fase de Requisitos</t>
  </si>
  <si>
    <t>08/12/2015 - 08/12/2015</t>
  </si>
  <si>
    <t>Realizar Brainstorm</t>
  </si>
  <si>
    <t>Organizar os Requisitos</t>
  </si>
  <si>
    <t>10/12/2015 - 10/12/2015</t>
  </si>
  <si>
    <t>Analisar Viabilidade dos Requisitos</t>
  </si>
  <si>
    <t xml:space="preserve">Detahar os Requisitos </t>
  </si>
  <si>
    <t>11/12/2015 - 11/12/2015</t>
  </si>
  <si>
    <t xml:space="preserve">Documentar os Requisitos </t>
  </si>
  <si>
    <t>14/12/2015 - 16/12/2015</t>
  </si>
  <si>
    <t>Criar Protótipo</t>
  </si>
  <si>
    <t>16/12/2015 - 16/12/2015</t>
  </si>
  <si>
    <t>Realizar Reunião de Validação</t>
  </si>
  <si>
    <t>17/12/2015 - 17/12/2015</t>
  </si>
  <si>
    <t>Desenvolver o Projeto Geral de Arquitetura</t>
  </si>
  <si>
    <t>Desenvolver o Projeto Detalhado da Arquitetura</t>
  </si>
  <si>
    <t>18/12/2015 - 18/12/2015</t>
  </si>
  <si>
    <t>Definir o Diagrama de Casos de Uso</t>
  </si>
  <si>
    <t>Especificar Casos de Uso</t>
  </si>
  <si>
    <t>21/12/2015 - 21/12/2015</t>
  </si>
  <si>
    <t>Definir os Módulos do Sistema</t>
  </si>
  <si>
    <t>Detalhar os Módulos do Sistema</t>
  </si>
  <si>
    <t>22/12/2015 - 22/12/2015</t>
  </si>
  <si>
    <t>Definir Interfaces</t>
  </si>
  <si>
    <t>Desenvolver Diagrama de Clases</t>
  </si>
  <si>
    <t>23/12/2015 - 29/12/2015</t>
  </si>
  <si>
    <t>Desenvolver o Módulo de Inscrição</t>
  </si>
  <si>
    <t>30/12/2015 - 05/12/2015</t>
  </si>
  <si>
    <t>Desenvolver o Módulo de Atividades</t>
  </si>
  <si>
    <t>06/01/2016 - 12/01/2016</t>
  </si>
  <si>
    <t>Desenvolver o Módulo de Materiais</t>
  </si>
  <si>
    <t>13/01/2016 - 19/01/2016</t>
  </si>
  <si>
    <t>Desenvolver o Módulo de Apresentação</t>
  </si>
  <si>
    <t>20/01/2016 - 26/01/2016</t>
  </si>
  <si>
    <t>Desenvolver o Módulo de Credenciamento</t>
  </si>
  <si>
    <t>27/01/2016 - 27/01/2016</t>
  </si>
  <si>
    <t>Criar Relatório do Desenvolvimento</t>
  </si>
  <si>
    <t>28/01/2016 - 28/01/2016</t>
  </si>
  <si>
    <t>Desenvolver Plano de Testes Unitários</t>
  </si>
  <si>
    <t>29/01/2016 - 29/01/2016</t>
  </si>
  <si>
    <t>Desenvolver Plano de Testes de Integração</t>
  </si>
  <si>
    <t>01/02/2015 - 01/02/2016</t>
  </si>
  <si>
    <t>Desenvolver Plano de Testes de Sistema</t>
  </si>
  <si>
    <t>02/02/2015 - 02/02/2016</t>
  </si>
  <si>
    <t>Realizar Teste de Unidade I</t>
  </si>
  <si>
    <t>03/02/2015 - 03/02/2016</t>
  </si>
  <si>
    <t>Realizar Teste de Integração I</t>
  </si>
  <si>
    <t>04/02/2015 - 04/02/2016</t>
  </si>
  <si>
    <t>Realizar Teste de Sistema I</t>
  </si>
  <si>
    <t>05/02/2015 - 05/02/2016</t>
  </si>
  <si>
    <t>Gerar Relatório de Testes I</t>
  </si>
  <si>
    <t>05/02/2015 - 10/02/2016</t>
  </si>
  <si>
    <t>Realizar Ajustes e Correções I</t>
  </si>
  <si>
    <t>10/02/2015 - 11/02/2016</t>
  </si>
  <si>
    <t>Gerar Relatório de Ajustes e Correções Realizadas I</t>
  </si>
  <si>
    <t>11/02/2015 - 12/02/2016</t>
  </si>
  <si>
    <t>Realizar Teste de Unidade II</t>
  </si>
  <si>
    <t>12/02/2015 - 15/02/2016</t>
  </si>
  <si>
    <t>Realizar Teste de Integração II</t>
  </si>
  <si>
    <t>15/02/2015 - 16/02/2016</t>
  </si>
  <si>
    <t>Realizar Teste de Sistema II</t>
  </si>
  <si>
    <t>16/02/2015 - 16/02/2016</t>
  </si>
  <si>
    <t>Gerar Relatório de Testes II</t>
  </si>
  <si>
    <t>17/02/2015 - 19/02/2016</t>
  </si>
  <si>
    <t>Realizar Ajustes e Correções II</t>
  </si>
  <si>
    <t>22/02/2015 - 22/02/2016</t>
  </si>
  <si>
    <t>Gerar Relatório de Ajustes e Correções Realizadas II</t>
  </si>
  <si>
    <t>23/02/2015 - 29/02/2016</t>
  </si>
  <si>
    <t>Criar Manual do Sistema</t>
  </si>
  <si>
    <t>Analisar Infra-Estrutura</t>
  </si>
  <si>
    <t>01/03/2015 - 01/03/2016</t>
  </si>
  <si>
    <t>Definir Materiais e Ferramentas Utilizadas</t>
  </si>
  <si>
    <t>02/03/2015 - 02/03/2016</t>
  </si>
  <si>
    <t>Realizar Instalação do Sistema</t>
  </si>
  <si>
    <t>03/03/2015 - 04/03/2016</t>
  </si>
  <si>
    <t>Realizar Testes de Instalação</t>
  </si>
  <si>
    <t>07/03/2015 - 07/03/2016</t>
  </si>
  <si>
    <t>Gerar Relatórios de Instalação</t>
  </si>
  <si>
    <t>08/03/2015 - 09/03/2016</t>
  </si>
  <si>
    <t>Realizar Testes com o Cliente</t>
  </si>
  <si>
    <t>10/03/2015 - 11/03/2016</t>
  </si>
  <si>
    <t>Realizar Ajustes e Correções</t>
  </si>
  <si>
    <t>14/03/2015 - 14/03/2016</t>
  </si>
  <si>
    <t>Desenvolver Template do Aceite Formal do Cliente</t>
  </si>
  <si>
    <t>Desenvolver o Documento do Aceite Formal do Cliente</t>
  </si>
  <si>
    <t>15/03/2015 - 15/03/2016</t>
  </si>
  <si>
    <t>Realizar Reunião para Discutir Lições Aprendidas</t>
  </si>
  <si>
    <t>Gerar Relatório Sobre Lições Aprendidas</t>
  </si>
  <si>
    <t>16/03/2015 - 16/03/2016</t>
  </si>
  <si>
    <t>Desenvolver ATA da Reunião de Encerramento</t>
  </si>
  <si>
    <t>Realizar Reunião de Encerramento</t>
  </si>
  <si>
    <t>Realizar o Projeto Geanny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</si>
</sst>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0.0"/>
  </numFmts>
  <fonts count="4">
    <font>
      <sz val="10.0"/>
      <color rgb="FF000000"/>
      <name val="Arial"/>
    </font>
    <font>
      <sz val="18.0"/>
    </font>
    <font/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/>
    </xf>
    <xf borderId="0" fillId="3" fontId="2" numFmtId="0" xfId="0" applyAlignment="1" applyFill="1" applyFont="1">
      <alignment horizontal="center" vertical="center" wrapText="1"/>
    </xf>
    <xf borderId="0" fillId="4" fontId="2" numFmtId="3" xfId="0" applyAlignment="1" applyFill="1" applyFont="1" applyNumberFormat="1">
      <alignment horizontal="center" vertical="center"/>
    </xf>
    <xf borderId="0" fillId="4" fontId="2" numFmtId="3" xfId="0" applyAlignment="1" applyFont="1" applyNumberFormat="1">
      <alignment horizontal="center" vertical="center"/>
    </xf>
    <xf borderId="0" fillId="4" fontId="2" numFmtId="0" xfId="0" applyAlignment="1" applyFont="1">
      <alignment horizontal="center" vertical="center"/>
    </xf>
    <xf borderId="0" fillId="4" fontId="2" numFmtId="10" xfId="0" applyAlignment="1" applyFont="1" applyNumberFormat="1">
      <alignment horizontal="center" vertical="center"/>
    </xf>
    <xf borderId="0" fillId="4" fontId="2" numFmtId="164" xfId="0" applyAlignment="1" applyFont="1" applyNumberFormat="1">
      <alignment horizontal="center" vertical="center"/>
    </xf>
    <xf borderId="0" fillId="4" fontId="2" numFmtId="0" xfId="0" applyAlignment="1" applyFont="1">
      <alignment horizontal="center" vertical="center"/>
    </xf>
    <xf borderId="0" fillId="4" fontId="2" numFmtId="0" xfId="0" applyAlignment="1" applyFont="1">
      <alignment horizontal="center" vertical="center" wrapText="1"/>
    </xf>
    <xf borderId="0" fillId="5" fontId="2" numFmtId="0" xfId="0" applyAlignment="1" applyFill="1" applyFont="1">
      <alignment/>
    </xf>
    <xf borderId="0" fillId="5" fontId="2" numFmtId="165" xfId="0" applyAlignment="1" applyFont="1" applyNumberFormat="1">
      <alignment/>
    </xf>
    <xf borderId="0" fillId="5" fontId="2" numFmtId="3" xfId="0" applyAlignment="1" applyFont="1" applyNumberFormat="1">
      <alignment/>
    </xf>
    <xf borderId="0" fillId="5" fontId="2" numFmtId="10" xfId="0" applyAlignment="1" applyFont="1" applyNumberFormat="1">
      <alignment/>
    </xf>
    <xf borderId="0" fillId="5" fontId="2" numFmtId="164" xfId="0" applyAlignment="1" applyFont="1" applyNumberFormat="1">
      <alignment/>
    </xf>
    <xf borderId="0" fillId="6" fontId="2" numFmtId="0" xfId="0" applyAlignment="1" applyFill="1" applyFont="1">
      <alignment/>
    </xf>
    <xf borderId="0" fillId="6" fontId="3" numFmtId="0" xfId="0" applyAlignment="1" applyFont="1">
      <alignment horizontal="left"/>
    </xf>
    <xf borderId="0" fillId="6" fontId="2" numFmtId="3" xfId="0" applyAlignment="1" applyFont="1" applyNumberFormat="1">
      <alignment/>
    </xf>
    <xf borderId="0" fillId="6" fontId="2" numFmtId="10" xfId="0" applyAlignment="1" applyFont="1" applyNumberFormat="1">
      <alignment/>
    </xf>
    <xf borderId="0" fillId="6" fontId="2" numFmtId="164" xfId="0" applyAlignment="1" applyFont="1" applyNumberFormat="1">
      <alignment/>
    </xf>
    <xf borderId="0" fillId="4" fontId="2" numFmtId="0" xfId="0" applyAlignment="1" applyFont="1">
      <alignment/>
    </xf>
    <xf borderId="0" fillId="4" fontId="2" numFmtId="165" xfId="0" applyFont="1" applyNumberFormat="1"/>
    <xf borderId="0" fillId="4" fontId="2" numFmtId="3" xfId="0" applyFont="1" applyNumberFormat="1"/>
    <xf borderId="0" fillId="4" fontId="2" numFmtId="0" xfId="0" applyFont="1"/>
    <xf borderId="0" fillId="4" fontId="2" numFmtId="10" xfId="0" applyFont="1" applyNumberFormat="1"/>
    <xf borderId="0" fillId="4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57"/>
    <col customWidth="1" min="2" max="2" width="10.43"/>
    <col customWidth="1" min="3" max="3" width="51.86"/>
    <col customWidth="1" min="4" max="4" width="11.86"/>
    <col customWidth="1" min="5" max="5" width="13.71"/>
    <col customWidth="1" min="6" max="6" width="15.0"/>
  </cols>
  <sheetData>
    <row r="1" ht="48.0" customHeight="1">
      <c r="A1" s="1" t="s">
        <v>0</v>
      </c>
    </row>
    <row r="2" ht="29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29.25" customHeight="1">
      <c r="A3" s="3" t="s">
        <v>9</v>
      </c>
      <c r="B3" s="4" t="str">
        <f>SUM(B9:B86)</f>
        <v>90</v>
      </c>
      <c r="C3" s="4" t="str">
        <f>COUNTA(C9:C86)</f>
        <v>78</v>
      </c>
      <c r="D3" s="4" t="str">
        <f t="shared" ref="D3:E3" si="1">SUM(D9:D86)</f>
        <v>672</v>
      </c>
      <c r="E3" s="5" t="str">
        <f t="shared" si="1"/>
        <v>149</v>
      </c>
      <c r="F3" s="6" t="str">
        <f>AVERAGE(F9:F86)</f>
        <v>73.02%</v>
      </c>
      <c r="G3" s="7" t="str">
        <f t="shared" ref="G3:H3" si="2">SUM(G9:G86)</f>
        <v>R$ 12,433.81</v>
      </c>
      <c r="H3" s="7" t="str">
        <f t="shared" si="2"/>
        <v>R$ 2,269.60</v>
      </c>
    </row>
    <row r="4" ht="29.25" customHeight="1"/>
    <row r="5" ht="39.0" customHeight="1">
      <c r="A5" s="8" t="s">
        <v>10</v>
      </c>
      <c r="B5" s="8" t="s">
        <v>11</v>
      </c>
      <c r="C5" s="8" t="s">
        <v>12</v>
      </c>
      <c r="D5" s="9" t="s">
        <v>13</v>
      </c>
      <c r="E5" s="9" t="s">
        <v>14</v>
      </c>
      <c r="F5" s="9" t="s">
        <v>15</v>
      </c>
      <c r="G5" s="9" t="s">
        <v>16</v>
      </c>
      <c r="H5" s="8" t="s">
        <v>17</v>
      </c>
    </row>
    <row r="6">
      <c r="A6" s="10" t="s">
        <v>18</v>
      </c>
      <c r="B6" s="11">
        <v>0.2</v>
      </c>
      <c r="C6" s="10" t="s">
        <v>19</v>
      </c>
      <c r="D6" s="12"/>
      <c r="E6" s="10"/>
      <c r="F6" s="13"/>
      <c r="G6" s="14"/>
      <c r="H6" s="14"/>
    </row>
    <row r="7">
      <c r="A7" s="10" t="s">
        <v>20</v>
      </c>
      <c r="B7" s="11">
        <v>0.2</v>
      </c>
      <c r="C7" s="10" t="s">
        <v>21</v>
      </c>
      <c r="D7" s="12"/>
      <c r="E7" s="10"/>
      <c r="F7" s="13"/>
      <c r="G7" s="14"/>
      <c r="H7" s="14"/>
    </row>
    <row r="8">
      <c r="A8" s="10" t="s">
        <v>18</v>
      </c>
      <c r="B8" s="11">
        <v>0.2</v>
      </c>
      <c r="C8" s="10" t="s">
        <v>22</v>
      </c>
      <c r="D8" s="12"/>
      <c r="E8" s="10"/>
      <c r="F8" s="13"/>
      <c r="G8" s="14"/>
      <c r="H8" s="14"/>
    </row>
    <row r="9">
      <c r="A9" s="10" t="s">
        <v>18</v>
      </c>
      <c r="B9" s="11">
        <v>1.0</v>
      </c>
      <c r="C9" s="10" t="s">
        <v>23</v>
      </c>
      <c r="D9" s="12" t="str">
        <f>B9*8</f>
        <v>8</v>
      </c>
      <c r="E9" s="10">
        <v>9.0</v>
      </c>
      <c r="F9" s="13">
        <v>1.0</v>
      </c>
      <c r="G9" s="14">
        <v>80.0</v>
      </c>
      <c r="H9" s="14" t="str">
        <f>G9*E9/D9</f>
        <v>R$ 90.00</v>
      </c>
    </row>
    <row r="10">
      <c r="A10" s="10" t="s">
        <v>24</v>
      </c>
      <c r="B10" s="11">
        <v>0.2</v>
      </c>
      <c r="C10" s="10" t="s">
        <v>25</v>
      </c>
      <c r="D10" s="12"/>
      <c r="E10" s="10"/>
      <c r="F10" s="13"/>
      <c r="G10" s="14"/>
      <c r="H10" s="14"/>
    </row>
    <row r="11">
      <c r="A11" s="10" t="s">
        <v>26</v>
      </c>
      <c r="B11" s="11">
        <v>0.3</v>
      </c>
      <c r="C11" s="10" t="s">
        <v>27</v>
      </c>
      <c r="D11" s="12"/>
      <c r="E11" s="10"/>
      <c r="F11" s="13"/>
      <c r="G11" s="14"/>
      <c r="H11" s="14"/>
    </row>
    <row r="12">
      <c r="A12" s="10" t="s">
        <v>28</v>
      </c>
      <c r="B12" s="11">
        <v>0.2</v>
      </c>
      <c r="C12" s="10" t="s">
        <v>29</v>
      </c>
      <c r="D12" s="12"/>
      <c r="E12" s="10"/>
      <c r="F12" s="13"/>
      <c r="G12" s="14"/>
      <c r="H12" s="14"/>
    </row>
    <row r="13">
      <c r="A13" s="10" t="s">
        <v>30</v>
      </c>
      <c r="B13" s="11">
        <v>2.2</v>
      </c>
      <c r="C13" s="10" t="s">
        <v>31</v>
      </c>
      <c r="D13" s="12"/>
      <c r="E13" s="10"/>
      <c r="F13" s="13"/>
      <c r="G13" s="14"/>
      <c r="H13" s="14"/>
    </row>
    <row r="14">
      <c r="A14" s="10" t="s">
        <v>32</v>
      </c>
      <c r="B14" s="11">
        <v>0.5</v>
      </c>
      <c r="C14" s="10" t="s">
        <v>33</v>
      </c>
      <c r="D14" s="12"/>
      <c r="E14" s="10"/>
      <c r="F14" s="13"/>
      <c r="G14" s="14"/>
      <c r="H14" s="14"/>
    </row>
    <row r="15">
      <c r="A15" s="10" t="s">
        <v>34</v>
      </c>
      <c r="B15" s="10">
        <v>0.5</v>
      </c>
      <c r="C15" s="10" t="s">
        <v>35</v>
      </c>
      <c r="D15" s="12" t="str">
        <f t="shared" ref="D15:D16" si="3">B15*8</f>
        <v>4</v>
      </c>
      <c r="E15" s="10">
        <v>3.0</v>
      </c>
      <c r="F15" s="13">
        <v>1.0</v>
      </c>
      <c r="G15" s="14">
        <v>112.0</v>
      </c>
      <c r="H15" s="14" t="str">
        <f t="shared" ref="H15:H16" si="4">G15*E15/D15</f>
        <v>R$ 84.00</v>
      </c>
    </row>
    <row r="16">
      <c r="A16" s="10" t="s">
        <v>34</v>
      </c>
      <c r="B16" s="10">
        <v>0.5</v>
      </c>
      <c r="C16" s="10" t="s">
        <v>36</v>
      </c>
      <c r="D16" s="12" t="str">
        <f t="shared" si="3"/>
        <v>4</v>
      </c>
      <c r="E16" s="10">
        <v>3.0</v>
      </c>
      <c r="F16" s="13">
        <v>1.0</v>
      </c>
      <c r="G16" s="14">
        <v>40.0</v>
      </c>
      <c r="H16" s="14" t="str">
        <f t="shared" si="4"/>
        <v>R$ 30.00</v>
      </c>
    </row>
    <row r="17">
      <c r="A17" s="10" t="s">
        <v>34</v>
      </c>
      <c r="B17" s="10">
        <v>0.2</v>
      </c>
      <c r="C17" s="10" t="s">
        <v>37</v>
      </c>
      <c r="D17" s="12"/>
      <c r="E17" s="10"/>
      <c r="F17" s="13"/>
      <c r="G17" s="14"/>
      <c r="H17" s="14"/>
    </row>
    <row r="18">
      <c r="A18" s="10" t="s">
        <v>34</v>
      </c>
      <c r="B18" s="10">
        <v>0.2</v>
      </c>
      <c r="C18" s="10" t="s">
        <v>38</v>
      </c>
      <c r="D18" s="12"/>
      <c r="E18" s="10"/>
      <c r="F18" s="13"/>
      <c r="G18" s="14"/>
      <c r="H18" s="14"/>
    </row>
    <row r="19">
      <c r="A19" s="10" t="s">
        <v>39</v>
      </c>
      <c r="B19" s="10">
        <v>0.2</v>
      </c>
      <c r="C19" s="10" t="s">
        <v>40</v>
      </c>
      <c r="D19" s="12"/>
      <c r="E19" s="10"/>
      <c r="F19" s="13"/>
      <c r="G19" s="14"/>
      <c r="H19" s="14"/>
    </row>
    <row r="20">
      <c r="A20" s="10" t="s">
        <v>41</v>
      </c>
      <c r="B20" s="10">
        <v>0.2</v>
      </c>
      <c r="C20" s="10" t="s">
        <v>42</v>
      </c>
      <c r="D20" s="12"/>
      <c r="E20" s="10"/>
      <c r="F20" s="13"/>
      <c r="G20" s="14"/>
      <c r="H20" s="14"/>
    </row>
    <row r="21">
      <c r="A21" s="10" t="s">
        <v>41</v>
      </c>
      <c r="B21" s="10">
        <v>0.2</v>
      </c>
      <c r="C21" s="10" t="s">
        <v>43</v>
      </c>
      <c r="D21" s="12"/>
      <c r="E21" s="10"/>
      <c r="F21" s="13"/>
      <c r="G21" s="14"/>
      <c r="H21" s="14"/>
    </row>
    <row r="22">
      <c r="A22" s="10" t="s">
        <v>41</v>
      </c>
      <c r="B22" s="10">
        <v>0.2</v>
      </c>
      <c r="C22" s="10" t="s">
        <v>44</v>
      </c>
      <c r="D22" s="12"/>
      <c r="E22" s="10"/>
      <c r="F22" s="13"/>
      <c r="G22" s="14"/>
      <c r="H22" s="14"/>
    </row>
    <row r="23">
      <c r="A23" s="10" t="s">
        <v>41</v>
      </c>
      <c r="B23" s="10">
        <v>1.0</v>
      </c>
      <c r="C23" s="10" t="s">
        <v>45</v>
      </c>
      <c r="D23" s="12" t="str">
        <f t="shared" ref="D23:D32" si="5">B23*8</f>
        <v>8</v>
      </c>
      <c r="E23" s="10">
        <v>7.0</v>
      </c>
      <c r="F23" s="13">
        <v>1.0</v>
      </c>
      <c r="G23" s="14">
        <v>94.4</v>
      </c>
      <c r="H23" s="14" t="str">
        <f t="shared" ref="H23:H32" si="6">G23*E23/D23</f>
        <v>R$ 82.60</v>
      </c>
    </row>
    <row r="24">
      <c r="A24" s="15" t="s">
        <v>46</v>
      </c>
      <c r="B24" s="15">
        <v>1.0</v>
      </c>
      <c r="C24" s="16" t="s">
        <v>47</v>
      </c>
      <c r="D24" s="17" t="str">
        <f t="shared" si="5"/>
        <v>8</v>
      </c>
      <c r="E24" s="15">
        <v>7.0</v>
      </c>
      <c r="F24" s="18">
        <v>1.0</v>
      </c>
      <c r="G24" s="19">
        <v>152.0</v>
      </c>
      <c r="H24" s="14" t="str">
        <f t="shared" si="6"/>
        <v>R$ 133.00</v>
      </c>
    </row>
    <row r="25">
      <c r="A25" s="15" t="s">
        <v>48</v>
      </c>
      <c r="B25" s="15">
        <v>1.0</v>
      </c>
      <c r="C25" s="16" t="s">
        <v>49</v>
      </c>
      <c r="D25" s="17" t="str">
        <f t="shared" si="5"/>
        <v>8</v>
      </c>
      <c r="E25" s="15">
        <v>8.0</v>
      </c>
      <c r="F25" s="18">
        <v>1.0</v>
      </c>
      <c r="G25" s="19">
        <v>152.0</v>
      </c>
      <c r="H25" s="14" t="str">
        <f t="shared" si="6"/>
        <v>R$ 152.00</v>
      </c>
    </row>
    <row r="26">
      <c r="A26" s="15" t="s">
        <v>50</v>
      </c>
      <c r="B26" s="15">
        <v>1.0</v>
      </c>
      <c r="C26" s="16" t="s">
        <v>51</v>
      </c>
      <c r="D26" s="17" t="str">
        <f t="shared" si="5"/>
        <v>8</v>
      </c>
      <c r="E26" s="15">
        <v>8.0</v>
      </c>
      <c r="F26" s="18">
        <v>1.0</v>
      </c>
      <c r="G26" s="19">
        <v>152.0</v>
      </c>
      <c r="H26" s="14" t="str">
        <f t="shared" si="6"/>
        <v>R$ 152.00</v>
      </c>
    </row>
    <row r="27">
      <c r="A27" s="15" t="s">
        <v>52</v>
      </c>
      <c r="B27" s="15">
        <v>1.0</v>
      </c>
      <c r="C27" s="16" t="s">
        <v>53</v>
      </c>
      <c r="D27" s="17" t="str">
        <f t="shared" si="5"/>
        <v>8</v>
      </c>
      <c r="E27" s="15">
        <v>7.0</v>
      </c>
      <c r="F27" s="18">
        <v>1.0</v>
      </c>
      <c r="G27" s="19">
        <v>42.28</v>
      </c>
      <c r="H27" s="14" t="str">
        <f t="shared" si="6"/>
        <v>R$ 37.00</v>
      </c>
    </row>
    <row r="28">
      <c r="A28" s="15" t="s">
        <v>54</v>
      </c>
      <c r="B28" s="15">
        <v>1.0</v>
      </c>
      <c r="C28" s="16" t="s">
        <v>55</v>
      </c>
      <c r="D28" s="17" t="str">
        <f t="shared" si="5"/>
        <v>8</v>
      </c>
      <c r="E28" s="15">
        <v>7.0</v>
      </c>
      <c r="F28" s="18">
        <v>1.0</v>
      </c>
      <c r="G28" s="19">
        <v>152.0</v>
      </c>
      <c r="H28" s="14" t="str">
        <f t="shared" si="6"/>
        <v>R$ 133.00</v>
      </c>
    </row>
    <row r="29">
      <c r="A29" s="15" t="s">
        <v>56</v>
      </c>
      <c r="B29" s="15">
        <v>1.0</v>
      </c>
      <c r="C29" s="16" t="s">
        <v>57</v>
      </c>
      <c r="D29" s="17" t="str">
        <f t="shared" si="5"/>
        <v>8</v>
      </c>
      <c r="E29" s="15">
        <v>6.0</v>
      </c>
      <c r="F29" s="18">
        <v>1.0</v>
      </c>
      <c r="G29" s="19">
        <v>152.0</v>
      </c>
      <c r="H29" s="14" t="str">
        <f t="shared" si="6"/>
        <v>R$ 114.00</v>
      </c>
    </row>
    <row r="30">
      <c r="A30" s="15" t="s">
        <v>58</v>
      </c>
      <c r="B30" s="15">
        <v>1.0</v>
      </c>
      <c r="C30" s="15" t="s">
        <v>59</v>
      </c>
      <c r="D30" s="17" t="str">
        <f t="shared" si="5"/>
        <v>8</v>
      </c>
      <c r="E30" s="15">
        <v>8.0</v>
      </c>
      <c r="F30" s="18">
        <v>1.0</v>
      </c>
      <c r="G30" s="19">
        <v>152.0</v>
      </c>
      <c r="H30" s="14" t="str">
        <f t="shared" si="6"/>
        <v>R$ 152.00</v>
      </c>
    </row>
    <row r="31">
      <c r="A31" s="15" t="s">
        <v>60</v>
      </c>
      <c r="B31" s="15">
        <v>1.0</v>
      </c>
      <c r="C31" s="15" t="s">
        <v>61</v>
      </c>
      <c r="D31" s="17" t="str">
        <f t="shared" si="5"/>
        <v>8</v>
      </c>
      <c r="E31" s="15">
        <v>7.0</v>
      </c>
      <c r="F31" s="18">
        <v>1.0</v>
      </c>
      <c r="G31" s="19">
        <v>152.0</v>
      </c>
      <c r="H31" s="14" t="str">
        <f t="shared" si="6"/>
        <v>R$ 133.00</v>
      </c>
    </row>
    <row r="32">
      <c r="A32" s="15" t="s">
        <v>62</v>
      </c>
      <c r="B32" s="15">
        <v>1.0</v>
      </c>
      <c r="C32" s="15" t="s">
        <v>63</v>
      </c>
      <c r="D32" s="17" t="str">
        <f t="shared" si="5"/>
        <v>8</v>
      </c>
      <c r="E32" s="15">
        <v>6.0</v>
      </c>
      <c r="F32" s="18">
        <v>1.0</v>
      </c>
      <c r="G32" s="19">
        <v>80.0</v>
      </c>
      <c r="H32" s="14" t="str">
        <f t="shared" si="6"/>
        <v>R$ 60.00</v>
      </c>
    </row>
    <row r="33">
      <c r="A33" s="15" t="s">
        <v>64</v>
      </c>
      <c r="B33" s="15">
        <v>0.5</v>
      </c>
      <c r="C33" s="15" t="s">
        <v>65</v>
      </c>
      <c r="D33" s="17"/>
      <c r="E33" s="15"/>
      <c r="F33" s="18"/>
      <c r="G33" s="19"/>
      <c r="H33" s="14"/>
    </row>
    <row r="34">
      <c r="A34" s="15" t="s">
        <v>66</v>
      </c>
      <c r="B34" s="15">
        <v>0.5</v>
      </c>
      <c r="C34" s="15" t="s">
        <v>67</v>
      </c>
      <c r="D34" s="17"/>
      <c r="E34" s="15"/>
      <c r="F34" s="18"/>
      <c r="G34" s="19"/>
      <c r="H34" s="14"/>
    </row>
    <row r="35">
      <c r="A35" s="15" t="s">
        <v>18</v>
      </c>
      <c r="B35" s="15">
        <v>0.2</v>
      </c>
      <c r="C35" s="15" t="s">
        <v>68</v>
      </c>
      <c r="D35" s="17"/>
      <c r="E35" s="15"/>
      <c r="F35" s="18"/>
      <c r="G35" s="19"/>
      <c r="H35" s="14"/>
    </row>
    <row r="36">
      <c r="A36" s="15" t="s">
        <v>69</v>
      </c>
      <c r="B36" s="15">
        <v>0.5</v>
      </c>
      <c r="C36" s="15" t="s">
        <v>70</v>
      </c>
      <c r="D36" s="17"/>
      <c r="E36" s="15"/>
      <c r="F36" s="18"/>
      <c r="G36" s="19"/>
      <c r="H36" s="14"/>
    </row>
    <row r="37">
      <c r="A37" s="15" t="s">
        <v>71</v>
      </c>
      <c r="B37" s="15">
        <v>1.0</v>
      </c>
      <c r="C37" s="15" t="s">
        <v>72</v>
      </c>
      <c r="D37" s="17" t="str">
        <f t="shared" ref="D37:D86" si="7">B37*8</f>
        <v>8</v>
      </c>
      <c r="E37" s="15">
        <v>5.0</v>
      </c>
      <c r="F37" s="18">
        <v>1.0</v>
      </c>
      <c r="G37" s="19">
        <v>184.0</v>
      </c>
      <c r="H37" s="14" t="str">
        <f t="shared" ref="H37:H86" si="8">G37*E37/D37</f>
        <v>R$ 115.00</v>
      </c>
    </row>
    <row r="38">
      <c r="A38" s="15" t="s">
        <v>66</v>
      </c>
      <c r="B38" s="15">
        <v>1.0</v>
      </c>
      <c r="C38" s="15" t="s">
        <v>73</v>
      </c>
      <c r="D38" s="17" t="str">
        <f t="shared" si="7"/>
        <v>8</v>
      </c>
      <c r="E38" s="15">
        <v>8.0</v>
      </c>
      <c r="F38" s="18">
        <v>1.0</v>
      </c>
      <c r="G38" s="19">
        <v>48.0</v>
      </c>
      <c r="H38" s="14" t="str">
        <f t="shared" si="8"/>
        <v>R$ 48.00</v>
      </c>
    </row>
    <row r="39">
      <c r="A39" s="15" t="s">
        <v>74</v>
      </c>
      <c r="B39" s="15">
        <v>0.5</v>
      </c>
      <c r="C39" s="15" t="s">
        <v>75</v>
      </c>
      <c r="D39" s="17" t="str">
        <f t="shared" si="7"/>
        <v>4</v>
      </c>
      <c r="E39" s="15">
        <v>4.0</v>
      </c>
      <c r="F39" s="18">
        <v>1.0</v>
      </c>
      <c r="G39" s="19">
        <v>24.0</v>
      </c>
      <c r="H39" s="14" t="str">
        <f t="shared" si="8"/>
        <v>R$ 24.00</v>
      </c>
    </row>
    <row r="40">
      <c r="A40" s="15" t="s">
        <v>74</v>
      </c>
      <c r="B40" s="15">
        <v>1.0</v>
      </c>
      <c r="C40" s="15" t="s">
        <v>76</v>
      </c>
      <c r="D40" s="17" t="str">
        <f t="shared" si="7"/>
        <v>8</v>
      </c>
      <c r="E40" s="15">
        <v>7.0</v>
      </c>
      <c r="F40" s="18">
        <v>1.0</v>
      </c>
      <c r="G40" s="19">
        <v>48.0</v>
      </c>
      <c r="H40" s="14" t="str">
        <f t="shared" si="8"/>
        <v>R$ 42.00</v>
      </c>
    </row>
    <row r="41">
      <c r="A41" s="15" t="s">
        <v>77</v>
      </c>
      <c r="B41" s="15">
        <v>1.0</v>
      </c>
      <c r="C41" s="15" t="s">
        <v>78</v>
      </c>
      <c r="D41" s="17" t="str">
        <f t="shared" si="7"/>
        <v>8</v>
      </c>
      <c r="E41" s="15">
        <v>6.0</v>
      </c>
      <c r="F41" s="18">
        <v>1.0</v>
      </c>
      <c r="G41" s="19">
        <v>48.0</v>
      </c>
      <c r="H41" s="14" t="str">
        <f t="shared" si="8"/>
        <v>R$ 36.00</v>
      </c>
    </row>
    <row r="42">
      <c r="A42" s="15" t="s">
        <v>79</v>
      </c>
      <c r="B42" s="15">
        <v>2.0</v>
      </c>
      <c r="C42" s="15" t="s">
        <v>80</v>
      </c>
      <c r="D42" s="17" t="str">
        <f t="shared" si="7"/>
        <v>16</v>
      </c>
      <c r="E42" s="15">
        <v>16.0</v>
      </c>
      <c r="F42" s="18">
        <v>1.0</v>
      </c>
      <c r="G42" s="19">
        <v>368.0</v>
      </c>
      <c r="H42" s="14" t="str">
        <f t="shared" si="8"/>
        <v>R$ 368.00</v>
      </c>
    </row>
    <row r="43">
      <c r="A43" s="15" t="s">
        <v>81</v>
      </c>
      <c r="B43" s="15">
        <v>0.5</v>
      </c>
      <c r="C43" s="15" t="s">
        <v>82</v>
      </c>
      <c r="D43" s="17" t="str">
        <f t="shared" si="7"/>
        <v>4</v>
      </c>
      <c r="E43" s="15">
        <v>4.0</v>
      </c>
      <c r="F43" s="18">
        <v>1.0</v>
      </c>
      <c r="G43" s="19">
        <v>80.0</v>
      </c>
      <c r="H43" s="14" t="str">
        <f t="shared" si="8"/>
        <v>R$ 80.00</v>
      </c>
    </row>
    <row r="44">
      <c r="A44" s="15" t="s">
        <v>83</v>
      </c>
      <c r="B44" s="15">
        <v>0.5</v>
      </c>
      <c r="C44" s="15" t="s">
        <v>84</v>
      </c>
      <c r="D44" s="17" t="str">
        <f t="shared" si="7"/>
        <v>4</v>
      </c>
      <c r="E44" s="15">
        <v>4.0</v>
      </c>
      <c r="F44" s="18">
        <v>1.0</v>
      </c>
      <c r="G44" s="19">
        <v>72.0</v>
      </c>
      <c r="H44" s="14" t="str">
        <f t="shared" si="8"/>
        <v>R$ 72.00</v>
      </c>
    </row>
    <row r="45">
      <c r="A45" s="15" t="s">
        <v>83</v>
      </c>
      <c r="B45" s="15">
        <v>0.5</v>
      </c>
      <c r="C45" s="15" t="s">
        <v>85</v>
      </c>
      <c r="D45" s="17" t="str">
        <f t="shared" si="7"/>
        <v>4</v>
      </c>
      <c r="E45" s="15">
        <v>4.0</v>
      </c>
      <c r="F45" s="18">
        <v>1.0</v>
      </c>
      <c r="G45" s="19">
        <v>72.0</v>
      </c>
      <c r="H45" s="14" t="str">
        <f t="shared" si="8"/>
        <v>R$ 72.00</v>
      </c>
    </row>
    <row r="46">
      <c r="A46" s="15" t="s">
        <v>86</v>
      </c>
      <c r="B46" s="15">
        <v>0.5</v>
      </c>
      <c r="C46" s="15" t="s">
        <v>87</v>
      </c>
      <c r="D46" s="17" t="str">
        <f t="shared" si="7"/>
        <v>4</v>
      </c>
      <c r="E46" s="15">
        <v>2.0</v>
      </c>
      <c r="F46" s="18">
        <v>1.0</v>
      </c>
      <c r="G46" s="19">
        <v>48.0</v>
      </c>
      <c r="H46" s="14" t="str">
        <f t="shared" si="8"/>
        <v>R$ 24.00</v>
      </c>
    </row>
    <row r="47">
      <c r="A47" s="15" t="s">
        <v>86</v>
      </c>
      <c r="B47" s="15">
        <v>0.5</v>
      </c>
      <c r="C47" s="15" t="s">
        <v>88</v>
      </c>
      <c r="D47" s="17" t="str">
        <f t="shared" si="7"/>
        <v>4</v>
      </c>
      <c r="E47" s="15">
        <v>3.0</v>
      </c>
      <c r="F47" s="18">
        <v>1.0</v>
      </c>
      <c r="G47" s="19">
        <v>48.0</v>
      </c>
      <c r="H47" s="14" t="str">
        <f t="shared" si="8"/>
        <v>R$ 36.00</v>
      </c>
    </row>
    <row r="48">
      <c r="A48" s="15" t="s">
        <v>89</v>
      </c>
      <c r="B48" s="15">
        <v>0.5</v>
      </c>
      <c r="C48" s="15" t="s">
        <v>90</v>
      </c>
      <c r="D48" s="17" t="str">
        <f t="shared" si="7"/>
        <v>4</v>
      </c>
      <c r="E48" s="15">
        <v>0.0</v>
      </c>
      <c r="F48" s="18">
        <v>1.0</v>
      </c>
      <c r="G48" s="19">
        <v>48.0</v>
      </c>
      <c r="H48" s="14" t="str">
        <f t="shared" si="8"/>
        <v>R$ 0.00</v>
      </c>
    </row>
    <row r="49">
      <c r="A49" s="15" t="s">
        <v>89</v>
      </c>
      <c r="B49" s="15">
        <v>0.5</v>
      </c>
      <c r="C49" s="15" t="s">
        <v>91</v>
      </c>
      <c r="D49" s="17" t="str">
        <f t="shared" si="7"/>
        <v>4</v>
      </c>
      <c r="E49" s="15">
        <v>0.0</v>
      </c>
      <c r="F49" s="18">
        <v>1.0</v>
      </c>
      <c r="G49" s="19">
        <v>48.0</v>
      </c>
      <c r="H49" s="14" t="str">
        <f t="shared" si="8"/>
        <v>R$ 0.00</v>
      </c>
    </row>
    <row r="50">
      <c r="A50" s="15" t="s">
        <v>92</v>
      </c>
      <c r="B50" s="15">
        <v>0.5</v>
      </c>
      <c r="C50" s="15" t="s">
        <v>93</v>
      </c>
      <c r="D50" s="17" t="str">
        <f t="shared" si="7"/>
        <v>4</v>
      </c>
      <c r="E50" s="15">
        <v>0.0</v>
      </c>
      <c r="F50" s="18">
        <v>1.0</v>
      </c>
      <c r="G50" s="19">
        <v>28.57</v>
      </c>
      <c r="H50" s="14" t="str">
        <f t="shared" si="8"/>
        <v>R$ 0.00</v>
      </c>
    </row>
    <row r="51">
      <c r="A51" s="15" t="s">
        <v>92</v>
      </c>
      <c r="B51" s="15">
        <v>0.5</v>
      </c>
      <c r="C51" s="15" t="s">
        <v>94</v>
      </c>
      <c r="D51" s="17" t="str">
        <f t="shared" si="7"/>
        <v>4</v>
      </c>
      <c r="E51" s="15">
        <v>0.0</v>
      </c>
      <c r="F51" s="18">
        <v>1.0</v>
      </c>
      <c r="G51" s="19">
        <v>112.0</v>
      </c>
      <c r="H51" s="14" t="str">
        <f t="shared" si="8"/>
        <v>R$ 0.00</v>
      </c>
    </row>
    <row r="52">
      <c r="A52" s="15" t="s">
        <v>95</v>
      </c>
      <c r="B52" s="15">
        <v>5.0</v>
      </c>
      <c r="C52" s="15" t="s">
        <v>96</v>
      </c>
      <c r="D52" s="17" t="str">
        <f t="shared" si="7"/>
        <v>40</v>
      </c>
      <c r="E52" s="15">
        <v>0.0</v>
      </c>
      <c r="F52" s="18">
        <v>1.0</v>
      </c>
      <c r="G52" s="19">
        <v>1120.0</v>
      </c>
      <c r="H52" s="14" t="str">
        <f t="shared" si="8"/>
        <v>R$ 0.00</v>
      </c>
    </row>
    <row r="53">
      <c r="A53" s="15" t="s">
        <v>97</v>
      </c>
      <c r="B53" s="15">
        <v>5.0</v>
      </c>
      <c r="C53" s="15" t="s">
        <v>98</v>
      </c>
      <c r="D53" s="17" t="str">
        <f t="shared" si="7"/>
        <v>40</v>
      </c>
      <c r="E53" s="15">
        <v>0.0</v>
      </c>
      <c r="F53" s="18">
        <v>1.0</v>
      </c>
      <c r="G53" s="19">
        <v>435.56</v>
      </c>
      <c r="H53" s="14" t="str">
        <f t="shared" si="8"/>
        <v>R$ 0.00</v>
      </c>
    </row>
    <row r="54">
      <c r="A54" s="15" t="s">
        <v>99</v>
      </c>
      <c r="B54" s="15">
        <v>5.0</v>
      </c>
      <c r="C54" s="15" t="s">
        <v>100</v>
      </c>
      <c r="D54" s="17" t="str">
        <f t="shared" si="7"/>
        <v>40</v>
      </c>
      <c r="E54" s="15">
        <v>0.0</v>
      </c>
      <c r="F54" s="18">
        <v>1.0</v>
      </c>
      <c r="G54" s="19">
        <v>1120.0</v>
      </c>
      <c r="H54" s="14" t="str">
        <f t="shared" si="8"/>
        <v>R$ 0.00</v>
      </c>
    </row>
    <row r="55">
      <c r="A55" s="15" t="s">
        <v>101</v>
      </c>
      <c r="B55" s="15">
        <v>5.0</v>
      </c>
      <c r="C55" s="15" t="s">
        <v>102</v>
      </c>
      <c r="D55" s="17" t="str">
        <f t="shared" si="7"/>
        <v>40</v>
      </c>
      <c r="E55" s="15">
        <v>0.0</v>
      </c>
      <c r="F55" s="18">
        <v>1.0</v>
      </c>
      <c r="G55" s="19">
        <v>1120.0</v>
      </c>
      <c r="H55" s="14" t="str">
        <f t="shared" si="8"/>
        <v>R$ 0.00</v>
      </c>
    </row>
    <row r="56">
      <c r="A56" s="15" t="s">
        <v>103</v>
      </c>
      <c r="B56" s="15">
        <v>5.0</v>
      </c>
      <c r="C56" s="15" t="s">
        <v>104</v>
      </c>
      <c r="D56" s="17" t="str">
        <f t="shared" si="7"/>
        <v>40</v>
      </c>
      <c r="E56" s="15">
        <v>0.0</v>
      </c>
      <c r="F56" s="18">
        <v>1.0</v>
      </c>
      <c r="G56" s="19">
        <v>1120.0</v>
      </c>
      <c r="H56" s="14" t="str">
        <f t="shared" si="8"/>
        <v>R$ 0.00</v>
      </c>
    </row>
    <row r="57">
      <c r="A57" s="15" t="s">
        <v>105</v>
      </c>
      <c r="B57" s="15">
        <v>1.0</v>
      </c>
      <c r="C57" s="15" t="s">
        <v>106</v>
      </c>
      <c r="D57" s="17" t="str">
        <f t="shared" si="7"/>
        <v>8</v>
      </c>
      <c r="E57" s="15">
        <v>0.0</v>
      </c>
      <c r="F57" s="18">
        <v>1.0</v>
      </c>
      <c r="G57" s="19">
        <v>92.0</v>
      </c>
      <c r="H57" s="14" t="str">
        <f t="shared" si="8"/>
        <v>R$ 0.00</v>
      </c>
    </row>
    <row r="58">
      <c r="A58" s="15" t="s">
        <v>107</v>
      </c>
      <c r="B58" s="15">
        <v>1.0</v>
      </c>
      <c r="C58" s="15" t="s">
        <v>108</v>
      </c>
      <c r="D58" s="17" t="str">
        <f t="shared" si="7"/>
        <v>8</v>
      </c>
      <c r="E58" s="15">
        <v>0.0</v>
      </c>
      <c r="F58" s="18">
        <v>1.0</v>
      </c>
      <c r="G58" s="19">
        <v>144.0</v>
      </c>
      <c r="H58" s="14" t="str">
        <f t="shared" si="8"/>
        <v>R$ 0.00</v>
      </c>
    </row>
    <row r="59">
      <c r="A59" s="15" t="s">
        <v>109</v>
      </c>
      <c r="B59" s="15">
        <v>1.0</v>
      </c>
      <c r="C59" s="16" t="s">
        <v>110</v>
      </c>
      <c r="D59" s="17" t="str">
        <f t="shared" si="7"/>
        <v>8</v>
      </c>
      <c r="E59" s="15">
        <v>0.0</v>
      </c>
      <c r="F59" s="18">
        <v>1.0</v>
      </c>
      <c r="G59" s="19">
        <v>144.0</v>
      </c>
      <c r="H59" s="14" t="str">
        <f t="shared" si="8"/>
        <v>R$ 0.00</v>
      </c>
    </row>
    <row r="60">
      <c r="A60" s="15" t="s">
        <v>111</v>
      </c>
      <c r="B60" s="15">
        <v>1.0</v>
      </c>
      <c r="C60" s="16" t="s">
        <v>112</v>
      </c>
      <c r="D60" s="17" t="str">
        <f t="shared" si="7"/>
        <v>8</v>
      </c>
      <c r="E60" s="15">
        <v>0.0</v>
      </c>
      <c r="F60" s="18">
        <v>1.0</v>
      </c>
      <c r="G60" s="19">
        <v>144.0</v>
      </c>
      <c r="H60" s="14" t="str">
        <f t="shared" si="8"/>
        <v>R$ 0.00</v>
      </c>
    </row>
    <row r="61">
      <c r="A61" s="15" t="s">
        <v>113</v>
      </c>
      <c r="B61" s="15">
        <v>1.0</v>
      </c>
      <c r="C61" s="15" t="s">
        <v>114</v>
      </c>
      <c r="D61" s="17" t="str">
        <f t="shared" si="7"/>
        <v>8</v>
      </c>
      <c r="E61" s="15">
        <v>0.0</v>
      </c>
      <c r="F61" s="18">
        <v>1.0</v>
      </c>
      <c r="G61" s="19">
        <v>144.0</v>
      </c>
      <c r="H61" s="14" t="str">
        <f t="shared" si="8"/>
        <v>R$ 0.00</v>
      </c>
    </row>
    <row r="62">
      <c r="A62" s="15" t="s">
        <v>115</v>
      </c>
      <c r="B62" s="15">
        <v>1.0</v>
      </c>
      <c r="C62" s="16" t="s">
        <v>116</v>
      </c>
      <c r="D62" s="17" t="str">
        <f t="shared" si="7"/>
        <v>8</v>
      </c>
      <c r="E62" s="15">
        <v>0.0</v>
      </c>
      <c r="F62" s="18">
        <v>1.0</v>
      </c>
      <c r="G62" s="19">
        <v>144.0</v>
      </c>
      <c r="H62" s="14" t="str">
        <f t="shared" si="8"/>
        <v>R$ 0.00</v>
      </c>
    </row>
    <row r="63">
      <c r="A63" s="15" t="s">
        <v>117</v>
      </c>
      <c r="B63" s="15">
        <v>1.0</v>
      </c>
      <c r="C63" s="16" t="s">
        <v>118</v>
      </c>
      <c r="D63" s="17" t="str">
        <f t="shared" si="7"/>
        <v>8</v>
      </c>
      <c r="E63" s="15">
        <v>0.0</v>
      </c>
      <c r="F63" s="18">
        <v>1.0</v>
      </c>
      <c r="G63" s="19">
        <v>144.0</v>
      </c>
      <c r="H63" s="14" t="str">
        <f t="shared" si="8"/>
        <v>R$ 0.00</v>
      </c>
    </row>
    <row r="64">
      <c r="A64" s="15" t="s">
        <v>119</v>
      </c>
      <c r="B64" s="15">
        <v>0.5</v>
      </c>
      <c r="C64" s="16" t="s">
        <v>120</v>
      </c>
      <c r="D64" s="17" t="str">
        <f t="shared" si="7"/>
        <v>4</v>
      </c>
      <c r="E64" s="15">
        <v>0.0</v>
      </c>
      <c r="F64" s="18">
        <v>1.0</v>
      </c>
      <c r="G64" s="19">
        <v>92.0</v>
      </c>
      <c r="H64" s="14" t="str">
        <f t="shared" si="8"/>
        <v>R$ 0.00</v>
      </c>
    </row>
    <row r="65">
      <c r="A65" s="15" t="s">
        <v>121</v>
      </c>
      <c r="B65" s="15">
        <v>3.0</v>
      </c>
      <c r="C65" s="15" t="s">
        <v>122</v>
      </c>
      <c r="D65" s="17" t="str">
        <f t="shared" si="7"/>
        <v>24</v>
      </c>
      <c r="E65" s="15">
        <v>0.0</v>
      </c>
      <c r="F65" s="18">
        <v>1.0</v>
      </c>
      <c r="G65" s="19">
        <v>672.0</v>
      </c>
      <c r="H65" s="14" t="str">
        <f t="shared" si="8"/>
        <v>R$ 0.00</v>
      </c>
    </row>
    <row r="66">
      <c r="A66" s="15" t="s">
        <v>123</v>
      </c>
      <c r="B66" s="15">
        <v>1.0</v>
      </c>
      <c r="C66" s="15" t="s">
        <v>124</v>
      </c>
      <c r="D66" s="17" t="str">
        <f t="shared" si="7"/>
        <v>8</v>
      </c>
      <c r="E66" s="15">
        <v>0.0</v>
      </c>
      <c r="F66" s="18">
        <v>1.0</v>
      </c>
      <c r="G66" s="19">
        <v>184.0</v>
      </c>
      <c r="H66" s="14" t="str">
        <f t="shared" si="8"/>
        <v>R$ 0.00</v>
      </c>
    </row>
    <row r="67">
      <c r="A67" s="15" t="s">
        <v>125</v>
      </c>
      <c r="B67" s="15">
        <v>1.0</v>
      </c>
      <c r="C67" s="15" t="s">
        <v>126</v>
      </c>
      <c r="D67" s="17" t="str">
        <f t="shared" si="7"/>
        <v>8</v>
      </c>
      <c r="E67" s="15">
        <v>0.0</v>
      </c>
      <c r="F67" s="18">
        <v>1.0</v>
      </c>
      <c r="G67" s="19">
        <v>144.0</v>
      </c>
      <c r="H67" s="14" t="str">
        <f t="shared" si="8"/>
        <v>R$ 0.00</v>
      </c>
    </row>
    <row r="68">
      <c r="A68" s="15" t="s">
        <v>127</v>
      </c>
      <c r="B68" s="15">
        <v>1.0</v>
      </c>
      <c r="C68" s="16" t="s">
        <v>128</v>
      </c>
      <c r="D68" s="17" t="str">
        <f t="shared" si="7"/>
        <v>8</v>
      </c>
      <c r="E68" s="15">
        <v>0.0</v>
      </c>
      <c r="F68" s="18">
        <v>1.0</v>
      </c>
      <c r="G68" s="19">
        <v>144.0</v>
      </c>
      <c r="H68" s="14" t="str">
        <f t="shared" si="8"/>
        <v>R$ 0.00</v>
      </c>
    </row>
    <row r="69">
      <c r="A69" s="15" t="s">
        <v>129</v>
      </c>
      <c r="B69" s="15">
        <v>1.0</v>
      </c>
      <c r="C69" s="16" t="s">
        <v>130</v>
      </c>
      <c r="D69" s="17" t="str">
        <f t="shared" si="7"/>
        <v>8</v>
      </c>
      <c r="E69" s="15">
        <v>0.0</v>
      </c>
      <c r="F69" s="18">
        <v>1.0</v>
      </c>
      <c r="G69" s="19">
        <v>144.0</v>
      </c>
      <c r="H69" s="14" t="str">
        <f t="shared" si="8"/>
        <v>R$ 0.00</v>
      </c>
    </row>
    <row r="70">
      <c r="A70" s="15" t="s">
        <v>131</v>
      </c>
      <c r="B70" s="15">
        <v>0.5</v>
      </c>
      <c r="C70" s="16" t="s">
        <v>132</v>
      </c>
      <c r="D70" s="17" t="str">
        <f t="shared" si="7"/>
        <v>4</v>
      </c>
      <c r="E70" s="15">
        <v>0.0</v>
      </c>
      <c r="F70" s="18">
        <v>0.0</v>
      </c>
      <c r="G70" s="19">
        <v>56.0</v>
      </c>
      <c r="H70" s="14" t="str">
        <f t="shared" si="8"/>
        <v>R$ 0.00</v>
      </c>
    </row>
    <row r="71">
      <c r="A71" s="15" t="s">
        <v>133</v>
      </c>
      <c r="B71" s="15">
        <v>3.0</v>
      </c>
      <c r="C71" s="15" t="s">
        <v>134</v>
      </c>
      <c r="D71" s="17" t="str">
        <f t="shared" si="7"/>
        <v>24</v>
      </c>
      <c r="E71" s="15">
        <v>0.0</v>
      </c>
      <c r="F71" s="18">
        <v>0.0</v>
      </c>
      <c r="G71" s="19">
        <v>672.0</v>
      </c>
      <c r="H71" s="14" t="str">
        <f t="shared" si="8"/>
        <v>R$ 0.00</v>
      </c>
    </row>
    <row r="72">
      <c r="A72" s="15" t="s">
        <v>135</v>
      </c>
      <c r="B72" s="15">
        <v>1.0</v>
      </c>
      <c r="C72" s="15" t="s">
        <v>136</v>
      </c>
      <c r="D72" s="17" t="str">
        <f t="shared" si="7"/>
        <v>8</v>
      </c>
      <c r="E72" s="15">
        <v>0.0</v>
      </c>
      <c r="F72" s="18">
        <v>0.0</v>
      </c>
      <c r="G72" s="19">
        <v>184.0</v>
      </c>
      <c r="H72" s="14" t="str">
        <f t="shared" si="8"/>
        <v>R$ 0.00</v>
      </c>
    </row>
    <row r="73">
      <c r="A73" s="15" t="s">
        <v>137</v>
      </c>
      <c r="B73" s="15">
        <v>5.0</v>
      </c>
      <c r="C73" s="15" t="s">
        <v>138</v>
      </c>
      <c r="D73" s="17" t="str">
        <f t="shared" si="7"/>
        <v>40</v>
      </c>
      <c r="E73" s="15">
        <v>0.0</v>
      </c>
      <c r="F73" s="18">
        <v>0.0</v>
      </c>
      <c r="G73" s="19">
        <v>240.0</v>
      </c>
      <c r="H73" s="14" t="str">
        <f t="shared" si="8"/>
        <v>R$ 0.00</v>
      </c>
    </row>
    <row r="74">
      <c r="A74" s="15" t="s">
        <v>111</v>
      </c>
      <c r="B74" s="15">
        <v>0.5</v>
      </c>
      <c r="C74" s="15" t="s">
        <v>139</v>
      </c>
      <c r="D74" s="17" t="str">
        <f t="shared" si="7"/>
        <v>4</v>
      </c>
      <c r="E74" s="15">
        <v>0.0</v>
      </c>
      <c r="F74" s="18">
        <v>0.0</v>
      </c>
      <c r="G74" s="19">
        <v>24.0</v>
      </c>
      <c r="H74" s="14" t="str">
        <f t="shared" si="8"/>
        <v>R$ 0.00</v>
      </c>
    </row>
    <row r="75">
      <c r="A75" s="15" t="s">
        <v>140</v>
      </c>
      <c r="B75" s="15">
        <v>0.5</v>
      </c>
      <c r="C75" s="15" t="s">
        <v>141</v>
      </c>
      <c r="D75" s="17" t="str">
        <f t="shared" si="7"/>
        <v>4</v>
      </c>
      <c r="E75" s="15">
        <v>0.0</v>
      </c>
      <c r="F75" s="18">
        <v>0.0</v>
      </c>
      <c r="G75" s="19">
        <v>153.0</v>
      </c>
      <c r="H75" s="14" t="str">
        <f t="shared" si="8"/>
        <v>R$ 0.00</v>
      </c>
    </row>
    <row r="76">
      <c r="A76" s="16" t="s">
        <v>142</v>
      </c>
      <c r="B76" s="15">
        <v>1.0</v>
      </c>
      <c r="C76" s="15" t="s">
        <v>143</v>
      </c>
      <c r="D76" s="17" t="str">
        <f t="shared" si="7"/>
        <v>8</v>
      </c>
      <c r="E76" s="15">
        <v>0.0</v>
      </c>
      <c r="F76" s="18">
        <v>0.0</v>
      </c>
      <c r="G76" s="19">
        <v>48.0</v>
      </c>
      <c r="H76" s="14" t="str">
        <f t="shared" si="8"/>
        <v>R$ 0.00</v>
      </c>
    </row>
    <row r="77">
      <c r="A77" s="16" t="s">
        <v>144</v>
      </c>
      <c r="B77" s="15">
        <v>2.0</v>
      </c>
      <c r="C77" s="15" t="s">
        <v>145</v>
      </c>
      <c r="D77" s="17" t="str">
        <f t="shared" si="7"/>
        <v>16</v>
      </c>
      <c r="E77" s="15">
        <v>0.0</v>
      </c>
      <c r="F77" s="18">
        <v>0.0</v>
      </c>
      <c r="G77" s="19">
        <v>96.0</v>
      </c>
      <c r="H77" s="14" t="str">
        <f t="shared" si="8"/>
        <v>R$ 0.00</v>
      </c>
    </row>
    <row r="78">
      <c r="A78" s="16" t="s">
        <v>146</v>
      </c>
      <c r="B78" s="15">
        <v>1.0</v>
      </c>
      <c r="C78" s="15" t="s">
        <v>147</v>
      </c>
      <c r="D78" s="17" t="str">
        <f t="shared" si="7"/>
        <v>8</v>
      </c>
      <c r="E78" s="15">
        <v>0.0</v>
      </c>
      <c r="F78" s="18">
        <v>0.0</v>
      </c>
      <c r="G78" s="19">
        <v>88.0</v>
      </c>
      <c r="H78" s="14" t="str">
        <f t="shared" si="8"/>
        <v>R$ 0.00</v>
      </c>
    </row>
    <row r="79">
      <c r="A79" s="16" t="s">
        <v>148</v>
      </c>
      <c r="B79" s="15">
        <v>2.0</v>
      </c>
      <c r="C79" s="15" t="s">
        <v>149</v>
      </c>
      <c r="D79" s="17" t="str">
        <f t="shared" si="7"/>
        <v>16</v>
      </c>
      <c r="E79" s="15">
        <v>0.0</v>
      </c>
      <c r="F79" s="18">
        <v>0.0</v>
      </c>
      <c r="G79" s="19">
        <v>160.0</v>
      </c>
      <c r="H79" s="14" t="str">
        <f t="shared" si="8"/>
        <v>R$ 0.00</v>
      </c>
    </row>
    <row r="80">
      <c r="A80" s="16" t="s">
        <v>150</v>
      </c>
      <c r="B80" s="15">
        <v>2.0</v>
      </c>
      <c r="C80" s="15" t="s">
        <v>151</v>
      </c>
      <c r="D80" s="17" t="str">
        <f t="shared" si="7"/>
        <v>16</v>
      </c>
      <c r="E80" s="15">
        <v>0.0</v>
      </c>
      <c r="F80" s="18">
        <v>0.0</v>
      </c>
      <c r="G80" s="19">
        <v>288.0</v>
      </c>
      <c r="H80" s="14" t="str">
        <f t="shared" si="8"/>
        <v>R$ 0.00</v>
      </c>
    </row>
    <row r="81">
      <c r="A81" s="16" t="s">
        <v>152</v>
      </c>
      <c r="B81" s="15">
        <v>0.5</v>
      </c>
      <c r="C81" s="15" t="s">
        <v>153</v>
      </c>
      <c r="D81" s="17" t="str">
        <f t="shared" si="7"/>
        <v>4</v>
      </c>
      <c r="E81" s="15">
        <v>0.0</v>
      </c>
      <c r="F81" s="18">
        <v>0.0</v>
      </c>
      <c r="G81" s="19">
        <v>40.0</v>
      </c>
      <c r="H81" s="14" t="str">
        <f t="shared" si="8"/>
        <v>R$ 0.00</v>
      </c>
    </row>
    <row r="82">
      <c r="A82" s="16" t="s">
        <v>152</v>
      </c>
      <c r="B82" s="15">
        <v>0.5</v>
      </c>
      <c r="C82" s="15" t="s">
        <v>154</v>
      </c>
      <c r="D82" s="17" t="str">
        <f t="shared" si="7"/>
        <v>4</v>
      </c>
      <c r="E82" s="15">
        <v>0.0</v>
      </c>
      <c r="F82" s="18">
        <v>0.0</v>
      </c>
      <c r="G82" s="19">
        <v>40.0</v>
      </c>
      <c r="H82" s="14" t="str">
        <f t="shared" si="8"/>
        <v>R$ 0.00</v>
      </c>
    </row>
    <row r="83">
      <c r="A83" s="16" t="s">
        <v>155</v>
      </c>
      <c r="B83" s="15">
        <v>0.5</v>
      </c>
      <c r="C83" s="15" t="s">
        <v>156</v>
      </c>
      <c r="D83" s="17" t="str">
        <f t="shared" si="7"/>
        <v>4</v>
      </c>
      <c r="E83" s="15">
        <v>0.0</v>
      </c>
      <c r="F83" s="18">
        <v>0.0</v>
      </c>
      <c r="G83" s="19">
        <v>112.0</v>
      </c>
      <c r="H83" s="14" t="str">
        <f t="shared" si="8"/>
        <v>R$ 0.00</v>
      </c>
    </row>
    <row r="84">
      <c r="A84" s="16" t="s">
        <v>155</v>
      </c>
      <c r="B84" s="15">
        <v>0.5</v>
      </c>
      <c r="C84" s="15" t="s">
        <v>157</v>
      </c>
      <c r="D84" s="17" t="str">
        <f t="shared" si="7"/>
        <v>4</v>
      </c>
      <c r="E84" s="15">
        <v>0.0</v>
      </c>
      <c r="F84" s="18">
        <v>0.0</v>
      </c>
      <c r="G84" s="19">
        <v>40.0</v>
      </c>
      <c r="H84" s="14" t="str">
        <f t="shared" si="8"/>
        <v>R$ 0.00</v>
      </c>
    </row>
    <row r="85">
      <c r="A85" s="16" t="s">
        <v>158</v>
      </c>
      <c r="B85" s="15">
        <v>0.5</v>
      </c>
      <c r="C85" s="15" t="s">
        <v>159</v>
      </c>
      <c r="D85" s="17" t="str">
        <f t="shared" si="7"/>
        <v>4</v>
      </c>
      <c r="E85" s="15">
        <v>0.0</v>
      </c>
      <c r="F85" s="18">
        <v>0.0</v>
      </c>
      <c r="G85" s="19">
        <v>40.0</v>
      </c>
      <c r="H85" s="14" t="str">
        <f t="shared" si="8"/>
        <v>R$ 0.00</v>
      </c>
    </row>
    <row r="86">
      <c r="A86" s="16" t="s">
        <v>158</v>
      </c>
      <c r="B86" s="15">
        <v>0.5</v>
      </c>
      <c r="C86" s="15" t="s">
        <v>160</v>
      </c>
      <c r="D86" s="17" t="str">
        <f t="shared" si="7"/>
        <v>4</v>
      </c>
      <c r="E86" s="15">
        <v>0.0</v>
      </c>
      <c r="F86" s="18">
        <v>0.0</v>
      </c>
      <c r="G86" s="19">
        <v>112.0</v>
      </c>
      <c r="H86" s="14" t="str">
        <f t="shared" si="8"/>
        <v>R$ 0.00</v>
      </c>
    </row>
    <row r="87">
      <c r="A87" s="20" t="s">
        <v>9</v>
      </c>
      <c r="B87" s="21" t="str">
        <f>SUM(B9:B86)</f>
        <v>90.3</v>
      </c>
      <c r="C87" s="20" t="s">
        <v>161</v>
      </c>
      <c r="D87" s="22" t="str">
        <f t="shared" ref="D87:E87" si="9">SUM(D9:D86)</f>
        <v>672</v>
      </c>
      <c r="E87" s="23" t="str">
        <f t="shared" si="9"/>
        <v>149</v>
      </c>
      <c r="F87" s="24" t="str">
        <f>AVERAGE(F9:F86)</f>
        <v>73.02%</v>
      </c>
      <c r="G87" s="25" t="str">
        <f t="shared" ref="G87:H87" si="10">SUM(G9:G86)</f>
        <v>R$ 12,433.81</v>
      </c>
      <c r="H87" s="25" t="str">
        <f t="shared" si="10"/>
        <v>R$ 2,269.60</v>
      </c>
    </row>
  </sheetData>
  <mergeCells count="2">
    <mergeCell ref="A1:H1"/>
    <mergeCell ref="A4:H4"/>
  </mergeCells>
  <drawing r:id="rId1"/>
</worksheet>
</file>