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edufit-my.sharepoint.com/personal/sara_nuredinovski_edu_fit_ba/Documents/Druga Godina/IV semestar/Primjenjena statistika/Vježbe/Vježba 2/"/>
    </mc:Choice>
  </mc:AlternateContent>
  <xr:revisionPtr revIDLastSave="1" documentId="8_{ABBC9949-FCA3-4977-A65F-BE46DDEB59E7}" xr6:coauthVersionLast="47" xr6:coauthVersionMax="47" xr10:uidLastSave="{4067DEB1-80C6-495D-A3DB-060AD006FEC4}"/>
  <bookViews>
    <workbookView xWindow="-108" yWindow="-108" windowWidth="23256" windowHeight="12576" activeTab="2" xr2:uid="{3214DDC8-7963-4565-8382-A02E7C34D947}"/>
  </bookViews>
  <sheets>
    <sheet name="Podaci" sheetId="1" r:id="rId1"/>
    <sheet name="PivotTab" sheetId="2" r:id="rId2"/>
    <sheet name="Dinamika" sheetId="3" r:id="rId3"/>
  </sheets>
  <definedNames>
    <definedName name="Slicer_OrderDate">#N/A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3" l="1"/>
  <c r="G24" i="3" s="1"/>
  <c r="H23" i="3"/>
  <c r="H24" i="3" s="1"/>
  <c r="I23" i="3"/>
  <c r="J23" i="3"/>
  <c r="K23" i="3"/>
  <c r="L23" i="3"/>
  <c r="M23" i="3"/>
  <c r="N23" i="3"/>
  <c r="I8" i="3"/>
  <c r="J8" i="3"/>
  <c r="K8" i="3"/>
  <c r="L8" i="3"/>
  <c r="M8" i="3"/>
  <c r="N8" i="3"/>
  <c r="H8" i="3"/>
  <c r="I24" i="3"/>
  <c r="G94" i="3"/>
  <c r="H94" i="3"/>
  <c r="I94" i="3"/>
  <c r="J94" i="3"/>
  <c r="K94" i="3"/>
  <c r="L94" i="3"/>
  <c r="F94" i="3"/>
  <c r="F90" i="3"/>
  <c r="G90" i="3"/>
  <c r="H90" i="3"/>
  <c r="I90" i="3"/>
  <c r="J90" i="3"/>
  <c r="K90" i="3"/>
  <c r="L90" i="3"/>
  <c r="E90" i="3"/>
  <c r="G84" i="3"/>
  <c r="H84" i="3"/>
  <c r="I84" i="3"/>
  <c r="J84" i="3"/>
  <c r="K84" i="3"/>
  <c r="L84" i="3"/>
  <c r="F84" i="3"/>
  <c r="F80" i="3"/>
  <c r="G80" i="3"/>
  <c r="H80" i="3"/>
  <c r="I80" i="3"/>
  <c r="J80" i="3"/>
  <c r="K80" i="3"/>
  <c r="L80" i="3"/>
  <c r="E80" i="3"/>
  <c r="F70" i="3"/>
  <c r="G70" i="3"/>
  <c r="H70" i="3"/>
  <c r="I70" i="3"/>
  <c r="J70" i="3"/>
  <c r="K70" i="3"/>
  <c r="L70" i="3"/>
  <c r="E70" i="3"/>
  <c r="H74" i="3" s="1"/>
  <c r="E34" i="3"/>
  <c r="F34" i="3"/>
  <c r="F38" i="3"/>
  <c r="F74" i="3"/>
  <c r="I74" i="3"/>
  <c r="F58" i="3"/>
  <c r="F54" i="3"/>
  <c r="G54" i="3"/>
  <c r="H54" i="3"/>
  <c r="I54" i="3"/>
  <c r="J54" i="3"/>
  <c r="K54" i="3"/>
  <c r="L54" i="3"/>
  <c r="E54" i="3"/>
  <c r="L58" i="3" s="1"/>
  <c r="F48" i="3"/>
  <c r="F44" i="3"/>
  <c r="G44" i="3"/>
  <c r="G48" i="3" s="1"/>
  <c r="H44" i="3"/>
  <c r="I44" i="3"/>
  <c r="J44" i="3"/>
  <c r="K44" i="3"/>
  <c r="L44" i="3"/>
  <c r="E44" i="3"/>
  <c r="K48" i="3"/>
  <c r="J48" i="3"/>
  <c r="L48" i="3"/>
  <c r="H48" i="3"/>
  <c r="J74" i="3" l="1"/>
  <c r="K74" i="3"/>
  <c r="L74" i="3"/>
  <c r="G74" i="3"/>
  <c r="G58" i="3"/>
  <c r="H58" i="3"/>
  <c r="I58" i="3"/>
  <c r="J58" i="3"/>
  <c r="K58" i="3"/>
  <c r="I48" i="3"/>
  <c r="G38" i="3"/>
  <c r="H38" i="3"/>
  <c r="I38" i="3"/>
  <c r="J38" i="3"/>
  <c r="K38" i="3"/>
  <c r="L38" i="3"/>
  <c r="G34" i="3"/>
  <c r="H34" i="3"/>
  <c r="I34" i="3"/>
  <c r="J34" i="3"/>
  <c r="K34" i="3"/>
  <c r="L34" i="3"/>
  <c r="N24" i="3"/>
  <c r="M24" i="3"/>
  <c r="L24" i="3"/>
  <c r="K24" i="3"/>
  <c r="J24" i="3"/>
  <c r="N19" i="3"/>
  <c r="M19" i="3"/>
  <c r="L19" i="3"/>
  <c r="K19" i="3"/>
  <c r="J19" i="3"/>
  <c r="I19" i="3"/>
  <c r="H19" i="3"/>
  <c r="G11" i="3"/>
  <c r="N11" i="3"/>
  <c r="M11" i="3"/>
  <c r="L11" i="3"/>
  <c r="K11" i="3"/>
  <c r="J11" i="3"/>
  <c r="I11" i="3"/>
  <c r="H11" i="3"/>
  <c r="I7" i="3" l="1"/>
  <c r="J7" i="3"/>
  <c r="K7" i="3"/>
  <c r="L7" i="3"/>
  <c r="M7" i="3"/>
  <c r="N7" i="3"/>
  <c r="H7" i="3"/>
</calcChain>
</file>

<file path=xl/sharedStrings.xml><?xml version="1.0" encoding="utf-8"?>
<sst xmlns="http://schemas.openxmlformats.org/spreadsheetml/2006/main" count="507" uniqueCount="93">
  <si>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</si>
  <si>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</si>
  <si>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</si>
  <si>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</si>
  <si>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</si>
  <si>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</si>
  <si>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</si>
  <si>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</si>
  <si>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</si>
  <si>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</si>
  <si>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</si>
  <si>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</si>
  <si>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</si>
  <si>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</si>
  <si>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</si>
  <si>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</si>
  <si>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</si>
  <si>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</si>
  <si>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</si>
  <si>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</si>
  <si>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</si>
  <si>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</si>
  <si>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</si>
  <si>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</si>
  <si>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</si>
  <si>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</si>
  <si>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</si>
  <si>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</si>
  <si>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Sum of Units</t>
  </si>
  <si>
    <t>Column Labels</t>
  </si>
  <si>
    <t>Count of Units</t>
  </si>
  <si>
    <t>Average of Unit Cost</t>
  </si>
  <si>
    <t xml:space="preserve">Koliko je različitih vrsta proizvoda prodano u kom regionu </t>
  </si>
  <si>
    <t>Koliko puta je određena vrsta prozvoda prodana u nekom regionu</t>
  </si>
  <si>
    <t>Kolika je prosječna cijena proizvoda po regionima</t>
  </si>
  <si>
    <t>Sum of Total</t>
  </si>
  <si>
    <t>Average of Total</t>
  </si>
  <si>
    <t>Kolika je prosječna cijena ukupno prodatih proizvoda po regionima</t>
  </si>
  <si>
    <t>Koliki je ukupan iznos prodanih proizvoda po regionima</t>
  </si>
  <si>
    <t>Koliko puta je određena vrsta proizvoda prodata u nekom regionu (prikazati strukturu prodatih proizvoda po regionima)</t>
  </si>
  <si>
    <t>Kakva je struktura ukupnog iznosa prodatih proizvoda po regionima</t>
  </si>
  <si>
    <t>(Multiple Items)</t>
  </si>
  <si>
    <t>Filter po 2014 godini - po order date-u</t>
  </si>
  <si>
    <t>Isto filter po order date za 2014. godinu</t>
  </si>
  <si>
    <t>Koliki je ukupan iznos prodatih proizvoda po regionima za svakog prodavca, tabela treba da ima vise redova nego kolona radi preglednosti</t>
  </si>
  <si>
    <t>Kvartal</t>
  </si>
  <si>
    <t>Količina</t>
  </si>
  <si>
    <t>2/1</t>
  </si>
  <si>
    <t>3/2</t>
  </si>
  <si>
    <t>4/3</t>
  </si>
  <si>
    <t>5/4</t>
  </si>
  <si>
    <t>6/5</t>
  </si>
  <si>
    <t>7/6</t>
  </si>
  <si>
    <t>8/7</t>
  </si>
  <si>
    <t>Promet</t>
  </si>
  <si>
    <t>Lančani indeksi za prikaz dinamika broja prodanih proizvoda po kvartalima za 2014 i 2015 godinu</t>
  </si>
  <si>
    <t>Bazni indeksi za prikaz dinamike broja prodatih proizvoda po kvartalima za 2014 i 2015 godinu sa bazom u drugom kvartalu 2014 godine</t>
  </si>
  <si>
    <t>2014-1</t>
  </si>
  <si>
    <t>2014-2</t>
  </si>
  <si>
    <t>2014-3</t>
  </si>
  <si>
    <t>2014-4</t>
  </si>
  <si>
    <t>2015-1</t>
  </si>
  <si>
    <t>2015-2</t>
  </si>
  <si>
    <t>2015-3</t>
  </si>
  <si>
    <t>2015-4</t>
  </si>
  <si>
    <t>Lančani indeksi za prikaz dinamike prihoda po kvartalima za 2014 i 2015 godinu</t>
  </si>
  <si>
    <t>2014-2/2014-1</t>
  </si>
  <si>
    <t>2014-3/2014-2</t>
  </si>
  <si>
    <t>2014-4/2014-3</t>
  </si>
  <si>
    <t>2015-1/2014-4</t>
  </si>
  <si>
    <t>2015-2/2015-1</t>
  </si>
  <si>
    <t>2015-3/2015-2</t>
  </si>
  <si>
    <t>2015-4/2015-3</t>
  </si>
  <si>
    <t>Bazni indeksi za prikaz dinamike prihoda po kvartalima za 2014 i 2015 godinu )baza 2015-1)</t>
  </si>
  <si>
    <t>PRETVARANJE INDEKSA</t>
  </si>
  <si>
    <t xml:space="preserve">Bazni u lančane </t>
  </si>
  <si>
    <t>1. Baza je na početku</t>
  </si>
  <si>
    <t>B11=K1/K1</t>
  </si>
  <si>
    <t>L21=K2/K1</t>
  </si>
  <si>
    <t>B21=K2/K1</t>
  </si>
  <si>
    <t>L32=K3/K2</t>
  </si>
  <si>
    <t>B31=K3/K1</t>
  </si>
  <si>
    <t>L43=K4/K3</t>
  </si>
  <si>
    <t>B41=K4/K1</t>
  </si>
  <si>
    <t>2. Baza je na kraju</t>
  </si>
  <si>
    <t xml:space="preserve">3. Baza je negdje između </t>
  </si>
  <si>
    <t xml:space="preserve">Lančani u bazne </t>
  </si>
  <si>
    <t xml:space="preserve">PRETVARANJE INDEKSA </t>
  </si>
  <si>
    <t>Stopa promjene</t>
  </si>
  <si>
    <t xml:space="preserve">Stopa promjene je index-1, kod gledanja stope promjene, bazu cemo staviti tamo gdje smo zadovoljni prihodom </t>
  </si>
  <si>
    <t>Dinamika za količinu prodatih proizvoda i za prihod:</t>
  </si>
  <si>
    <t xml:space="preserve">Kod lančanog indeksa vidimo da rast nije kontinurian, bazni indeks za prvu tabelu, promjene iz kvartala u kvartal su se stabilizovale ali u trendu padanja, što vidimo iz baznih indeksa </t>
  </si>
  <si>
    <t>Možemo vidjeti da je za obje godine na početku godine prihod bio veći, a pred kraj godine se smanjila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</si>
</sst>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b/>
      <sz val="10"/>
      <color rgb="FF0000FF"/>
      <name val="Arial"/>
      <family val="2"/>
    </font>
    <font>
      <sz val="10"/>
      <name val="Arial"/>
      <family val="2"/>
    </font>
    <font>
      <sz val="11"/>
      <color rgb="FFFF0000"/>
      <name val="Calibri"/>
      <family val="2"/>
      <scheme val="minor"/>
    </font>
    <font>
      <sz val="11"/>
      <color rgb="FFC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14" fontId="2" fillId="0" borderId="0" xfId="0" applyNumberFormat="1"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4" fontId="2"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10" fontId="0" fillId="0" borderId="0" xfId="0" applyNumberFormat="1"/>
    <xf numFmtId="164" fontId="0" fillId="0" borderId="0" xfId="0" applyNumberFormat="1"/>
    <xf numFmtId="0" fontId="2" fillId="0" borderId="0" xfId="0" applyFont="1" applyAlignment="1">
      <alignment horizontal="center" vertical="center"/>
    </xf>
    <xf numFmtId="0" fontId="0" fillId="0" borderId="0" xfId="0" applyAlignment="1">
      <alignment horizontal="center"/>
    </xf>
    <xf numFmtId="0" fontId="0" fillId="0" borderId="1" xfId="0" applyBorder="1"/>
    <xf numFmtId="2" fontId="0" fillId="0" borderId="1" xfId="0" applyNumberFormat="1" applyBorder="1"/>
    <xf numFmtId="2" fontId="0" fillId="0" borderId="1" xfId="0" quotePrefix="1" applyNumberFormat="1" applyBorder="1"/>
    <xf numFmtId="2" fontId="0" fillId="0" borderId="1" xfId="0" applyNumberFormat="1" applyBorder="1" applyAlignment="1">
      <alignment horizontal="left"/>
    </xf>
    <xf numFmtId="14" fontId="1" fillId="0" borderId="0" xfId="0" applyNumberFormat="1" applyFont="1" applyAlignment="1">
      <alignment horizontal="center" vertical="center"/>
    </xf>
    <xf numFmtId="14" fontId="0" fillId="0" borderId="0" xfId="0" applyNumberFormat="1"/>
    <xf numFmtId="0" fontId="0" fillId="0" borderId="1" xfId="0" applyBorder="1" applyAlignment="1">
      <alignment horizontal="center"/>
    </xf>
    <xf numFmtId="2" fontId="0" fillId="0" borderId="1" xfId="0" applyNumberFormat="1" applyBorder="1" applyAlignment="1">
      <alignment horizontal="center"/>
    </xf>
    <xf numFmtId="16" fontId="0" fillId="0" borderId="1" xfId="0" quotePrefix="1" applyNumberFormat="1" applyBorder="1" applyAlignment="1">
      <alignment horizontal="center"/>
    </xf>
    <xf numFmtId="0" fontId="0" fillId="0" borderId="1" xfId="0" quotePrefix="1" applyBorder="1" applyAlignment="1">
      <alignment horizontal="center"/>
    </xf>
    <xf numFmtId="0" fontId="0" fillId="0" borderId="0" xfId="0" applyAlignment="1">
      <alignment horizontal="right"/>
    </xf>
    <xf numFmtId="2" fontId="0" fillId="0" borderId="0" xfId="0" applyNumberFormat="1" applyAlignment="1">
      <alignment horizontal="center"/>
    </xf>
    <xf numFmtId="0" fontId="3" fillId="2" borderId="0" xfId="0" applyFont="1" applyFill="1"/>
    <xf numFmtId="0" fontId="3" fillId="2" borderId="0" xfId="0" applyFont="1" applyFill="1" applyAlignment="1">
      <alignment horizontal="left"/>
    </xf>
    <xf numFmtId="0" fontId="3" fillId="3" borderId="0" xfId="0" applyFont="1" applyFill="1"/>
    <xf numFmtId="0" fontId="4" fillId="0" borderId="0" xfId="0" applyFont="1"/>
    <xf numFmtId="0" fontId="0" fillId="3" borderId="0" xfId="0" applyFont="1" applyFill="1"/>
    <xf numFmtId="0" fontId="0" fillId="3" borderId="0" xfId="0" applyFill="1"/>
    <xf numFmtId="0" fontId="0" fillId="2" borderId="0" xfId="0" applyFill="1"/>
    <xf numFmtId="0" fontId="0" fillId="0" borderId="0" xfId="0" applyFill="1" applyBorder="1"/>
  </cellXfs>
  <cellStyles count="1">
    <cellStyle name="Normal" xfId="0" builtinId="0"/>
  </cellStyles>
  <dxfs count="2">
    <dxf>
      <numFmt numFmtId="164" formatCode="0.0%"/>
    </dxf>
    <dxf>
      <numFmt numFmtId="13" formatCode="0%"/>
    </dxf>
  </dxfs>
  <tableStyles count="1" defaultTableStyle="TableStyleMedium2" defaultPivotStyle="PivotStyleLight16">
    <tableStyle name="Table Style 1" pivot="0" count="0" xr9:uid="{366B7C37-3D25-4499-A123-681B5A5FE40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[2_Vjezbe_Rjesenje.xlsx]PivotTab!PivotTable12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PivotTab!$B$43:$B$44</c:f>
              <c:strCache>
                <c:ptCount val="1"/>
                <c:pt idx="0">
                  <c:v>Central</c:v>
                </c:pt>
              </c:strCache>
            </c:strRef>
          </c:tx>
          <c:spPr>
            <a:solidFill>
              <a:schemeClr val="accent1"/>
            </a:solidFill>
            <a:ln>
              <a:noFill/>
            </a:ln>
            <a:effectLst/>
          </c:spPr>
          <c:invertIfNegative val="0"/>
          <c:cat>
            <c:strRef>
              <c:f>PivotTab!$A$45:$A$50</c:f>
              <c:strCache>
                <c:ptCount val="5"/>
                <c:pt idx="0">
                  <c:v>Binder</c:v>
                </c:pt>
                <c:pt idx="1">
                  <c:v>Desk</c:v>
                </c:pt>
                <c:pt idx="2">
                  <c:v>Pen</c:v>
                </c:pt>
                <c:pt idx="3">
                  <c:v>Pen Set</c:v>
                </c:pt>
                <c:pt idx="4">
                  <c:v>Pencil</c:v>
                </c:pt>
              </c:strCache>
            </c:strRef>
          </c:cat>
          <c:val>
            <c:numRef>
              <c:f>PivotTab!$B$45:$B$50</c:f>
              <c:numCache>
                <c:formatCode>0.00</c:formatCode>
                <c:ptCount val="5"/>
                <c:pt idx="0">
                  <c:v>5762.63</c:v>
                </c:pt>
                <c:pt idx="1">
                  <c:v>875</c:v>
                </c:pt>
                <c:pt idx="2">
                  <c:v>539.73</c:v>
                </c:pt>
                <c:pt idx="3">
                  <c:v>2421.3900000000003</c:v>
                </c:pt>
                <c:pt idx="4">
                  <c:v>1540.3200000000002</c:v>
                </c:pt>
              </c:numCache>
            </c:numRef>
          </c:val>
          <c:extLst>
            <c:ext xmlns:c16="http://schemas.microsoft.com/office/drawing/2014/chart" uri="{C3380CC4-5D6E-409C-BE32-E72D297353CC}">
              <c16:uniqueId val="{00000000-1871-4BD7-BE5E-D1802A715DBD}"/>
            </c:ext>
          </c:extLst>
        </c:ser>
        <c:ser>
          <c:idx val="1"/>
          <c:order val="1"/>
          <c:tx>
            <c:strRef>
              <c:f>PivotTab!$C$43:$C$44</c:f>
              <c:strCache>
                <c:ptCount val="1"/>
                <c:pt idx="0">
                  <c:v>East</c:v>
                </c:pt>
              </c:strCache>
            </c:strRef>
          </c:tx>
          <c:spPr>
            <a:solidFill>
              <a:schemeClr val="accent2"/>
            </a:solidFill>
            <a:ln>
              <a:noFill/>
            </a:ln>
            <a:effectLst/>
          </c:spPr>
          <c:invertIfNegative val="0"/>
          <c:cat>
            <c:strRef>
              <c:f>PivotTab!$A$45:$A$50</c:f>
              <c:strCache>
                <c:ptCount val="5"/>
                <c:pt idx="0">
                  <c:v>Binder</c:v>
                </c:pt>
                <c:pt idx="1">
                  <c:v>Desk</c:v>
                </c:pt>
                <c:pt idx="2">
                  <c:v>Pen</c:v>
                </c:pt>
                <c:pt idx="3">
                  <c:v>Pen Set</c:v>
                </c:pt>
                <c:pt idx="4">
                  <c:v>Pencil</c:v>
                </c:pt>
              </c:strCache>
            </c:strRef>
          </c:cat>
          <c:val>
            <c:numRef>
              <c:f>PivotTab!$C$45:$C$50</c:f>
              <c:numCache>
                <c:formatCode>0.00</c:formatCode>
                <c:ptCount val="5"/>
                <c:pt idx="0">
                  <c:v>2535.66</c:v>
                </c:pt>
                <c:pt idx="2">
                  <c:v>1354.25</c:v>
                </c:pt>
                <c:pt idx="3">
                  <c:v>1748.48</c:v>
                </c:pt>
                <c:pt idx="4">
                  <c:v>363.70000000000005</c:v>
                </c:pt>
              </c:numCache>
            </c:numRef>
          </c:val>
          <c:extLst>
            <c:ext xmlns:c16="http://schemas.microsoft.com/office/drawing/2014/chart" uri="{C3380CC4-5D6E-409C-BE32-E72D297353CC}">
              <c16:uniqueId val="{00000001-1871-4BD7-BE5E-D1802A715DBD}"/>
            </c:ext>
          </c:extLst>
        </c:ser>
        <c:ser>
          <c:idx val="2"/>
          <c:order val="2"/>
          <c:tx>
            <c:strRef>
              <c:f>PivotTab!$D$43:$D$44</c:f>
              <c:strCache>
                <c:ptCount val="1"/>
                <c:pt idx="0">
                  <c:v>West</c:v>
                </c:pt>
              </c:strCache>
            </c:strRef>
          </c:tx>
          <c:spPr>
            <a:solidFill>
              <a:schemeClr val="accent3"/>
            </a:solidFill>
            <a:ln>
              <a:noFill/>
            </a:ln>
            <a:effectLst/>
          </c:spPr>
          <c:invertIfNegative val="0"/>
          <c:cat>
            <c:strRef>
              <c:f>PivotTab!$A$45:$A$50</c:f>
              <c:strCache>
                <c:ptCount val="5"/>
                <c:pt idx="0">
                  <c:v>Binder</c:v>
                </c:pt>
                <c:pt idx="1">
                  <c:v>Desk</c:v>
                </c:pt>
                <c:pt idx="2">
                  <c:v>Pen</c:v>
                </c:pt>
                <c:pt idx="3">
                  <c:v>Pen Set</c:v>
                </c:pt>
                <c:pt idx="4">
                  <c:v>Pencil</c:v>
                </c:pt>
              </c:strCache>
            </c:strRef>
          </c:cat>
          <c:val>
            <c:numRef>
              <c:f>PivotTab!$D$45:$D$50</c:f>
              <c:numCache>
                <c:formatCode>0.00</c:formatCode>
                <c:ptCount val="5"/>
                <c:pt idx="0">
                  <c:v>1279.3600000000001</c:v>
                </c:pt>
                <c:pt idx="1">
                  <c:v>825</c:v>
                </c:pt>
                <c:pt idx="2">
                  <c:v>151.24</c:v>
                </c:pt>
                <c:pt idx="4">
                  <c:v>231.12</c:v>
                </c:pt>
              </c:numCache>
            </c:numRef>
          </c:val>
          <c:extLst>
            <c:ext xmlns:c16="http://schemas.microsoft.com/office/drawing/2014/chart" uri="{C3380CC4-5D6E-409C-BE32-E72D297353CC}">
              <c16:uniqueId val="{00000002-1871-4BD7-BE5E-D1802A715DBD}"/>
            </c:ext>
          </c:extLst>
        </c:ser>
        <c:dLbls>
          <c:showLegendKey val="0"/>
          <c:showVal val="0"/>
          <c:showCatName val="0"/>
          <c:showSerName val="0"/>
          <c:showPercent val="0"/>
          <c:showBubbleSize val="0"/>
        </c:dLbls>
        <c:gapWidth val="150"/>
        <c:overlap val="100"/>
        <c:axId val="386973327"/>
        <c:axId val="386963759"/>
      </c:barChart>
      <c:catAx>
        <c:axId val="38697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63759"/>
        <c:crosses val="autoZero"/>
        <c:auto val="1"/>
        <c:lblAlgn val="ctr"/>
        <c:lblOffset val="100"/>
        <c:noMultiLvlLbl val="0"/>
      </c:catAx>
      <c:valAx>
        <c:axId val="386963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7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[2_Vjezbe_Rjesenje.xlsx]PivotTab!PivotTable19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PivotTab!$B$53:$B$54</c:f>
              <c:strCache>
                <c:ptCount val="1"/>
                <c:pt idx="0">
                  <c:v>Central</c:v>
                </c:pt>
              </c:strCache>
            </c:strRef>
          </c:tx>
          <c:spPr>
            <a:solidFill>
              <a:schemeClr val="accent1"/>
            </a:solidFill>
            <a:ln>
              <a:noFill/>
            </a:ln>
            <a:effectLst/>
          </c:spPr>
          <c:invertIfNegative val="0"/>
          <c:cat>
            <c:strRef>
              <c:f>PivotTab!$A$55:$A$60</c:f>
              <c:strCache>
                <c:ptCount val="5"/>
                <c:pt idx="0">
                  <c:v>Binder</c:v>
                </c:pt>
                <c:pt idx="1">
                  <c:v>Desk</c:v>
                </c:pt>
                <c:pt idx="2">
                  <c:v>Pen</c:v>
                </c:pt>
                <c:pt idx="3">
                  <c:v>Pen Set</c:v>
                </c:pt>
                <c:pt idx="4">
                  <c:v>Pencil</c:v>
                </c:pt>
              </c:strCache>
            </c:strRef>
          </c:cat>
          <c:val>
            <c:numRef>
              <c:f>PivotTab!$B$55:$B$60</c:f>
              <c:numCache>
                <c:formatCode>General</c:formatCode>
                <c:ptCount val="5"/>
                <c:pt idx="0">
                  <c:v>1251.22</c:v>
                </c:pt>
                <c:pt idx="1">
                  <c:v>250</c:v>
                </c:pt>
                <c:pt idx="2">
                  <c:v>539.73</c:v>
                </c:pt>
                <c:pt idx="3">
                  <c:v>479.04</c:v>
                </c:pt>
                <c:pt idx="4">
                  <c:v>1313.52</c:v>
                </c:pt>
              </c:numCache>
            </c:numRef>
          </c:val>
          <c:extLst>
            <c:ext xmlns:c16="http://schemas.microsoft.com/office/drawing/2014/chart" uri="{C3380CC4-5D6E-409C-BE32-E72D297353CC}">
              <c16:uniqueId val="{00000000-EA02-4C1A-9484-6DD5E472A354}"/>
            </c:ext>
          </c:extLst>
        </c:ser>
        <c:ser>
          <c:idx val="1"/>
          <c:order val="1"/>
          <c:tx>
            <c:strRef>
              <c:f>PivotTab!$C$53:$C$54</c:f>
              <c:strCache>
                <c:ptCount val="1"/>
                <c:pt idx="0">
                  <c:v>East</c:v>
                </c:pt>
              </c:strCache>
            </c:strRef>
          </c:tx>
          <c:spPr>
            <a:solidFill>
              <a:schemeClr val="accent2"/>
            </a:solidFill>
            <a:ln>
              <a:noFill/>
            </a:ln>
            <a:effectLst/>
          </c:spPr>
          <c:invertIfNegative val="0"/>
          <c:cat>
            <c:strRef>
              <c:f>PivotTab!$A$55:$A$60</c:f>
              <c:strCache>
                <c:ptCount val="5"/>
                <c:pt idx="0">
                  <c:v>Binder</c:v>
                </c:pt>
                <c:pt idx="1">
                  <c:v>Desk</c:v>
                </c:pt>
                <c:pt idx="2">
                  <c:v>Pen</c:v>
                </c:pt>
                <c:pt idx="3">
                  <c:v>Pen Set</c:v>
                </c:pt>
                <c:pt idx="4">
                  <c:v>Pencil</c:v>
                </c:pt>
              </c:strCache>
            </c:strRef>
          </c:cat>
          <c:val>
            <c:numRef>
              <c:f>PivotTab!$C$55:$C$60</c:f>
              <c:numCache>
                <c:formatCode>General</c:formatCode>
                <c:ptCount val="5"/>
                <c:pt idx="0">
                  <c:v>2515.7000000000003</c:v>
                </c:pt>
                <c:pt idx="2">
                  <c:v>875.21</c:v>
                </c:pt>
                <c:pt idx="3">
                  <c:v>1439.1</c:v>
                </c:pt>
                <c:pt idx="4">
                  <c:v>363.70000000000005</c:v>
                </c:pt>
              </c:numCache>
            </c:numRef>
          </c:val>
          <c:extLst>
            <c:ext xmlns:c16="http://schemas.microsoft.com/office/drawing/2014/chart" uri="{C3380CC4-5D6E-409C-BE32-E72D297353CC}">
              <c16:uniqueId val="{00000001-EA02-4C1A-9484-6DD5E472A354}"/>
            </c:ext>
          </c:extLst>
        </c:ser>
        <c:ser>
          <c:idx val="2"/>
          <c:order val="2"/>
          <c:tx>
            <c:strRef>
              <c:f>PivotTab!$D$53:$D$54</c:f>
              <c:strCache>
                <c:ptCount val="1"/>
                <c:pt idx="0">
                  <c:v>West</c:v>
                </c:pt>
              </c:strCache>
            </c:strRef>
          </c:tx>
          <c:spPr>
            <a:solidFill>
              <a:schemeClr val="accent3"/>
            </a:solidFill>
            <a:ln>
              <a:noFill/>
            </a:ln>
            <a:effectLst/>
          </c:spPr>
          <c:invertIfNegative val="0"/>
          <c:cat>
            <c:strRef>
              <c:f>PivotTab!$A$55:$A$60</c:f>
              <c:strCache>
                <c:ptCount val="5"/>
                <c:pt idx="0">
                  <c:v>Binder</c:v>
                </c:pt>
                <c:pt idx="1">
                  <c:v>Desk</c:v>
                </c:pt>
                <c:pt idx="2">
                  <c:v>Pen</c:v>
                </c:pt>
                <c:pt idx="3">
                  <c:v>Pen Set</c:v>
                </c:pt>
                <c:pt idx="4">
                  <c:v>Pencil</c:v>
                </c:pt>
              </c:strCache>
            </c:strRef>
          </c:cat>
          <c:val>
            <c:numRef>
              <c:f>PivotTab!$D$55:$D$60</c:f>
              <c:numCache>
                <c:formatCode>General</c:formatCode>
                <c:ptCount val="5"/>
                <c:pt idx="4">
                  <c:v>231.12</c:v>
                </c:pt>
              </c:numCache>
            </c:numRef>
          </c:val>
          <c:extLst>
            <c:ext xmlns:c16="http://schemas.microsoft.com/office/drawing/2014/chart" uri="{C3380CC4-5D6E-409C-BE32-E72D297353CC}">
              <c16:uniqueId val="{00000002-EA02-4C1A-9484-6DD5E472A354}"/>
            </c:ext>
          </c:extLst>
        </c:ser>
        <c:dLbls>
          <c:showLegendKey val="0"/>
          <c:showVal val="0"/>
          <c:showCatName val="0"/>
          <c:showSerName val="0"/>
          <c:showPercent val="0"/>
          <c:showBubbleSize val="0"/>
        </c:dLbls>
        <c:gapWidth val="150"/>
        <c:overlap val="100"/>
        <c:axId val="440230895"/>
        <c:axId val="440233807"/>
      </c:barChart>
      <c:catAx>
        <c:axId val="440230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33807"/>
        <c:crosses val="autoZero"/>
        <c:auto val="1"/>
        <c:lblAlgn val="ctr"/>
        <c:lblOffset val="100"/>
        <c:noMultiLvlLbl val="0"/>
      </c:catAx>
      <c:valAx>
        <c:axId val="44023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3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Bazni indeksi za prikaz dinamike broja prodatih proizvoda po kvartalima za 2014 i 2015 godinu sa bazom u drugom kvartalu 2014 godine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Dinamika!$F$11</c:f>
              <c:strCache>
                <c:ptCount val="1"/>
                <c:pt idx="0">
                  <c:v>Količina</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Dinamika!$G$9:$N$10</c:f>
              <c:strCache>
                <c:ptCount val="8"/>
                <c:pt idx="0">
                  <c:v>2014-1</c:v>
                </c:pt>
                <c:pt idx="1">
                  <c:v>2014-2</c:v>
                </c:pt>
                <c:pt idx="2">
                  <c:v>2014-3</c:v>
                </c:pt>
                <c:pt idx="3">
                  <c:v>2014-4</c:v>
                </c:pt>
                <c:pt idx="4">
                  <c:v>2015-1</c:v>
                </c:pt>
                <c:pt idx="5">
                  <c:v>2015-2</c:v>
                </c:pt>
                <c:pt idx="6">
                  <c:v>2015-3</c:v>
                </c:pt>
                <c:pt idx="7">
                  <c:v>2015-4</c:v>
                </c:pt>
              </c:strCache>
            </c:strRef>
          </c:cat>
          <c:val>
            <c:numRef>
              <c:f>Dinamika!$G$11:$N$11</c:f>
              <c:numCache>
                <c:formatCode>0.00</c:formatCode>
                <c:ptCount val="8"/>
                <c:pt idx="0">
                  <c:v>0.64864864864864868</c:v>
                </c:pt>
                <c:pt idx="1">
                  <c:v>1</c:v>
                </c:pt>
                <c:pt idx="2">
                  <c:v>0.40049140049140047</c:v>
                </c:pt>
                <c:pt idx="3">
                  <c:v>0.84520884520884521</c:v>
                </c:pt>
                <c:pt idx="4">
                  <c:v>0.47665847665847666</c:v>
                </c:pt>
                <c:pt idx="5">
                  <c:v>0.73710073710073709</c:v>
                </c:pt>
                <c:pt idx="6">
                  <c:v>0.601965601965602</c:v>
                </c:pt>
                <c:pt idx="7">
                  <c:v>0.50122850122850127</c:v>
                </c:pt>
              </c:numCache>
            </c:numRef>
          </c:val>
          <c:smooth val="0"/>
          <c:extLst>
            <c:ext xmlns:c16="http://schemas.microsoft.com/office/drawing/2014/chart" uri="{C3380CC4-5D6E-409C-BE32-E72D297353CC}">
              <c16:uniqueId val="{00000000-5846-4C66-9CAE-4DA78035486A}"/>
            </c:ext>
          </c:extLst>
        </c:ser>
        <c:dLbls>
          <c:showLegendKey val="0"/>
          <c:showVal val="0"/>
          <c:showCatName val="0"/>
          <c:showSerName val="0"/>
          <c:showPercent val="0"/>
          <c:showBubbleSize val="0"/>
        </c:dLbls>
        <c:smooth val="0"/>
        <c:axId val="472825263"/>
        <c:axId val="472824015"/>
      </c:lineChart>
      <c:catAx>
        <c:axId val="47282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24015"/>
        <c:crosses val="autoZero"/>
        <c:auto val="1"/>
        <c:lblAlgn val="ctr"/>
        <c:lblOffset val="100"/>
        <c:noMultiLvlLbl val="0"/>
      </c:catAx>
      <c:valAx>
        <c:axId val="4728240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2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Lančani indeksi za prikaz dinamika broja prodanih proizvoda po kvartalima za 2014 i 2015 godinu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Dinamika!$F$7</c:f>
              <c:strCache>
                <c:ptCount val="1"/>
                <c:pt idx="0">
                  <c:v>Količina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Dinamika!$G$5:$N$6</c:f>
              <c:strCache>
                <c:ptCount val="8"/>
                <c:pt idx="1">
                  <c:v>2/1</c:v>
                </c:pt>
                <c:pt idx="2">
                  <c:v>3/2</c:v>
                </c:pt>
                <c:pt idx="3">
                  <c:v>4/3</c:v>
                </c:pt>
                <c:pt idx="4">
                  <c:v>5/4</c:v>
                </c:pt>
                <c:pt idx="5">
                  <c:v>6/5</c:v>
                </c:pt>
                <c:pt idx="6">
                  <c:v>7/6</c:v>
                </c:pt>
                <c:pt idx="7">
                  <c:v>8/7</c:v>
                </c:pt>
              </c:strCache>
            </c:strRef>
          </c:cat>
          <c:val>
            <c:numRef>
              <c:f>Dinamika!$G$7:$N$7</c:f>
              <c:numCache>
                <c:formatCode>0.00</c:formatCode>
                <c:ptCount val="8"/>
                <c:pt idx="1">
                  <c:v>1.5416666666666667</c:v>
                </c:pt>
                <c:pt idx="2">
                  <c:v>0.40049140049140047</c:v>
                </c:pt>
                <c:pt idx="3">
                  <c:v>2.1104294478527605</c:v>
                </c:pt>
                <c:pt idx="4">
                  <c:v>0.56395348837209303</c:v>
                </c:pt>
                <c:pt idx="5">
                  <c:v>1.5463917525773196</c:v>
                </c:pt>
                <c:pt idx="6">
                  <c:v>0.81666666666666665</c:v>
                </c:pt>
                <c:pt idx="7">
                  <c:v>0.83265306122448979</c:v>
                </c:pt>
              </c:numCache>
            </c:numRef>
          </c:val>
          <c:smooth val="0"/>
          <c:extLst>
            <c:ext xmlns:c16="http://schemas.microsoft.com/office/drawing/2014/chart" uri="{C3380CC4-5D6E-409C-BE32-E72D297353CC}">
              <c16:uniqueId val="{00000000-6501-4D15-9B07-7C237F88C2B9}"/>
            </c:ext>
          </c:extLst>
        </c:ser>
        <c:ser>
          <c:idx val="1"/>
          <c:order val="1"/>
          <c:tx>
            <c:v>Stopa promjene</c:v>
          </c:tx>
          <c:spPr>
            <a:ln w="28575" cap="rnd">
              <a:solidFill>
                <a:schemeClr val="accent2"/>
              </a:solidFill>
              <a:round/>
            </a:ln>
            <a:effectLst/>
          </c:spPr>
          <c:marker>
            <c:symbol val="none"/>
          </c:marker>
          <c:val>
            <c:numRef>
              <c:f>Dinamika!$G$8:$N$8</c:f>
              <c:numCache>
                <c:formatCode>0.00</c:formatCode>
                <c:ptCount val="8"/>
                <c:pt idx="0" formatCode="General">
                  <c:v>0</c:v>
                </c:pt>
                <c:pt idx="1">
                  <c:v>0.54166666666666674</c:v>
                </c:pt>
                <c:pt idx="2">
                  <c:v>-0.59950859950859958</c:v>
                </c:pt>
                <c:pt idx="3">
                  <c:v>1.1104294478527605</c:v>
                </c:pt>
                <c:pt idx="4">
                  <c:v>-0.43604651162790697</c:v>
                </c:pt>
                <c:pt idx="5">
                  <c:v>0.54639175257731964</c:v>
                </c:pt>
                <c:pt idx="6">
                  <c:v>-0.18333333333333335</c:v>
                </c:pt>
                <c:pt idx="7">
                  <c:v>-0.16734693877551021</c:v>
                </c:pt>
              </c:numCache>
            </c:numRef>
          </c:val>
          <c:smooth val="0"/>
          <c:extLst>
            <c:ext xmlns:c16="http://schemas.microsoft.com/office/drawing/2014/chart" uri="{C3380CC4-5D6E-409C-BE32-E72D297353CC}">
              <c16:uniqueId val="{00000001-D348-4784-8E8D-05132E4A36C5}"/>
            </c:ext>
          </c:extLst>
        </c:ser>
        <c:dLbls>
          <c:showLegendKey val="0"/>
          <c:showVal val="0"/>
          <c:showCatName val="0"/>
          <c:showSerName val="0"/>
          <c:showPercent val="0"/>
          <c:showBubbleSize val="0"/>
        </c:dLbls>
        <c:smooth val="0"/>
        <c:axId val="472824431"/>
        <c:axId val="532538735"/>
      </c:lineChart>
      <c:catAx>
        <c:axId val="4728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38735"/>
        <c:crosses val="autoZero"/>
        <c:auto val="1"/>
        <c:lblAlgn val="ctr"/>
        <c:lblOffset val="100"/>
        <c:noMultiLvlLbl val="0"/>
      </c:catAx>
      <c:valAx>
        <c:axId val="5325387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2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Bazni indeksi za prikaz dinamike prihoda po kvartalima za 2014 i 2015 godinu )baza 2015-1)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Dinamika!$F$23</c:f>
              <c:strCache>
                <c:ptCount val="1"/>
                <c:pt idx="0">
                  <c:v>Količina</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Dinamika!$G$21:$N$22</c:f>
              <c:strCache>
                <c:ptCount val="8"/>
                <c:pt idx="0">
                  <c:v>2014-1</c:v>
                </c:pt>
                <c:pt idx="1">
                  <c:v>2014-2</c:v>
                </c:pt>
                <c:pt idx="2">
                  <c:v>2014-3</c:v>
                </c:pt>
                <c:pt idx="3">
                  <c:v>2014-4</c:v>
                </c:pt>
                <c:pt idx="4">
                  <c:v>2015-1</c:v>
                </c:pt>
                <c:pt idx="5">
                  <c:v>2015-2</c:v>
                </c:pt>
                <c:pt idx="6">
                  <c:v>2015-3</c:v>
                </c:pt>
                <c:pt idx="7">
                  <c:v>2015-4</c:v>
                </c:pt>
              </c:strCache>
            </c:strRef>
          </c:cat>
          <c:val>
            <c:numRef>
              <c:f>Dinamika!$G$23:$N$23</c:f>
              <c:numCache>
                <c:formatCode>0.00</c:formatCode>
                <c:ptCount val="8"/>
                <c:pt idx="0">
                  <c:v>0.72169867091380768</c:v>
                </c:pt>
                <c:pt idx="1">
                  <c:v>0.67808085795956408</c:v>
                </c:pt>
                <c:pt idx="2">
                  <c:v>0.81977354763775978</c:v>
                </c:pt>
                <c:pt idx="3">
                  <c:v>1</c:v>
                </c:pt>
                <c:pt idx="4">
                  <c:v>0.73997969161861987</c:v>
                </c:pt>
                <c:pt idx="5">
                  <c:v>0.70347328961003741</c:v>
                </c:pt>
                <c:pt idx="6">
                  <c:v>1.0388919413282516</c:v>
                </c:pt>
                <c:pt idx="7">
                  <c:v>1.1236237941898555</c:v>
                </c:pt>
              </c:numCache>
            </c:numRef>
          </c:val>
          <c:smooth val="0"/>
          <c:extLst>
            <c:ext xmlns:c16="http://schemas.microsoft.com/office/drawing/2014/chart" uri="{C3380CC4-5D6E-409C-BE32-E72D297353CC}">
              <c16:uniqueId val="{00000000-CDC7-4F53-AE08-06A33F5765C4}"/>
            </c:ext>
          </c:extLst>
        </c:ser>
        <c:ser>
          <c:idx val="1"/>
          <c:order val="1"/>
          <c:tx>
            <c:v>Stopa promjene</c:v>
          </c:tx>
          <c:spPr>
            <a:ln w="28575" cap="rnd">
              <a:solidFill>
                <a:schemeClr val="accent2"/>
              </a:solidFill>
              <a:round/>
            </a:ln>
            <a:effectLst/>
          </c:spPr>
          <c:marker>
            <c:symbol val="none"/>
          </c:marker>
          <c:val>
            <c:numRef>
              <c:f>Dinamika!$G$24:$N$24</c:f>
              <c:numCache>
                <c:formatCode>0.00</c:formatCode>
                <c:ptCount val="8"/>
                <c:pt idx="0">
                  <c:v>-0.27830132908619232</c:v>
                </c:pt>
                <c:pt idx="1">
                  <c:v>-0.32191914204043592</c:v>
                </c:pt>
                <c:pt idx="2">
                  <c:v>-0.18022645236224022</c:v>
                </c:pt>
                <c:pt idx="3">
                  <c:v>0</c:v>
                </c:pt>
                <c:pt idx="4">
                  <c:v>-0.26002030838138013</c:v>
                </c:pt>
                <c:pt idx="5">
                  <c:v>-0.29652671038996259</c:v>
                </c:pt>
                <c:pt idx="6">
                  <c:v>3.8891941328251578E-2</c:v>
                </c:pt>
                <c:pt idx="7">
                  <c:v>0.12362379418985547</c:v>
                </c:pt>
              </c:numCache>
            </c:numRef>
          </c:val>
          <c:smooth val="0"/>
          <c:extLst>
            <c:ext xmlns:c16="http://schemas.microsoft.com/office/drawing/2014/chart" uri="{C3380CC4-5D6E-409C-BE32-E72D297353CC}">
              <c16:uniqueId val="{00000001-FFE9-4B96-AAB8-7732098BE2DD}"/>
            </c:ext>
          </c:extLst>
        </c:ser>
        <c:dLbls>
          <c:showLegendKey val="0"/>
          <c:showVal val="0"/>
          <c:showCatName val="0"/>
          <c:showSerName val="0"/>
          <c:showPercent val="0"/>
          <c:showBubbleSize val="0"/>
        </c:dLbls>
        <c:smooth val="0"/>
        <c:axId val="546237391"/>
        <c:axId val="546241551"/>
      </c:lineChart>
      <c:catAx>
        <c:axId val="54623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41551"/>
        <c:crosses val="autoZero"/>
        <c:auto val="1"/>
        <c:lblAlgn val="ctr"/>
        <c:lblOffset val="100"/>
        <c:noMultiLvlLbl val="0"/>
      </c:catAx>
      <c:valAx>
        <c:axId val="546241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3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Lančani indeksi za prikaz dinamike prihoda po kvartalima za 2014 i 2015 godinu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54389822893761"/>
          <c:y val="0.23700286162146397"/>
          <c:w val="0.84885246138526982"/>
          <c:h val="0.35715359798775148"/>
        </c:manualLayout>
      </c:layout>
      <c:lineChart>
        <c:grouping val="standard"/>
        <c:varyColors val="0"/>
        <c:ser>
          <c:idx val="0"/>
          <c:order val="0"/>
          <c:tx>
            <c:strRef>
              <c:f>Dinamika!$F$19</c:f>
              <c:strCache>
                <c:ptCount val="1"/>
                <c:pt idx="0">
                  <c:v>Količina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Dinamika!$G$17:$N$18</c:f>
              <c:strCache>
                <c:ptCount val="8"/>
                <c:pt idx="1">
                  <c:v>2014-2/2014-1</c:v>
                </c:pt>
                <c:pt idx="2">
                  <c:v>2014-3/2014-2</c:v>
                </c:pt>
                <c:pt idx="3">
                  <c:v>2014-4/2014-3</c:v>
                </c:pt>
                <c:pt idx="4">
                  <c:v>2015-1/2014-4</c:v>
                </c:pt>
                <c:pt idx="5">
                  <c:v>2015-2/2015-1</c:v>
                </c:pt>
                <c:pt idx="6">
                  <c:v>2015-3/2015-2</c:v>
                </c:pt>
                <c:pt idx="7">
                  <c:v>2015-4/2015-3</c:v>
                </c:pt>
              </c:strCache>
            </c:strRef>
          </c:cat>
          <c:val>
            <c:numRef>
              <c:f>Dinamika!$G$19:$N$19</c:f>
              <c:numCache>
                <c:formatCode>0.00</c:formatCode>
                <c:ptCount val="8"/>
                <c:pt idx="1">
                  <c:v>0.93956229280703096</c:v>
                </c:pt>
                <c:pt idx="2">
                  <c:v>1.2089613473304173</c:v>
                </c:pt>
                <c:pt idx="3">
                  <c:v>1.2198490703701974</c:v>
                </c:pt>
                <c:pt idx="4">
                  <c:v>0.73997969161861987</c:v>
                </c:pt>
                <c:pt idx="5">
                  <c:v>0.95066567039329286</c:v>
                </c:pt>
                <c:pt idx="6">
                  <c:v>1.4768036777972762</c:v>
                </c:pt>
                <c:pt idx="7">
                  <c:v>1.0815598326359832</c:v>
                </c:pt>
              </c:numCache>
            </c:numRef>
          </c:val>
          <c:smooth val="0"/>
          <c:extLst>
            <c:ext xmlns:c16="http://schemas.microsoft.com/office/drawing/2014/chart" uri="{C3380CC4-5D6E-409C-BE32-E72D297353CC}">
              <c16:uniqueId val="{00000000-5FB2-45E1-8551-3F1EAE07345A}"/>
            </c:ext>
          </c:extLst>
        </c:ser>
        <c:dLbls>
          <c:showLegendKey val="0"/>
          <c:showVal val="0"/>
          <c:showCatName val="0"/>
          <c:showSerName val="0"/>
          <c:showPercent val="0"/>
          <c:showBubbleSize val="0"/>
        </c:dLbls>
        <c:smooth val="0"/>
        <c:axId val="633167215"/>
        <c:axId val="633165135"/>
      </c:lineChart>
      <c:catAx>
        <c:axId val="63316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65135"/>
        <c:crosses val="autoZero"/>
        <c:auto val="1"/>
        <c:lblAlgn val="ctr"/>
        <c:lblOffset val="100"/>
        <c:noMultiLvlLbl val="0"/>
      </c:catAx>
      <c:valAx>
        <c:axId val="63316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6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8</xdr:col>
      <xdr:colOff>472440</xdr:colOff>
      <xdr:row>52</xdr:row>
      <xdr:rowOff>1</xdr:rowOff>
    </xdr:from>
    <xdr:to>
      <xdr:col>11</xdr:col>
      <xdr:colOff>476794</xdr:colOff>
      <xdr:row>60</xdr:row>
      <xdr:rowOff>0</xdr:rowOff>
    </xdr:to>
    <mc:AlternateContent xmlns:mc="http://schemas.openxmlformats.org/markup-compatibility/2006" xmlns:a14="http://schemas.microsoft.com/office/drawing/2010/main">
      <mc:Choice Requires="a14">
        <xdr:graphicFrame macro="">
          <xdr:nvGraphicFramePr>
            <xdr:cNvPr id="2" name="OrderDate">
              <a:extLst>
                <a:ext uri="{FF2B5EF4-FFF2-40B4-BE49-F238E27FC236}">
                  <a16:creationId xmlns:a16="http://schemas.microsoft.com/office/drawing/2014/main" id="{E2082423-ABA0-40BB-A7D3-E52EA0114A1C}"/>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6649122" y="9323295"/>
              <a:ext cx="2021413" cy="1434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37</xdr:row>
      <xdr:rowOff>179070</xdr:rowOff>
    </xdr:from>
    <xdr:to>
      <xdr:col>25</xdr:col>
      <xdr:colOff>297180</xdr:colOff>
      <xdr:row>51</xdr:row>
      <xdr:rowOff>38100</xdr:rowOff>
    </xdr:to>
    <xdr:graphicFrame macro="">
      <xdr:nvGraphicFramePr>
        <xdr:cNvPr id="3" name="Chart 2">
          <a:extLst>
            <a:ext uri="{FF2B5EF4-FFF2-40B4-BE49-F238E27FC236}">
              <a16:creationId xmlns:a16="http://schemas.microsoft.com/office/drawing/2014/main" id="{81C46A0E-9571-4CFC-93E9-522C2C340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51</xdr:row>
      <xdr:rowOff>179070</xdr:rowOff>
    </xdr:from>
    <xdr:to>
      <xdr:col>25</xdr:col>
      <xdr:colOff>304800</xdr:colOff>
      <xdr:row>66</xdr:row>
      <xdr:rowOff>179070</xdr:rowOff>
    </xdr:to>
    <xdr:graphicFrame macro="">
      <xdr:nvGraphicFramePr>
        <xdr:cNvPr id="4" name="Chart 3">
          <a:extLst>
            <a:ext uri="{FF2B5EF4-FFF2-40B4-BE49-F238E27FC236}">
              <a16:creationId xmlns:a16="http://schemas.microsoft.com/office/drawing/2014/main" id="{C61946B9-0FAB-456C-B8EE-DEAC7560B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1</xdr:row>
      <xdr:rowOff>3810</xdr:rowOff>
    </xdr:from>
    <xdr:to>
      <xdr:col>19</xdr:col>
      <xdr:colOff>606552</xdr:colOff>
      <xdr:row>13</xdr:row>
      <xdr:rowOff>3810</xdr:rowOff>
    </xdr:to>
    <xdr:graphicFrame macro="">
      <xdr:nvGraphicFramePr>
        <xdr:cNvPr id="2" name="Chart 1">
          <a:extLst>
            <a:ext uri="{FF2B5EF4-FFF2-40B4-BE49-F238E27FC236}">
              <a16:creationId xmlns:a16="http://schemas.microsoft.com/office/drawing/2014/main" id="{EE24E227-097B-4E80-806E-794F5FF83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xdr:row>
      <xdr:rowOff>3810</xdr:rowOff>
    </xdr:from>
    <xdr:to>
      <xdr:col>24</xdr:col>
      <xdr:colOff>606552</xdr:colOff>
      <xdr:row>13</xdr:row>
      <xdr:rowOff>3810</xdr:rowOff>
    </xdr:to>
    <xdr:graphicFrame macro="">
      <xdr:nvGraphicFramePr>
        <xdr:cNvPr id="3" name="Chart 2">
          <a:extLst>
            <a:ext uri="{FF2B5EF4-FFF2-40B4-BE49-F238E27FC236}">
              <a16:creationId xmlns:a16="http://schemas.microsoft.com/office/drawing/2014/main" id="{B15E2EE9-4A58-46FF-9BE7-45B58CF32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13</xdr:row>
      <xdr:rowOff>3810</xdr:rowOff>
    </xdr:from>
    <xdr:to>
      <xdr:col>19</xdr:col>
      <xdr:colOff>606552</xdr:colOff>
      <xdr:row>25</xdr:row>
      <xdr:rowOff>3810</xdr:rowOff>
    </xdr:to>
    <xdr:graphicFrame macro="">
      <xdr:nvGraphicFramePr>
        <xdr:cNvPr id="4" name="Chart 3">
          <a:extLst>
            <a:ext uri="{FF2B5EF4-FFF2-40B4-BE49-F238E27FC236}">
              <a16:creationId xmlns:a16="http://schemas.microsoft.com/office/drawing/2014/main" id="{80A37A81-1CF2-4B3B-9F1A-86F31338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13</xdr:row>
      <xdr:rowOff>3810</xdr:rowOff>
    </xdr:from>
    <xdr:to>
      <xdr:col>24</xdr:col>
      <xdr:colOff>606552</xdr:colOff>
      <xdr:row>25</xdr:row>
      <xdr:rowOff>3810</xdr:rowOff>
    </xdr:to>
    <xdr:graphicFrame macro="">
      <xdr:nvGraphicFramePr>
        <xdr:cNvPr id="6" name="Chart 5">
          <a:extLst>
            <a:ext uri="{FF2B5EF4-FFF2-40B4-BE49-F238E27FC236}">
              <a16:creationId xmlns:a16="http://schemas.microsoft.com/office/drawing/2014/main" id="{7A990C77-FA36-4F55-907D-29C57D939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Nur" refreshedDate="44632.506606944444" createdVersion="7" refreshedVersion="7" minRefreshableVersion="3" recordCount="43" xr:uid="{E9B6FA01-C314-44A7-ABF4-A8313A539B45}">
  <cacheSource type="worksheet">
    <worksheetSource ref="A1:G44" sheet="Podaci"/>
  </cacheSource>
  <cacheFields count="7">
    <cacheField name="OrderDate" numFmtId="1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ount="41">
        <n v="250"/>
        <n v="625"/>
        <n v="9.0299999999999994"/>
        <n v="54.89"/>
        <n v="18.059999999999999"/>
        <n v="539.73"/>
        <n v="251.72"/>
        <n v="139.72"/>
        <n v="179.64"/>
        <n v="1005.9"/>
        <n v="413.54"/>
        <n v="999.5"/>
        <n v="249.5"/>
        <n v="68.37"/>
        <n v="686.95"/>
        <n v="131.34"/>
        <n v="86.43"/>
        <n v="149.25"/>
        <n v="719.2"/>
        <n v="1305"/>
        <n v="449.1"/>
        <n v="1879.06"/>
        <n v="479.04"/>
        <n v="19.96"/>
        <n v="299.85000000000002"/>
        <n v="255.84"/>
        <n v="57.71"/>
        <n v="174.65"/>
        <n v="299.39999999999998"/>
        <n v="539.4"/>
        <n v="309.38"/>
        <n v="575.36"/>
        <n v="1183.26"/>
        <n v="1619.19"/>
        <n v="189.05"/>
        <n v="825"/>
        <n v="139.93"/>
        <n v="63.68"/>
        <n v="167.44"/>
        <n v="1139.43"/>
        <n v="151.24"/>
      </sharedItems>
    </cacheField>
  </cacheFields>
  <extLst>
    <ext xmlns:x14="http://schemas.microsoft.com/office/spreadsheetml/2009/9/main" uri="{725AE2AE-9491-48be-B2B4-4EB974FC3084}">
      <x14:pivotCacheDefinition pivotCacheId="8088680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Nur" refreshedDate="44634.385987499998" createdVersion="7" refreshedVersion="7" minRefreshableVersion="3" recordCount="43" xr:uid="{78B43670-00F0-4A38-989F-EB805A90406F}">
  <cacheSource type="worksheet">
    <worksheetSource ref="A1:H44" sheet="Podaci"/>
  </cacheSource>
  <cacheFields count="8">
    <cacheField name="OrderDate" numFmtId="14">
      <sharedItems containsSemiMixedTypes="0" containsNonDate="0" containsDate="1" containsString="0" minDate="2014-01-06T00:00:00" maxDate="2015-12-22T00:00:00"/>
    </cacheField>
    <cacheField name="Region" numFmtId="0">
      <sharedItems/>
    </cacheField>
    <cacheField name="Rep" numFmtId="0">
      <sharedItems/>
    </cacheField>
    <cacheField name="Item" numFmtId="0">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 name="Kvartal" numFmtId="0">
      <sharedItems containsSemiMixedTypes="0" containsString="0" containsNumber="1" containsInteger="1" minValue="1" maxValue="8" count="8">
        <n v="1"/>
        <n v="2"/>
        <n v="3"/>
        <n v="4"/>
        <n v="5"/>
        <n v="6"/>
        <n v="7"/>
        <n v="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2"/>
    <n v="125"/>
    <x v="0"/>
  </r>
  <r>
    <x v="1"/>
    <x v="0"/>
    <x v="1"/>
    <x v="0"/>
    <n v="5"/>
    <n v="125"/>
    <x v="1"/>
  </r>
  <r>
    <x v="2"/>
    <x v="0"/>
    <x v="2"/>
    <x v="1"/>
    <n v="7"/>
    <n v="1.29"/>
    <x v="2"/>
  </r>
  <r>
    <x v="3"/>
    <x v="0"/>
    <x v="3"/>
    <x v="2"/>
    <n v="11"/>
    <n v="4.99"/>
    <x v="3"/>
  </r>
  <r>
    <x v="4"/>
    <x v="0"/>
    <x v="4"/>
    <x v="1"/>
    <n v="14"/>
    <n v="1.29"/>
    <x v="4"/>
  </r>
  <r>
    <x v="5"/>
    <x v="0"/>
    <x v="2"/>
    <x v="3"/>
    <n v="27"/>
    <n v="19.989999999999998"/>
    <x v="5"/>
  </r>
  <r>
    <x v="6"/>
    <x v="0"/>
    <x v="5"/>
    <x v="2"/>
    <n v="28"/>
    <n v="8.99"/>
    <x v="6"/>
  </r>
  <r>
    <x v="7"/>
    <x v="0"/>
    <x v="4"/>
    <x v="2"/>
    <n v="28"/>
    <n v="4.99"/>
    <x v="7"/>
  </r>
  <r>
    <x v="8"/>
    <x v="0"/>
    <x v="3"/>
    <x v="1"/>
    <n v="36"/>
    <n v="4.99"/>
    <x v="8"/>
  </r>
  <r>
    <x v="9"/>
    <x v="0"/>
    <x v="1"/>
    <x v="4"/>
    <n v="42"/>
    <n v="23.95"/>
    <x v="9"/>
  </r>
  <r>
    <x v="10"/>
    <x v="0"/>
    <x v="2"/>
    <x v="2"/>
    <n v="46"/>
    <n v="8.99"/>
    <x v="10"/>
  </r>
  <r>
    <x v="11"/>
    <x v="0"/>
    <x v="1"/>
    <x v="2"/>
    <n v="50"/>
    <n v="19.989999999999998"/>
    <x v="11"/>
  </r>
  <r>
    <x v="12"/>
    <x v="0"/>
    <x v="3"/>
    <x v="4"/>
    <n v="50"/>
    <n v="4.99"/>
    <x v="12"/>
  </r>
  <r>
    <x v="13"/>
    <x v="0"/>
    <x v="2"/>
    <x v="1"/>
    <n v="53"/>
    <n v="1.29"/>
    <x v="13"/>
  </r>
  <r>
    <x v="14"/>
    <x v="0"/>
    <x v="5"/>
    <x v="4"/>
    <n v="55"/>
    <n v="12.49"/>
    <x v="14"/>
  </r>
  <r>
    <x v="15"/>
    <x v="0"/>
    <x v="4"/>
    <x v="1"/>
    <n v="66"/>
    <n v="1.99"/>
    <x v="15"/>
  </r>
  <r>
    <x v="16"/>
    <x v="0"/>
    <x v="0"/>
    <x v="1"/>
    <n v="67"/>
    <n v="1.29"/>
    <x v="16"/>
  </r>
  <r>
    <x v="17"/>
    <x v="0"/>
    <x v="4"/>
    <x v="1"/>
    <n v="75"/>
    <n v="1.99"/>
    <x v="17"/>
  </r>
  <r>
    <x v="18"/>
    <x v="0"/>
    <x v="2"/>
    <x v="2"/>
    <n v="80"/>
    <n v="8.99"/>
    <x v="18"/>
  </r>
  <r>
    <x v="19"/>
    <x v="0"/>
    <x v="0"/>
    <x v="2"/>
    <n v="87"/>
    <n v="15"/>
    <x v="19"/>
  </r>
  <r>
    <x v="20"/>
    <x v="0"/>
    <x v="3"/>
    <x v="1"/>
    <n v="90"/>
    <n v="4.99"/>
    <x v="20"/>
  </r>
  <r>
    <x v="21"/>
    <x v="0"/>
    <x v="5"/>
    <x v="1"/>
    <n v="90"/>
    <n v="4.99"/>
    <x v="20"/>
  </r>
  <r>
    <x v="22"/>
    <x v="0"/>
    <x v="3"/>
    <x v="2"/>
    <n v="94"/>
    <n v="19.989999999999998"/>
    <x v="21"/>
  </r>
  <r>
    <x v="23"/>
    <x v="0"/>
    <x v="1"/>
    <x v="4"/>
    <n v="96"/>
    <n v="4.99"/>
    <x v="22"/>
  </r>
  <r>
    <x v="24"/>
    <x v="1"/>
    <x v="6"/>
    <x v="2"/>
    <n v="4"/>
    <n v="4.99"/>
    <x v="23"/>
  </r>
  <r>
    <x v="25"/>
    <x v="1"/>
    <x v="7"/>
    <x v="3"/>
    <n v="15"/>
    <n v="19.989999999999998"/>
    <x v="24"/>
  </r>
  <r>
    <x v="26"/>
    <x v="1"/>
    <x v="6"/>
    <x v="4"/>
    <n v="16"/>
    <n v="15.99"/>
    <x v="25"/>
  </r>
  <r>
    <x v="27"/>
    <x v="1"/>
    <x v="8"/>
    <x v="2"/>
    <n v="29"/>
    <n v="1.99"/>
    <x v="26"/>
  </r>
  <r>
    <x v="28"/>
    <x v="1"/>
    <x v="6"/>
    <x v="1"/>
    <n v="35"/>
    <n v="4.99"/>
    <x v="27"/>
  </r>
  <r>
    <x v="29"/>
    <x v="1"/>
    <x v="6"/>
    <x v="2"/>
    <n v="60"/>
    <n v="4.99"/>
    <x v="28"/>
  </r>
  <r>
    <x v="30"/>
    <x v="1"/>
    <x v="6"/>
    <x v="2"/>
    <n v="60"/>
    <n v="8.99"/>
    <x v="29"/>
  </r>
  <r>
    <x v="31"/>
    <x v="1"/>
    <x v="6"/>
    <x v="4"/>
    <n v="62"/>
    <n v="4.99"/>
    <x v="30"/>
  </r>
  <r>
    <x v="32"/>
    <x v="1"/>
    <x v="6"/>
    <x v="3"/>
    <n v="64"/>
    <n v="8.99"/>
    <x v="31"/>
  </r>
  <r>
    <x v="33"/>
    <x v="1"/>
    <x v="7"/>
    <x v="4"/>
    <n v="74"/>
    <n v="15.99"/>
    <x v="32"/>
  </r>
  <r>
    <x v="34"/>
    <x v="1"/>
    <x v="7"/>
    <x v="2"/>
    <n v="81"/>
    <n v="19.989999999999998"/>
    <x v="33"/>
  </r>
  <r>
    <x v="35"/>
    <x v="1"/>
    <x v="6"/>
    <x v="1"/>
    <n v="95"/>
    <n v="1.99"/>
    <x v="34"/>
  </r>
  <r>
    <x v="36"/>
    <x v="1"/>
    <x v="8"/>
    <x v="3"/>
    <n v="96"/>
    <n v="4.99"/>
    <x v="22"/>
  </r>
  <r>
    <x v="37"/>
    <x v="2"/>
    <x v="9"/>
    <x v="0"/>
    <n v="3"/>
    <n v="275"/>
    <x v="35"/>
  </r>
  <r>
    <x v="38"/>
    <x v="2"/>
    <x v="9"/>
    <x v="2"/>
    <n v="7"/>
    <n v="19.989999999999998"/>
    <x v="36"/>
  </r>
  <r>
    <x v="39"/>
    <x v="2"/>
    <x v="10"/>
    <x v="1"/>
    <n v="32"/>
    <n v="1.99"/>
    <x v="37"/>
  </r>
  <r>
    <x v="40"/>
    <x v="2"/>
    <x v="9"/>
    <x v="1"/>
    <n v="56"/>
    <n v="2.99"/>
    <x v="38"/>
  </r>
  <r>
    <x v="41"/>
    <x v="2"/>
    <x v="10"/>
    <x v="2"/>
    <n v="57"/>
    <n v="19.989999999999998"/>
    <x v="39"/>
  </r>
  <r>
    <x v="42"/>
    <x v="2"/>
    <x v="9"/>
    <x v="3"/>
    <n v="76"/>
    <n v="1.99"/>
    <x v="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4-01-06T00:00:00"/>
    <s v="East"/>
    <s v="Jones"/>
    <s v="Pencil"/>
    <n v="95"/>
    <n v="1.99"/>
    <n v="189.05"/>
    <x v="0"/>
  </r>
  <r>
    <d v="2014-01-23T00:00:00"/>
    <s v="Central"/>
    <s v="Kivell"/>
    <s v="Binder"/>
    <n v="50"/>
    <n v="19.989999999999998"/>
    <n v="999.5"/>
    <x v="0"/>
  </r>
  <r>
    <d v="2014-02-09T00:00:00"/>
    <s v="Central"/>
    <s v="Jardine"/>
    <s v="Pencil"/>
    <n v="36"/>
    <n v="4.99"/>
    <n v="179.64"/>
    <x v="0"/>
  </r>
  <r>
    <d v="2014-02-26T00:00:00"/>
    <s v="Central"/>
    <s v="Gill"/>
    <s v="Pen"/>
    <n v="27"/>
    <n v="19.989999999999998"/>
    <n v="539.73"/>
    <x v="0"/>
  </r>
  <r>
    <d v="2014-03-15T00:00:00"/>
    <s v="West"/>
    <s v="Sorvino"/>
    <s v="Pencil"/>
    <n v="56"/>
    <n v="2.99"/>
    <n v="167.44"/>
    <x v="0"/>
  </r>
  <r>
    <d v="2014-04-01T00:00:00"/>
    <s v="East"/>
    <s v="Jones"/>
    <s v="Binder"/>
    <n v="60"/>
    <n v="4.99"/>
    <n v="299.39999999999998"/>
    <x v="1"/>
  </r>
  <r>
    <d v="2014-04-18T00:00:00"/>
    <s v="Central"/>
    <s v="Andrews"/>
    <s v="Pencil"/>
    <n v="75"/>
    <n v="1.99"/>
    <n v="149.25"/>
    <x v="1"/>
  </r>
  <r>
    <d v="2014-05-05T00:00:00"/>
    <s v="Central"/>
    <s v="Jardine"/>
    <s v="Pencil"/>
    <n v="90"/>
    <n v="4.99"/>
    <n v="449.1"/>
    <x v="1"/>
  </r>
  <r>
    <d v="2014-05-22T00:00:00"/>
    <s v="West"/>
    <s v="Thompson"/>
    <s v="Pencil"/>
    <n v="32"/>
    <n v="1.99"/>
    <n v="63.68"/>
    <x v="1"/>
  </r>
  <r>
    <d v="2014-06-08T00:00:00"/>
    <s v="East"/>
    <s v="Jones"/>
    <s v="Binder"/>
    <n v="60"/>
    <n v="8.99"/>
    <n v="539.4"/>
    <x v="1"/>
  </r>
  <r>
    <d v="2014-06-25T00:00:00"/>
    <s v="Central"/>
    <s v="Morgan"/>
    <s v="Pencil"/>
    <n v="90"/>
    <n v="4.99"/>
    <n v="449.1"/>
    <x v="1"/>
  </r>
  <r>
    <d v="2014-07-12T00:00:00"/>
    <s v="East"/>
    <s v="Howard"/>
    <s v="Binder"/>
    <n v="29"/>
    <n v="1.99"/>
    <n v="57.71"/>
    <x v="2"/>
  </r>
  <r>
    <d v="2014-07-29T00:00:00"/>
    <s v="East"/>
    <s v="Parent"/>
    <s v="Binder"/>
    <n v="81"/>
    <n v="19.989999999999998"/>
    <n v="1619.19"/>
    <x v="2"/>
  </r>
  <r>
    <d v="2014-08-15T00:00:00"/>
    <s v="East"/>
    <s v="Jones"/>
    <s v="Pencil"/>
    <n v="35"/>
    <n v="4.99"/>
    <n v="174.65"/>
    <x v="2"/>
  </r>
  <r>
    <d v="2014-09-01T00:00:00"/>
    <s v="Central"/>
    <s v="Smith"/>
    <s v="Desk"/>
    <n v="2"/>
    <n v="125"/>
    <n v="250"/>
    <x v="2"/>
  </r>
  <r>
    <d v="2014-09-18T00:00:00"/>
    <s v="East"/>
    <s v="Jones"/>
    <s v="Pen Set"/>
    <n v="16"/>
    <n v="15.99"/>
    <n v="255.84"/>
    <x v="2"/>
  </r>
  <r>
    <d v="2014-10-05T00:00:00"/>
    <s v="Central"/>
    <s v="Morgan"/>
    <s v="Binder"/>
    <n v="28"/>
    <n v="8.99"/>
    <n v="251.72"/>
    <x v="3"/>
  </r>
  <r>
    <d v="2014-10-22T00:00:00"/>
    <s v="East"/>
    <s v="Jones"/>
    <s v="Pen"/>
    <n v="64"/>
    <n v="8.99"/>
    <n v="575.36"/>
    <x v="3"/>
  </r>
  <r>
    <d v="2014-11-08T00:00:00"/>
    <s v="East"/>
    <s v="Parent"/>
    <s v="Pen"/>
    <n v="15"/>
    <n v="19.989999999999998"/>
    <n v="299.85000000000002"/>
    <x v="3"/>
  </r>
  <r>
    <d v="2014-11-25T00:00:00"/>
    <s v="Central"/>
    <s v="Kivell"/>
    <s v="Pen Set"/>
    <n v="96"/>
    <n v="4.99"/>
    <n v="479.04"/>
    <x v="3"/>
  </r>
  <r>
    <d v="2014-12-12T00:00:00"/>
    <s v="Central"/>
    <s v="Smith"/>
    <s v="Pencil"/>
    <n v="67"/>
    <n v="1.29"/>
    <n v="86.43"/>
    <x v="3"/>
  </r>
  <r>
    <d v="2014-12-29T00:00:00"/>
    <s v="East"/>
    <s v="Parent"/>
    <s v="Pen Set"/>
    <n v="74"/>
    <n v="15.99"/>
    <n v="1183.26"/>
    <x v="3"/>
  </r>
  <r>
    <d v="2015-01-15T00:00:00"/>
    <s v="Central"/>
    <s v="Gill"/>
    <s v="Binder"/>
    <n v="46"/>
    <n v="8.99"/>
    <n v="413.54"/>
    <x v="4"/>
  </r>
  <r>
    <d v="2015-02-01T00:00:00"/>
    <s v="Central"/>
    <s v="Smith"/>
    <s v="Binder"/>
    <n v="87"/>
    <n v="15"/>
    <n v="1305"/>
    <x v="4"/>
  </r>
  <r>
    <d v="2015-02-18T00:00:00"/>
    <s v="East"/>
    <s v="Jones"/>
    <s v="Binder"/>
    <n v="4"/>
    <n v="4.99"/>
    <n v="19.96"/>
    <x v="4"/>
  </r>
  <r>
    <d v="2015-03-07T00:00:00"/>
    <s v="West"/>
    <s v="Sorvino"/>
    <s v="Binder"/>
    <n v="7"/>
    <n v="19.989999999999998"/>
    <n v="139.93"/>
    <x v="4"/>
  </r>
  <r>
    <d v="2015-03-24T00:00:00"/>
    <s v="Central"/>
    <s v="Jardine"/>
    <s v="Pen Set"/>
    <n v="50"/>
    <n v="4.99"/>
    <n v="249.5"/>
    <x v="4"/>
  </r>
  <r>
    <d v="2015-04-10T00:00:00"/>
    <s v="Central"/>
    <s v="Andrews"/>
    <s v="Pencil"/>
    <n v="66"/>
    <n v="1.99"/>
    <n v="131.34"/>
    <x v="5"/>
  </r>
  <r>
    <d v="2015-04-27T00:00:00"/>
    <s v="East"/>
    <s v="Howard"/>
    <s v="Pen"/>
    <n v="96"/>
    <n v="4.99"/>
    <n v="479.04"/>
    <x v="5"/>
  </r>
  <r>
    <d v="2015-05-14T00:00:00"/>
    <s v="Central"/>
    <s v="Gill"/>
    <s v="Pencil"/>
    <n v="53"/>
    <n v="1.29"/>
    <n v="68.37"/>
    <x v="5"/>
  </r>
  <r>
    <d v="2015-05-31T00:00:00"/>
    <s v="Central"/>
    <s v="Gill"/>
    <s v="Binder"/>
    <n v="80"/>
    <n v="8.99"/>
    <n v="719.2"/>
    <x v="5"/>
  </r>
  <r>
    <d v="2015-06-17T00:00:00"/>
    <s v="Central"/>
    <s v="Kivell"/>
    <s v="Desk"/>
    <n v="5"/>
    <n v="125"/>
    <n v="625"/>
    <x v="5"/>
  </r>
  <r>
    <d v="2015-07-04T00:00:00"/>
    <s v="East"/>
    <s v="Jones"/>
    <s v="Pen Set"/>
    <n v="62"/>
    <n v="4.99"/>
    <n v="309.38"/>
    <x v="6"/>
  </r>
  <r>
    <d v="2015-07-21T00:00:00"/>
    <s v="Central"/>
    <s v="Morgan"/>
    <s v="Pen Set"/>
    <n v="55"/>
    <n v="12.49"/>
    <n v="686.95"/>
    <x v="6"/>
  </r>
  <r>
    <d v="2015-08-07T00:00:00"/>
    <s v="Central"/>
    <s v="Kivell"/>
    <s v="Pen Set"/>
    <n v="42"/>
    <n v="23.95"/>
    <n v="1005.9"/>
    <x v="6"/>
  </r>
  <r>
    <d v="2015-08-24T00:00:00"/>
    <s v="West"/>
    <s v="Sorvino"/>
    <s v="Desk"/>
    <n v="3"/>
    <n v="275"/>
    <n v="825"/>
    <x v="6"/>
  </r>
  <r>
    <d v="2015-09-10T00:00:00"/>
    <s v="Central"/>
    <s v="Gill"/>
    <s v="Pencil"/>
    <n v="7"/>
    <n v="1.29"/>
    <n v="9.0299999999999994"/>
    <x v="6"/>
  </r>
  <r>
    <d v="2015-09-27T00:00:00"/>
    <s v="West"/>
    <s v="Sorvino"/>
    <s v="Pen"/>
    <n v="76"/>
    <n v="1.99"/>
    <n v="151.24"/>
    <x v="6"/>
  </r>
  <r>
    <d v="2015-10-14T00:00:00"/>
    <s v="West"/>
    <s v="Thompson"/>
    <s v="Binder"/>
    <n v="57"/>
    <n v="19.989999999999998"/>
    <n v="1139.43"/>
    <x v="7"/>
  </r>
  <r>
    <d v="2015-10-31T00:00:00"/>
    <s v="Central"/>
    <s v="Andrews"/>
    <s v="Pencil"/>
    <n v="14"/>
    <n v="1.29"/>
    <n v="18.059999999999999"/>
    <x v="7"/>
  </r>
  <r>
    <d v="2015-11-17T00:00:00"/>
    <s v="Central"/>
    <s v="Jardine"/>
    <s v="Binder"/>
    <n v="11"/>
    <n v="4.99"/>
    <n v="54.89"/>
    <x v="7"/>
  </r>
  <r>
    <d v="2015-12-04T00:00:00"/>
    <s v="Central"/>
    <s v="Jardine"/>
    <s v="Binder"/>
    <n v="94"/>
    <n v="19.989999999999998"/>
    <n v="1879.06"/>
    <x v="7"/>
  </r>
  <r>
    <d v="2015-12-21T00:00:00"/>
    <s v="Central"/>
    <s v="Andrews"/>
    <s v="Binder"/>
    <n v="28"/>
    <n v="4.99"/>
    <n v="139.7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EA9CB7-1B6B-45B0-9B50-17C9C58B2A94}"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3:E50" firstHeaderRow="1" firstDataRow="2" firstDataCol="1"/>
  <pivotFields count="7">
    <pivotField numFmtId="14" showAll="0"/>
    <pivotField axis="axisCol" showAll="0">
      <items count="4">
        <item x="0"/>
        <item x="1"/>
        <item x="2"/>
        <item t="default"/>
      </items>
    </pivotField>
    <pivotField showAll="0"/>
    <pivotField axis="axisRow" showAll="0">
      <items count="6">
        <item x="2"/>
        <item x="0"/>
        <item x="3"/>
        <item x="4"/>
        <item x="1"/>
        <item t="default"/>
      </items>
    </pivotField>
    <pivotField showAll="0"/>
    <pivotField showAll="0"/>
    <pivotField dataField="1" showAll="0"/>
  </pivotFields>
  <rowFields count="1">
    <field x="3"/>
  </rowFields>
  <rowItems count="6">
    <i>
      <x/>
    </i>
    <i>
      <x v="1"/>
    </i>
    <i>
      <x v="2"/>
    </i>
    <i>
      <x v="3"/>
    </i>
    <i>
      <x v="4"/>
    </i>
    <i t="grand">
      <x/>
    </i>
  </rowItems>
  <colFields count="1">
    <field x="1"/>
  </colFields>
  <colItems count="4">
    <i>
      <x/>
    </i>
    <i>
      <x v="1"/>
    </i>
    <i>
      <x v="2"/>
    </i>
    <i t="grand">
      <x/>
    </i>
  </colItems>
  <dataFields count="1">
    <dataField name="Sum of Total" fld="6" baseField="3" baseItem="0" numFmtId="2"/>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08B9A0-B4E0-49C6-B27B-E69C169352D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3:E30" firstHeaderRow="1" firstDataRow="2" firstDataCol="1"/>
  <pivotFields count="7">
    <pivotField numFmtId="14" showAll="0"/>
    <pivotField axis="axisCol" showAll="0">
      <items count="4">
        <item x="0"/>
        <item x="1"/>
        <item x="2"/>
        <item t="default"/>
      </items>
    </pivotField>
    <pivotField showAll="0"/>
    <pivotField axis="axisRow" showAll="0">
      <items count="6">
        <item x="2"/>
        <item x="0"/>
        <item x="3"/>
        <item x="4"/>
        <item x="1"/>
        <item t="default"/>
      </items>
    </pivotField>
    <pivotField showAll="0"/>
    <pivotField dataField="1" showAll="0"/>
    <pivotField showAll="0"/>
  </pivotFields>
  <rowFields count="1">
    <field x="3"/>
  </rowFields>
  <rowItems count="6">
    <i>
      <x/>
    </i>
    <i>
      <x v="1"/>
    </i>
    <i>
      <x v="2"/>
    </i>
    <i>
      <x v="3"/>
    </i>
    <i>
      <x v="4"/>
    </i>
    <i t="grand">
      <x/>
    </i>
  </rowItems>
  <colFields count="1">
    <field x="1"/>
  </colFields>
  <colItems count="4">
    <i>
      <x/>
    </i>
    <i>
      <x v="1"/>
    </i>
    <i>
      <x v="2"/>
    </i>
    <i t="grand">
      <x/>
    </i>
  </colItems>
  <dataFields count="1">
    <dataField name="Average of Unit Cost" fld="5" subtotal="average" baseField="3"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AE02AB-F315-4BDC-A00D-3D657951700C}"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C11" firstHeaderRow="1" firstDataRow="1" firstDataCol="1"/>
  <pivotFields count="8">
    <pivotField numFmtId="14" showAll="0"/>
    <pivotField showAll="0"/>
    <pivotField showAll="0"/>
    <pivotField showAll="0"/>
    <pivotField dataField="1" showAll="0"/>
    <pivotField showAll="0"/>
    <pivotField showAll="0"/>
    <pivotField axis="axisRow" showAll="0">
      <items count="9">
        <item x="0"/>
        <item x="1"/>
        <item x="2"/>
        <item x="3"/>
        <item x="4"/>
        <item x="5"/>
        <item x="6"/>
        <item x="7"/>
        <item t="default"/>
      </items>
    </pivotField>
  </pivotFields>
  <rowFields count="1">
    <field x="7"/>
  </rowFields>
  <rowItems count="9">
    <i>
      <x/>
    </i>
    <i>
      <x v="1"/>
    </i>
    <i>
      <x v="2"/>
    </i>
    <i>
      <x v="3"/>
    </i>
    <i>
      <x v="4"/>
    </i>
    <i>
      <x v="5"/>
    </i>
    <i>
      <x v="6"/>
    </i>
    <i>
      <x v="7"/>
    </i>
    <i t="grand">
      <x/>
    </i>
  </rowItems>
  <colItems count="1">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18FB14-D56B-40D5-A4FB-909271BDCDE7}"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C23" firstHeaderRow="1" firstDataRow="1" firstDataCol="1"/>
  <pivotFields count="8">
    <pivotField numFmtId="14" showAll="0"/>
    <pivotField showAll="0"/>
    <pivotField showAll="0"/>
    <pivotField showAll="0"/>
    <pivotField showAll="0"/>
    <pivotField showAll="0"/>
    <pivotField dataField="1" showAll="0"/>
    <pivotField axis="axisRow" showAll="0">
      <items count="9">
        <item x="0"/>
        <item x="1"/>
        <item x="2"/>
        <item x="3"/>
        <item x="4"/>
        <item x="5"/>
        <item x="6"/>
        <item x="7"/>
        <item t="default"/>
      </items>
    </pivotField>
  </pivotFields>
  <rowFields count="1">
    <field x="7"/>
  </rowFields>
  <rowItems count="9">
    <i>
      <x/>
    </i>
    <i>
      <x v="1"/>
    </i>
    <i>
      <x v="2"/>
    </i>
    <i>
      <x v="3"/>
    </i>
    <i>
      <x v="4"/>
    </i>
    <i>
      <x v="5"/>
    </i>
    <i>
      <x v="6"/>
    </i>
    <i>
      <x v="7"/>
    </i>
    <i t="grand">
      <x/>
    </i>
  </rowItems>
  <colItems count="1">
    <i/>
  </colItems>
  <dataFields count="1">
    <dataField name="Sum of 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6224A-3EDC-4404-93C0-F0F25A51EE8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E20" firstHeaderRow="1" firstDataRow="2" firstDataCol="1"/>
  <pivotFields count="7">
    <pivotField numFmtId="14" showAll="0"/>
    <pivotField axis="axisCol" showAll="0">
      <items count="4">
        <item x="0"/>
        <item x="1"/>
        <item x="2"/>
        <item t="default"/>
      </items>
    </pivotField>
    <pivotField showAll="0"/>
    <pivotField axis="axisRow" showAll="0">
      <items count="6">
        <item x="2"/>
        <item x="0"/>
        <item x="3"/>
        <item x="4"/>
        <item x="1"/>
        <item t="default"/>
      </items>
    </pivotField>
    <pivotField dataField="1" showAll="0"/>
    <pivotField showAll="0"/>
    <pivotField showAll="0"/>
  </pivotFields>
  <rowFields count="1">
    <field x="3"/>
  </rowFields>
  <rowItems count="6">
    <i>
      <x/>
    </i>
    <i>
      <x v="1"/>
    </i>
    <i>
      <x v="2"/>
    </i>
    <i>
      <x v="3"/>
    </i>
    <i>
      <x v="4"/>
    </i>
    <i t="grand">
      <x/>
    </i>
  </rowItems>
  <colFields count="1">
    <field x="1"/>
  </colFields>
  <colItems count="4">
    <i>
      <x/>
    </i>
    <i>
      <x v="1"/>
    </i>
    <i>
      <x v="2"/>
    </i>
    <i t="grand">
      <x/>
    </i>
  </colItems>
  <dataFields count="1">
    <dataField name="Count of Units"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793D86-7ACC-414E-AF75-102764220214}"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3:M81" firstHeaderRow="1" firstDataRow="2" firstDataCol="1"/>
  <pivotFields count="7">
    <pivotField numFmtId="14" showAll="0"/>
    <pivotField axis="axisRow" showAll="0">
      <items count="4">
        <item x="0"/>
        <item x="1"/>
        <item x="2"/>
        <item t="default"/>
      </items>
    </pivotField>
    <pivotField axis="axisCol" showAll="0">
      <items count="12">
        <item x="4"/>
        <item x="2"/>
        <item x="8"/>
        <item x="3"/>
        <item x="6"/>
        <item x="1"/>
        <item x="5"/>
        <item x="7"/>
        <item x="0"/>
        <item x="9"/>
        <item x="10"/>
        <item t="default"/>
      </items>
    </pivotField>
    <pivotField axis="axisRow" showAll="0">
      <items count="6">
        <item x="2"/>
        <item x="0"/>
        <item x="3"/>
        <item x="4"/>
        <item x="1"/>
        <item t="default"/>
      </items>
    </pivotField>
    <pivotField showAll="0"/>
    <pivotField showAll="0"/>
    <pivotField dataField="1" showAll="0"/>
  </pivotFields>
  <rowFields count="2">
    <field x="1"/>
    <field x="3"/>
  </rowFields>
  <rowItems count="17">
    <i>
      <x/>
    </i>
    <i r="1">
      <x/>
    </i>
    <i r="1">
      <x v="1"/>
    </i>
    <i r="1">
      <x v="2"/>
    </i>
    <i r="1">
      <x v="3"/>
    </i>
    <i r="1">
      <x v="4"/>
    </i>
    <i>
      <x v="1"/>
    </i>
    <i r="1">
      <x/>
    </i>
    <i r="1">
      <x v="2"/>
    </i>
    <i r="1">
      <x v="3"/>
    </i>
    <i r="1">
      <x v="4"/>
    </i>
    <i>
      <x v="2"/>
    </i>
    <i r="1">
      <x/>
    </i>
    <i r="1">
      <x v="1"/>
    </i>
    <i r="1">
      <x v="2"/>
    </i>
    <i r="1">
      <x v="4"/>
    </i>
    <i t="grand">
      <x/>
    </i>
  </rowItems>
  <colFields count="1">
    <field x="2"/>
  </colFields>
  <colItems count="12">
    <i>
      <x/>
    </i>
    <i>
      <x v="1"/>
    </i>
    <i>
      <x v="2"/>
    </i>
    <i>
      <x v="3"/>
    </i>
    <i>
      <x v="4"/>
    </i>
    <i>
      <x v="5"/>
    </i>
    <i>
      <x v="6"/>
    </i>
    <i>
      <x v="7"/>
    </i>
    <i>
      <x v="8"/>
    </i>
    <i>
      <x v="9"/>
    </i>
    <i>
      <x v="10"/>
    </i>
    <i t="grand">
      <x/>
    </i>
  </colItems>
  <dataFields count="1">
    <dataField name="Sum of Total" fld="6" baseField="3"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342BBB-097F-4BE3-9817-D2FAB39E4FCE}"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3:E60" firstHeaderRow="1" firstDataRow="2" firstDataCol="1"/>
  <pivotFields count="7">
    <pivotField numFmtId="14" showAll="0">
      <items count="44">
        <item x="35"/>
        <item x="11"/>
        <item x="8"/>
        <item x="5"/>
        <item x="40"/>
        <item x="29"/>
        <item x="17"/>
        <item x="20"/>
        <item x="39"/>
        <item x="30"/>
        <item x="21"/>
        <item x="27"/>
        <item x="34"/>
        <item x="28"/>
        <item x="0"/>
        <item x="26"/>
        <item x="6"/>
        <item x="32"/>
        <item x="25"/>
        <item x="23"/>
        <item x="16"/>
        <item x="33"/>
        <item h="1" x="10"/>
        <item h="1" x="19"/>
        <item h="1" x="24"/>
        <item h="1" x="38"/>
        <item h="1" x="12"/>
        <item h="1" x="15"/>
        <item h="1" x="36"/>
        <item h="1" x="13"/>
        <item h="1" x="18"/>
        <item h="1" x="1"/>
        <item h="1" x="31"/>
        <item h="1" x="14"/>
        <item h="1" x="9"/>
        <item h="1" x="37"/>
        <item h="1" x="2"/>
        <item h="1" x="42"/>
        <item h="1" x="41"/>
        <item h="1" x="4"/>
        <item h="1" x="3"/>
        <item h="1" x="22"/>
        <item h="1" x="7"/>
        <item t="default"/>
      </items>
    </pivotField>
    <pivotField axis="axisCol" showAll="0">
      <items count="4">
        <item x="0"/>
        <item x="1"/>
        <item x="2"/>
        <item t="default"/>
      </items>
    </pivotField>
    <pivotField showAll="0"/>
    <pivotField axis="axisRow" showAll="0">
      <items count="6">
        <item x="2"/>
        <item x="0"/>
        <item x="3"/>
        <item x="4"/>
        <item x="1"/>
        <item t="default"/>
      </items>
    </pivotField>
    <pivotField showAll="0"/>
    <pivotField showAll="0"/>
    <pivotField dataField="1" showAll="0">
      <items count="42">
        <item x="2"/>
        <item x="4"/>
        <item x="23"/>
        <item x="3"/>
        <item x="26"/>
        <item x="37"/>
        <item x="13"/>
        <item x="16"/>
        <item x="15"/>
        <item x="7"/>
        <item x="36"/>
        <item x="17"/>
        <item x="40"/>
        <item x="38"/>
        <item x="27"/>
        <item x="8"/>
        <item x="34"/>
        <item x="12"/>
        <item x="0"/>
        <item x="6"/>
        <item x="25"/>
        <item x="28"/>
        <item x="24"/>
        <item x="30"/>
        <item x="10"/>
        <item x="20"/>
        <item x="22"/>
        <item x="29"/>
        <item x="5"/>
        <item x="31"/>
        <item x="1"/>
        <item x="14"/>
        <item x="18"/>
        <item x="35"/>
        <item x="11"/>
        <item x="9"/>
        <item x="39"/>
        <item x="32"/>
        <item x="19"/>
        <item x="33"/>
        <item x="21"/>
        <item t="default"/>
      </items>
    </pivotField>
  </pivotFields>
  <rowFields count="1">
    <field x="3"/>
  </rowFields>
  <rowItems count="6">
    <i>
      <x/>
    </i>
    <i>
      <x v="1"/>
    </i>
    <i>
      <x v="2"/>
    </i>
    <i>
      <x v="3"/>
    </i>
    <i>
      <x v="4"/>
    </i>
    <i t="grand">
      <x/>
    </i>
  </rowItems>
  <colFields count="1">
    <field x="1"/>
  </colFields>
  <colItems count="4">
    <i>
      <x/>
    </i>
    <i>
      <x v="1"/>
    </i>
    <i>
      <x v="2"/>
    </i>
    <i t="grand">
      <x/>
    </i>
  </colItems>
  <dataFields count="1">
    <dataField name="Sum of Total" fld="6" baseField="0" baseItem="0"/>
  </dataFields>
  <chartFormats count="6">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CBF03A-4195-48A4-BD08-6543B5BD1C3B}"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3:K50" firstHeaderRow="1" firstDataRow="2" firstDataCol="1"/>
  <pivotFields count="7">
    <pivotField numFmtId="14" showAll="0"/>
    <pivotField axis="axisCol" showAll="0">
      <items count="4">
        <item x="0"/>
        <item x="1"/>
        <item x="2"/>
        <item t="default"/>
      </items>
    </pivotField>
    <pivotField showAll="0"/>
    <pivotField axis="axisRow" showAll="0">
      <items count="6">
        <item x="2"/>
        <item x="0"/>
        <item x="3"/>
        <item x="4"/>
        <item x="1"/>
        <item t="default"/>
      </items>
    </pivotField>
    <pivotField showAll="0"/>
    <pivotField showAll="0"/>
    <pivotField dataField="1" showAll="0"/>
  </pivotFields>
  <rowFields count="1">
    <field x="3"/>
  </rowFields>
  <rowItems count="6">
    <i>
      <x/>
    </i>
    <i>
      <x v="1"/>
    </i>
    <i>
      <x v="2"/>
    </i>
    <i>
      <x v="3"/>
    </i>
    <i>
      <x v="4"/>
    </i>
    <i t="grand">
      <x/>
    </i>
  </rowItems>
  <colFields count="1">
    <field x="1"/>
  </colFields>
  <colItems count="4">
    <i>
      <x/>
    </i>
    <i>
      <x v="1"/>
    </i>
    <i>
      <x v="2"/>
    </i>
    <i t="grand">
      <x/>
    </i>
  </colItems>
  <dataFields count="1">
    <dataField name="Sum of Total" fld="6"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13B281-84AC-47A0-9010-189B214CEC4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3:E40" firstHeaderRow="1" firstDataRow="2" firstDataCol="1"/>
  <pivotFields count="7">
    <pivotField numFmtId="14" showAll="0"/>
    <pivotField axis="axisCol" showAll="0">
      <items count="4">
        <item x="0"/>
        <item x="1"/>
        <item x="2"/>
        <item t="default"/>
      </items>
    </pivotField>
    <pivotField showAll="0"/>
    <pivotField axis="axisRow" showAll="0">
      <items count="6">
        <item x="2"/>
        <item x="0"/>
        <item x="3"/>
        <item x="4"/>
        <item x="1"/>
        <item t="default"/>
      </items>
    </pivotField>
    <pivotField showAll="0"/>
    <pivotField showAll="0"/>
    <pivotField dataField="1" showAll="0"/>
  </pivotFields>
  <rowFields count="1">
    <field x="3"/>
  </rowFields>
  <rowItems count="6">
    <i>
      <x/>
    </i>
    <i>
      <x v="1"/>
    </i>
    <i>
      <x v="2"/>
    </i>
    <i>
      <x v="3"/>
    </i>
    <i>
      <x v="4"/>
    </i>
    <i t="grand">
      <x/>
    </i>
  </rowItems>
  <colFields count="1">
    <field x="1"/>
  </colFields>
  <colItems count="4">
    <i>
      <x/>
    </i>
    <i>
      <x v="1"/>
    </i>
    <i>
      <x v="2"/>
    </i>
    <i t="grand">
      <x/>
    </i>
  </colItems>
  <dataFields count="1">
    <dataField name="Average of Total" fld="6" subtotal="average" baseField="3"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1BE26D-9495-4291-8F4E-581FEAE7C92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0" firstHeaderRow="1" firstDataRow="2" firstDataCol="1"/>
  <pivotFields count="7">
    <pivotField numFmtId="14" showAll="0"/>
    <pivotField axis="axisCol" showAll="0">
      <items count="4">
        <item x="0"/>
        <item x="1"/>
        <item x="2"/>
        <item t="default"/>
      </items>
    </pivotField>
    <pivotField showAll="0"/>
    <pivotField axis="axisRow" showAll="0">
      <items count="6">
        <item x="2"/>
        <item x="0"/>
        <item x="3"/>
        <item x="4"/>
        <item x="1"/>
        <item t="default"/>
      </items>
    </pivotField>
    <pivotField dataField="1" showAll="0"/>
    <pivotField showAll="0"/>
    <pivotField showAll="0"/>
  </pivotFields>
  <rowFields count="1">
    <field x="3"/>
  </rowFields>
  <rowItems count="6">
    <i>
      <x/>
    </i>
    <i>
      <x v="1"/>
    </i>
    <i>
      <x v="2"/>
    </i>
    <i>
      <x v="3"/>
    </i>
    <i>
      <x v="4"/>
    </i>
    <i t="grand">
      <x/>
    </i>
  </rowItems>
  <colFields count="1">
    <field x="1"/>
  </colFields>
  <colItems count="4">
    <i>
      <x/>
    </i>
    <i>
      <x v="1"/>
    </i>
    <i>
      <x v="2"/>
    </i>
    <i t="grand">
      <x/>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C7DC6D-FA82-453A-9DFC-1FE2B8CAA47E}"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3:K20" firstHeaderRow="1" firstDataRow="2" firstDataCol="1"/>
  <pivotFields count="7">
    <pivotField numFmtId="14" showAll="0"/>
    <pivotField axis="axisCol" showAll="0">
      <items count="4">
        <item x="0"/>
        <item x="1"/>
        <item x="2"/>
        <item t="default"/>
      </items>
    </pivotField>
    <pivotField showAll="0"/>
    <pivotField axis="axisRow" showAll="0">
      <items count="6">
        <item x="2"/>
        <item x="0"/>
        <item x="3"/>
        <item x="4"/>
        <item x="1"/>
        <item t="default"/>
      </items>
    </pivotField>
    <pivotField dataField="1" showAll="0"/>
    <pivotField showAll="0"/>
    <pivotField showAll="0"/>
  </pivotFields>
  <rowFields count="1">
    <field x="3"/>
  </rowFields>
  <rowItems count="6">
    <i>
      <x/>
    </i>
    <i>
      <x v="1"/>
    </i>
    <i>
      <x v="2"/>
    </i>
    <i>
      <x v="3"/>
    </i>
    <i>
      <x v="4"/>
    </i>
    <i t="grand">
      <x/>
    </i>
  </rowItems>
  <colFields count="1">
    <field x="1"/>
  </colFields>
  <colItems count="4">
    <i>
      <x/>
    </i>
    <i>
      <x v="1"/>
    </i>
    <i>
      <x v="2"/>
    </i>
    <i t="grand">
      <x/>
    </i>
  </colItems>
  <dataFields count="1">
    <dataField name="Count of Units" fld="4" subtotal="count" showDataAs="percentOfCol" baseField="3" baseItem="0" numFmtId="164"/>
  </dataFields>
  <formats count="2">
    <format dxfId="1">
      <pivotArea collapsedLevelsAreSubtotals="1" fieldPosition="0">
        <references count="2">
          <reference field="1" count="1" selected="0">
            <x v="1"/>
          </reference>
          <reference field="3" count="1">
            <x v="4"/>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AE2F79-7DFE-4315-85D9-801A03BAB4F9}"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3:Q50" firstHeaderRow="1" firstDataRow="2" firstDataCol="1" rowPageCount="1" colPageCount="1"/>
  <pivotFields count="7">
    <pivotField axis="axisPage" numFmtId="14" multipleItemSelectionAllowed="1" showAll="0">
      <items count="44">
        <item x="35"/>
        <item x="11"/>
        <item x="8"/>
        <item x="5"/>
        <item x="40"/>
        <item x="29"/>
        <item x="17"/>
        <item x="20"/>
        <item x="39"/>
        <item x="30"/>
        <item x="21"/>
        <item x="27"/>
        <item x="34"/>
        <item x="28"/>
        <item x="0"/>
        <item x="26"/>
        <item x="6"/>
        <item x="32"/>
        <item x="25"/>
        <item x="23"/>
        <item x="16"/>
        <item x="33"/>
        <item h="1" x="10"/>
        <item h="1" x="19"/>
        <item h="1" x="24"/>
        <item h="1" x="38"/>
        <item h="1" x="12"/>
        <item h="1" x="15"/>
        <item h="1" x="36"/>
        <item h="1" x="13"/>
        <item h="1" x="18"/>
        <item h="1" x="1"/>
        <item h="1" x="31"/>
        <item h="1" x="14"/>
        <item h="1" x="9"/>
        <item h="1" x="37"/>
        <item h="1" x="2"/>
        <item h="1" x="42"/>
        <item h="1" x="41"/>
        <item h="1" x="4"/>
        <item h="1" x="3"/>
        <item h="1" x="22"/>
        <item h="1" x="7"/>
        <item t="default"/>
      </items>
    </pivotField>
    <pivotField axis="axisCol" showAll="0">
      <items count="4">
        <item x="0"/>
        <item x="1"/>
        <item x="2"/>
        <item t="default"/>
      </items>
    </pivotField>
    <pivotField showAll="0"/>
    <pivotField axis="axisRow" showAll="0">
      <items count="6">
        <item x="2"/>
        <item x="0"/>
        <item x="3"/>
        <item x="4"/>
        <item x="1"/>
        <item t="default"/>
      </items>
    </pivotField>
    <pivotField showAll="0"/>
    <pivotField showAll="0"/>
    <pivotField dataField="1" showAll="0"/>
  </pivotFields>
  <rowFields count="1">
    <field x="3"/>
  </rowFields>
  <rowItems count="6">
    <i>
      <x/>
    </i>
    <i>
      <x v="1"/>
    </i>
    <i>
      <x v="2"/>
    </i>
    <i>
      <x v="3"/>
    </i>
    <i>
      <x v="4"/>
    </i>
    <i t="grand">
      <x/>
    </i>
  </rowItems>
  <colFields count="1">
    <field x="1"/>
  </colFields>
  <colItems count="4">
    <i>
      <x/>
    </i>
    <i>
      <x v="1"/>
    </i>
    <i>
      <x v="2"/>
    </i>
    <i t="grand">
      <x/>
    </i>
  </colItems>
  <pageFields count="1">
    <pageField fld="0" hier="-1"/>
  </pageFields>
  <dataFields count="1">
    <dataField name="Sum of Total" fld="6"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598AEAA6-3FF5-4F9A-834B-4F8394ECCB15}" sourceName="OrderDate">
  <pivotTables>
    <pivotTable tabId="2" name="PivotTable19"/>
  </pivotTables>
  <data>
    <tabular pivotCacheId="808868058">
      <items count="43">
        <i x="35" s="1"/>
        <i x="11" s="1"/>
        <i x="8" s="1"/>
        <i x="5" s="1"/>
        <i x="40" s="1"/>
        <i x="29" s="1"/>
        <i x="17" s="1"/>
        <i x="20" s="1"/>
        <i x="39" s="1"/>
        <i x="30" s="1"/>
        <i x="21" s="1"/>
        <i x="27" s="1"/>
        <i x="34" s="1"/>
        <i x="28" s="1"/>
        <i x="0" s="1"/>
        <i x="26" s="1"/>
        <i x="6" s="1"/>
        <i x="32" s="1"/>
        <i x="25" s="1"/>
        <i x="23" s="1"/>
        <i x="16" s="1"/>
        <i x="33" s="1"/>
        <i x="10"/>
        <i x="19"/>
        <i x="24"/>
        <i x="38"/>
        <i x="12"/>
        <i x="15"/>
        <i x="36"/>
        <i x="13"/>
        <i x="18"/>
        <i x="1"/>
        <i x="31"/>
        <i x="14"/>
        <i x="9"/>
        <i x="37"/>
        <i x="2"/>
        <i x="42"/>
        <i x="41"/>
        <i x="4"/>
        <i x="3"/>
        <i x="22"/>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10B6E809-737F-415E-8E2A-1FECDC9EAF11}" cache="Slicer_OrderDate" caption="OrderDate" startItem="3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8D27B-3C2C-47B1-A3C4-AD44A6DDCD23}">
  <dimension ref="A1:I44"/>
  <sheetViews>
    <sheetView topLeftCell="A10" workbookViewId="0">
      <selection activeCell="E20" sqref="E20"/>
    </sheetView>
  </sheetViews>
  <sheetFormatPr defaultRowHeight="14.4" x14ac:dyDescent="0.3"/>
  <cols>
    <col min="1" max="1" width="14.6640625" style="21" customWidth="1"/>
    <col min="8" max="8" width="8.88671875" style="15"/>
  </cols>
  <sheetData>
    <row r="1" spans="1:9" x14ac:dyDescent="0.3">
      <c r="A1" s="20" t="s">
        <v>0</v>
      </c>
      <c r="B1" s="2" t="s">
        <v>1</v>
      </c>
      <c r="C1" s="2" t="s">
        <v>2</v>
      </c>
      <c r="D1" s="2" t="s">
        <v>3</v>
      </c>
      <c r="E1" s="2" t="s">
        <v>4</v>
      </c>
      <c r="F1" s="2" t="s">
        <v>5</v>
      </c>
      <c r="G1" s="2" t="s">
        <v>6</v>
      </c>
      <c r="H1" s="1" t="s">
        <v>45</v>
      </c>
    </row>
    <row r="2" spans="1:9" x14ac:dyDescent="0.3">
      <c r="A2" s="3">
        <v>41645</v>
      </c>
      <c r="B2" s="4" t="s">
        <v>19</v>
      </c>
      <c r="C2" s="4" t="s">
        <v>20</v>
      </c>
      <c r="D2" s="5" t="s">
        <v>12</v>
      </c>
      <c r="E2" s="4">
        <v>95</v>
      </c>
      <c r="F2" s="5">
        <v>1.99</v>
      </c>
      <c r="G2" s="4">
        <v>189.05</v>
      </c>
      <c r="H2" s="14">
        <v>1</v>
      </c>
    </row>
    <row r="3" spans="1:9" x14ac:dyDescent="0.3">
      <c r="A3" s="3">
        <v>41662</v>
      </c>
      <c r="B3" s="4" t="s">
        <v>7</v>
      </c>
      <c r="C3" s="4" t="s">
        <v>10</v>
      </c>
      <c r="D3" s="5" t="s">
        <v>14</v>
      </c>
      <c r="E3" s="4">
        <v>50</v>
      </c>
      <c r="F3" s="5">
        <v>19.989999999999998</v>
      </c>
      <c r="G3" s="4">
        <v>999.5</v>
      </c>
      <c r="H3" s="14">
        <v>1</v>
      </c>
      <c r="I3" s="4"/>
    </row>
    <row r="4" spans="1:9" x14ac:dyDescent="0.3">
      <c r="A4" s="3">
        <v>41679</v>
      </c>
      <c r="B4" s="4" t="s">
        <v>7</v>
      </c>
      <c r="C4" s="4" t="s">
        <v>13</v>
      </c>
      <c r="D4" s="5" t="s">
        <v>12</v>
      </c>
      <c r="E4" s="4">
        <v>36</v>
      </c>
      <c r="F4" s="5">
        <v>4.99</v>
      </c>
      <c r="G4" s="4">
        <v>179.64</v>
      </c>
      <c r="H4" s="14">
        <v>1</v>
      </c>
      <c r="I4" s="4"/>
    </row>
    <row r="5" spans="1:9" x14ac:dyDescent="0.3">
      <c r="A5" s="3">
        <v>41696</v>
      </c>
      <c r="B5" s="4" t="s">
        <v>7</v>
      </c>
      <c r="C5" s="4" t="s">
        <v>11</v>
      </c>
      <c r="D5" s="5" t="s">
        <v>16</v>
      </c>
      <c r="E5" s="4">
        <v>27</v>
      </c>
      <c r="F5" s="5">
        <v>19.989999999999998</v>
      </c>
      <c r="G5" s="4">
        <v>539.73</v>
      </c>
      <c r="H5" s="14">
        <v>1</v>
      </c>
      <c r="I5" s="4"/>
    </row>
    <row r="6" spans="1:9" x14ac:dyDescent="0.3">
      <c r="A6" s="3">
        <v>41713</v>
      </c>
      <c r="B6" s="4" t="s">
        <v>23</v>
      </c>
      <c r="C6" s="4" t="s">
        <v>24</v>
      </c>
      <c r="D6" s="5" t="s">
        <v>12</v>
      </c>
      <c r="E6" s="4">
        <v>56</v>
      </c>
      <c r="F6" s="5">
        <v>2.99</v>
      </c>
      <c r="G6" s="4">
        <v>167.44</v>
      </c>
      <c r="H6" s="14">
        <v>1</v>
      </c>
      <c r="I6" s="4"/>
    </row>
    <row r="7" spans="1:9" x14ac:dyDescent="0.3">
      <c r="A7" s="3">
        <v>41730</v>
      </c>
      <c r="B7" s="4" t="s">
        <v>19</v>
      </c>
      <c r="C7" s="4" t="s">
        <v>20</v>
      </c>
      <c r="D7" s="5" t="s">
        <v>14</v>
      </c>
      <c r="E7" s="4">
        <v>60</v>
      </c>
      <c r="F7" s="5">
        <v>4.99</v>
      </c>
      <c r="G7" s="4">
        <v>299.39999999999998</v>
      </c>
      <c r="H7" s="14">
        <v>2</v>
      </c>
      <c r="I7" s="4"/>
    </row>
    <row r="8" spans="1:9" x14ac:dyDescent="0.3">
      <c r="A8" s="3">
        <v>41747</v>
      </c>
      <c r="B8" s="4" t="s">
        <v>7</v>
      </c>
      <c r="C8" s="4" t="s">
        <v>15</v>
      </c>
      <c r="D8" s="5" t="s">
        <v>12</v>
      </c>
      <c r="E8" s="4">
        <v>75</v>
      </c>
      <c r="F8" s="5">
        <v>1.99</v>
      </c>
      <c r="G8" s="4">
        <v>149.25</v>
      </c>
      <c r="H8" s="14">
        <v>2</v>
      </c>
      <c r="I8" s="4"/>
    </row>
    <row r="9" spans="1:9" x14ac:dyDescent="0.3">
      <c r="A9" s="3">
        <v>41764</v>
      </c>
      <c r="B9" s="4" t="s">
        <v>7</v>
      </c>
      <c r="C9" s="4" t="s">
        <v>13</v>
      </c>
      <c r="D9" s="5" t="s">
        <v>12</v>
      </c>
      <c r="E9" s="4">
        <v>90</v>
      </c>
      <c r="F9" s="5">
        <v>4.99</v>
      </c>
      <c r="G9" s="4">
        <v>449.1</v>
      </c>
      <c r="H9" s="14">
        <v>2</v>
      </c>
      <c r="I9" s="4"/>
    </row>
    <row r="10" spans="1:9" x14ac:dyDescent="0.3">
      <c r="A10" s="3">
        <v>41781</v>
      </c>
      <c r="B10" s="4" t="s">
        <v>23</v>
      </c>
      <c r="C10" s="4" t="s">
        <v>25</v>
      </c>
      <c r="D10" s="5" t="s">
        <v>12</v>
      </c>
      <c r="E10" s="4">
        <v>32</v>
      </c>
      <c r="F10" s="5">
        <v>1.99</v>
      </c>
      <c r="G10" s="4">
        <v>63.68</v>
      </c>
      <c r="H10" s="14">
        <v>2</v>
      </c>
    </row>
    <row r="11" spans="1:9" x14ac:dyDescent="0.3">
      <c r="A11" s="3">
        <v>41798</v>
      </c>
      <c r="B11" s="4" t="s">
        <v>19</v>
      </c>
      <c r="C11" s="4" t="s">
        <v>20</v>
      </c>
      <c r="D11" s="5" t="s">
        <v>14</v>
      </c>
      <c r="E11" s="4">
        <v>60</v>
      </c>
      <c r="F11" s="5">
        <v>8.99</v>
      </c>
      <c r="G11" s="4">
        <v>539.4</v>
      </c>
      <c r="H11" s="14">
        <v>2</v>
      </c>
    </row>
    <row r="12" spans="1:9" x14ac:dyDescent="0.3">
      <c r="A12" s="3">
        <v>41815</v>
      </c>
      <c r="B12" s="4" t="s">
        <v>7</v>
      </c>
      <c r="C12" s="4" t="s">
        <v>17</v>
      </c>
      <c r="D12" s="5" t="s">
        <v>12</v>
      </c>
      <c r="E12" s="4">
        <v>90</v>
      </c>
      <c r="F12" s="5">
        <v>4.99</v>
      </c>
      <c r="G12" s="4">
        <v>449.1</v>
      </c>
      <c r="H12" s="14">
        <v>2</v>
      </c>
    </row>
    <row r="13" spans="1:9" x14ac:dyDescent="0.3">
      <c r="A13" s="3">
        <v>41832</v>
      </c>
      <c r="B13" s="4" t="s">
        <v>19</v>
      </c>
      <c r="C13" s="4" t="s">
        <v>22</v>
      </c>
      <c r="D13" s="5" t="s">
        <v>14</v>
      </c>
      <c r="E13" s="4">
        <v>29</v>
      </c>
      <c r="F13" s="5">
        <v>1.99</v>
      </c>
      <c r="G13" s="4">
        <v>57.71</v>
      </c>
      <c r="H13" s="14">
        <v>3</v>
      </c>
    </row>
    <row r="14" spans="1:9" x14ac:dyDescent="0.3">
      <c r="A14" s="3">
        <v>41849</v>
      </c>
      <c r="B14" s="4" t="s">
        <v>19</v>
      </c>
      <c r="C14" s="4" t="s">
        <v>21</v>
      </c>
      <c r="D14" s="5" t="s">
        <v>14</v>
      </c>
      <c r="E14" s="4">
        <v>81</v>
      </c>
      <c r="F14" s="5">
        <v>19.989999999999998</v>
      </c>
      <c r="G14" s="6">
        <v>1619.19</v>
      </c>
      <c r="H14" s="14">
        <v>3</v>
      </c>
    </row>
    <row r="15" spans="1:9" x14ac:dyDescent="0.3">
      <c r="A15" s="3">
        <v>41866</v>
      </c>
      <c r="B15" s="4" t="s">
        <v>19</v>
      </c>
      <c r="C15" s="4" t="s">
        <v>20</v>
      </c>
      <c r="D15" s="5" t="s">
        <v>12</v>
      </c>
      <c r="E15" s="4">
        <v>35</v>
      </c>
      <c r="F15" s="5">
        <v>4.99</v>
      </c>
      <c r="G15" s="4">
        <v>174.65</v>
      </c>
      <c r="H15" s="14">
        <v>3</v>
      </c>
    </row>
    <row r="16" spans="1:9" x14ac:dyDescent="0.3">
      <c r="A16" s="3">
        <v>41883</v>
      </c>
      <c r="B16" s="4" t="s">
        <v>7</v>
      </c>
      <c r="C16" s="4" t="s">
        <v>8</v>
      </c>
      <c r="D16" s="5" t="s">
        <v>9</v>
      </c>
      <c r="E16" s="4">
        <v>2</v>
      </c>
      <c r="F16" s="5">
        <v>125</v>
      </c>
      <c r="G16" s="4">
        <v>250</v>
      </c>
      <c r="H16" s="14">
        <v>3</v>
      </c>
    </row>
    <row r="17" spans="1:8" x14ac:dyDescent="0.3">
      <c r="A17" s="3">
        <v>41900</v>
      </c>
      <c r="B17" s="4" t="s">
        <v>19</v>
      </c>
      <c r="C17" s="4" t="s">
        <v>20</v>
      </c>
      <c r="D17" s="5" t="s">
        <v>18</v>
      </c>
      <c r="E17" s="4">
        <v>16</v>
      </c>
      <c r="F17" s="5">
        <v>15.99</v>
      </c>
      <c r="G17" s="4">
        <v>255.84</v>
      </c>
      <c r="H17" s="14">
        <v>3</v>
      </c>
    </row>
    <row r="18" spans="1:8" x14ac:dyDescent="0.3">
      <c r="A18" s="3">
        <v>41917</v>
      </c>
      <c r="B18" s="4" t="s">
        <v>7</v>
      </c>
      <c r="C18" s="4" t="s">
        <v>17</v>
      </c>
      <c r="D18" s="5" t="s">
        <v>14</v>
      </c>
      <c r="E18" s="4">
        <v>28</v>
      </c>
      <c r="F18" s="5">
        <v>8.99</v>
      </c>
      <c r="G18" s="4">
        <v>251.72</v>
      </c>
      <c r="H18" s="14">
        <v>4</v>
      </c>
    </row>
    <row r="19" spans="1:8" x14ac:dyDescent="0.3">
      <c r="A19" s="3">
        <v>41934</v>
      </c>
      <c r="B19" s="4" t="s">
        <v>19</v>
      </c>
      <c r="C19" s="4" t="s">
        <v>20</v>
      </c>
      <c r="D19" s="5" t="s">
        <v>16</v>
      </c>
      <c r="E19" s="4">
        <v>64</v>
      </c>
      <c r="F19" s="5">
        <v>8.99</v>
      </c>
      <c r="G19" s="4">
        <v>575.36</v>
      </c>
      <c r="H19" s="14">
        <v>4</v>
      </c>
    </row>
    <row r="20" spans="1:8" x14ac:dyDescent="0.3">
      <c r="A20" s="3">
        <v>41951</v>
      </c>
      <c r="B20" s="4" t="s">
        <v>19</v>
      </c>
      <c r="C20" s="4" t="s">
        <v>21</v>
      </c>
      <c r="D20" s="5" t="s">
        <v>16</v>
      </c>
      <c r="E20" s="4">
        <v>15</v>
      </c>
      <c r="F20" s="5">
        <v>19.989999999999998</v>
      </c>
      <c r="G20" s="4">
        <v>299.85000000000002</v>
      </c>
      <c r="H20" s="14">
        <v>4</v>
      </c>
    </row>
    <row r="21" spans="1:8" x14ac:dyDescent="0.3">
      <c r="A21" s="3">
        <v>41968</v>
      </c>
      <c r="B21" s="4" t="s">
        <v>7</v>
      </c>
      <c r="C21" s="4" t="s">
        <v>10</v>
      </c>
      <c r="D21" s="5" t="s">
        <v>18</v>
      </c>
      <c r="E21" s="4">
        <v>96</v>
      </c>
      <c r="F21" s="5">
        <v>4.99</v>
      </c>
      <c r="G21" s="4">
        <v>479.04</v>
      </c>
      <c r="H21" s="14">
        <v>4</v>
      </c>
    </row>
    <row r="22" spans="1:8" x14ac:dyDescent="0.3">
      <c r="A22" s="3">
        <v>41985</v>
      </c>
      <c r="B22" s="4" t="s">
        <v>7</v>
      </c>
      <c r="C22" s="4" t="s">
        <v>8</v>
      </c>
      <c r="D22" s="5" t="s">
        <v>12</v>
      </c>
      <c r="E22" s="4">
        <v>67</v>
      </c>
      <c r="F22" s="5">
        <v>1.29</v>
      </c>
      <c r="G22" s="4">
        <v>86.43</v>
      </c>
      <c r="H22" s="14">
        <v>4</v>
      </c>
    </row>
    <row r="23" spans="1:8" x14ac:dyDescent="0.3">
      <c r="A23" s="3">
        <v>42002</v>
      </c>
      <c r="B23" s="4" t="s">
        <v>19</v>
      </c>
      <c r="C23" s="4" t="s">
        <v>21</v>
      </c>
      <c r="D23" s="5" t="s">
        <v>18</v>
      </c>
      <c r="E23" s="4">
        <v>74</v>
      </c>
      <c r="F23" s="5">
        <v>15.99</v>
      </c>
      <c r="G23" s="6">
        <v>1183.26</v>
      </c>
      <c r="H23" s="14">
        <v>4</v>
      </c>
    </row>
    <row r="24" spans="1:8" x14ac:dyDescent="0.3">
      <c r="A24" s="3">
        <v>42019</v>
      </c>
      <c r="B24" s="4" t="s">
        <v>7</v>
      </c>
      <c r="C24" s="4" t="s">
        <v>11</v>
      </c>
      <c r="D24" s="5" t="s">
        <v>14</v>
      </c>
      <c r="E24" s="4">
        <v>46</v>
      </c>
      <c r="F24" s="5">
        <v>8.99</v>
      </c>
      <c r="G24" s="4">
        <v>413.54</v>
      </c>
      <c r="H24" s="14">
        <v>5</v>
      </c>
    </row>
    <row r="25" spans="1:8" x14ac:dyDescent="0.3">
      <c r="A25" s="3">
        <v>42036</v>
      </c>
      <c r="B25" s="4" t="s">
        <v>7</v>
      </c>
      <c r="C25" s="4" t="s">
        <v>8</v>
      </c>
      <c r="D25" s="5" t="s">
        <v>14</v>
      </c>
      <c r="E25" s="4">
        <v>87</v>
      </c>
      <c r="F25" s="5">
        <v>15</v>
      </c>
      <c r="G25" s="6">
        <v>1305</v>
      </c>
      <c r="H25" s="14">
        <v>5</v>
      </c>
    </row>
    <row r="26" spans="1:8" x14ac:dyDescent="0.3">
      <c r="A26" s="3">
        <v>42053</v>
      </c>
      <c r="B26" s="4" t="s">
        <v>19</v>
      </c>
      <c r="C26" s="4" t="s">
        <v>20</v>
      </c>
      <c r="D26" s="5" t="s">
        <v>14</v>
      </c>
      <c r="E26" s="4">
        <v>4</v>
      </c>
      <c r="F26" s="5">
        <v>4.99</v>
      </c>
      <c r="G26" s="4">
        <v>19.96</v>
      </c>
      <c r="H26" s="14">
        <v>5</v>
      </c>
    </row>
    <row r="27" spans="1:8" x14ac:dyDescent="0.3">
      <c r="A27" s="3">
        <v>42070</v>
      </c>
      <c r="B27" s="4" t="s">
        <v>23</v>
      </c>
      <c r="C27" s="4" t="s">
        <v>24</v>
      </c>
      <c r="D27" s="5" t="s">
        <v>14</v>
      </c>
      <c r="E27" s="4">
        <v>7</v>
      </c>
      <c r="F27" s="5">
        <v>19.989999999999998</v>
      </c>
      <c r="G27" s="4">
        <v>139.93</v>
      </c>
      <c r="H27" s="14">
        <v>5</v>
      </c>
    </row>
    <row r="28" spans="1:8" x14ac:dyDescent="0.3">
      <c r="A28" s="3">
        <v>42087</v>
      </c>
      <c r="B28" s="4" t="s">
        <v>7</v>
      </c>
      <c r="C28" s="4" t="s">
        <v>13</v>
      </c>
      <c r="D28" s="5" t="s">
        <v>18</v>
      </c>
      <c r="E28" s="4">
        <v>50</v>
      </c>
      <c r="F28" s="5">
        <v>4.99</v>
      </c>
      <c r="G28" s="4">
        <v>249.5</v>
      </c>
      <c r="H28" s="14">
        <v>5</v>
      </c>
    </row>
    <row r="29" spans="1:8" x14ac:dyDescent="0.3">
      <c r="A29" s="3">
        <v>42104</v>
      </c>
      <c r="B29" s="4" t="s">
        <v>7</v>
      </c>
      <c r="C29" s="4" t="s">
        <v>15</v>
      </c>
      <c r="D29" s="5" t="s">
        <v>12</v>
      </c>
      <c r="E29" s="4">
        <v>66</v>
      </c>
      <c r="F29" s="5">
        <v>1.99</v>
      </c>
      <c r="G29" s="4">
        <v>131.34</v>
      </c>
      <c r="H29" s="14">
        <v>6</v>
      </c>
    </row>
    <row r="30" spans="1:8" x14ac:dyDescent="0.3">
      <c r="A30" s="3">
        <v>42121</v>
      </c>
      <c r="B30" s="4" t="s">
        <v>19</v>
      </c>
      <c r="C30" s="4" t="s">
        <v>22</v>
      </c>
      <c r="D30" s="5" t="s">
        <v>16</v>
      </c>
      <c r="E30" s="4">
        <v>96</v>
      </c>
      <c r="F30" s="5">
        <v>4.99</v>
      </c>
      <c r="G30" s="4">
        <v>479.04</v>
      </c>
      <c r="H30" s="14">
        <v>6</v>
      </c>
    </row>
    <row r="31" spans="1:8" x14ac:dyDescent="0.3">
      <c r="A31" s="3">
        <v>42138</v>
      </c>
      <c r="B31" s="4" t="s">
        <v>7</v>
      </c>
      <c r="C31" s="4" t="s">
        <v>11</v>
      </c>
      <c r="D31" s="5" t="s">
        <v>12</v>
      </c>
      <c r="E31" s="4">
        <v>53</v>
      </c>
      <c r="F31" s="5">
        <v>1.29</v>
      </c>
      <c r="G31" s="4">
        <v>68.37</v>
      </c>
      <c r="H31" s="14">
        <v>6</v>
      </c>
    </row>
    <row r="32" spans="1:8" x14ac:dyDescent="0.3">
      <c r="A32" s="3">
        <v>42155</v>
      </c>
      <c r="B32" s="4" t="s">
        <v>7</v>
      </c>
      <c r="C32" s="4" t="s">
        <v>11</v>
      </c>
      <c r="D32" s="5" t="s">
        <v>14</v>
      </c>
      <c r="E32" s="4">
        <v>80</v>
      </c>
      <c r="F32" s="5">
        <v>8.99</v>
      </c>
      <c r="G32" s="4">
        <v>719.2</v>
      </c>
      <c r="H32" s="14">
        <v>6</v>
      </c>
    </row>
    <row r="33" spans="1:9" x14ac:dyDescent="0.3">
      <c r="A33" s="3">
        <v>42172</v>
      </c>
      <c r="B33" s="4" t="s">
        <v>7</v>
      </c>
      <c r="C33" s="4" t="s">
        <v>10</v>
      </c>
      <c r="D33" s="5" t="s">
        <v>9</v>
      </c>
      <c r="E33" s="4">
        <v>5</v>
      </c>
      <c r="F33" s="5">
        <v>125</v>
      </c>
      <c r="G33" s="4">
        <v>625</v>
      </c>
      <c r="H33" s="14">
        <v>6</v>
      </c>
    </row>
    <row r="34" spans="1:9" x14ac:dyDescent="0.3">
      <c r="A34" s="3">
        <v>42189</v>
      </c>
      <c r="B34" s="4" t="s">
        <v>19</v>
      </c>
      <c r="C34" s="4" t="s">
        <v>20</v>
      </c>
      <c r="D34" s="5" t="s">
        <v>18</v>
      </c>
      <c r="E34" s="4">
        <v>62</v>
      </c>
      <c r="F34" s="5">
        <v>4.99</v>
      </c>
      <c r="G34" s="4">
        <v>309.38</v>
      </c>
      <c r="H34" s="14">
        <v>7</v>
      </c>
    </row>
    <row r="35" spans="1:9" x14ac:dyDescent="0.3">
      <c r="A35" s="3">
        <v>42206</v>
      </c>
      <c r="B35" s="4" t="s">
        <v>7</v>
      </c>
      <c r="C35" s="4" t="s">
        <v>17</v>
      </c>
      <c r="D35" s="5" t="s">
        <v>18</v>
      </c>
      <c r="E35" s="4">
        <v>55</v>
      </c>
      <c r="F35" s="5">
        <v>12.49</v>
      </c>
      <c r="G35" s="4">
        <v>686.95</v>
      </c>
      <c r="H35" s="14">
        <v>7</v>
      </c>
    </row>
    <row r="36" spans="1:9" x14ac:dyDescent="0.3">
      <c r="A36" s="3">
        <v>42223</v>
      </c>
      <c r="B36" s="4" t="s">
        <v>7</v>
      </c>
      <c r="C36" s="4" t="s">
        <v>10</v>
      </c>
      <c r="D36" s="5" t="s">
        <v>18</v>
      </c>
      <c r="E36" s="4">
        <v>42</v>
      </c>
      <c r="F36" s="5">
        <v>23.95</v>
      </c>
      <c r="G36" s="6">
        <v>1005.9</v>
      </c>
      <c r="H36" s="14">
        <v>7</v>
      </c>
    </row>
    <row r="37" spans="1:9" x14ac:dyDescent="0.3">
      <c r="A37" s="3">
        <v>42240</v>
      </c>
      <c r="B37" s="4" t="s">
        <v>23</v>
      </c>
      <c r="C37" s="4" t="s">
        <v>24</v>
      </c>
      <c r="D37" s="5" t="s">
        <v>9</v>
      </c>
      <c r="E37" s="4">
        <v>3</v>
      </c>
      <c r="F37" s="5">
        <v>275</v>
      </c>
      <c r="G37" s="4">
        <v>825</v>
      </c>
      <c r="H37" s="14">
        <v>7</v>
      </c>
    </row>
    <row r="38" spans="1:9" x14ac:dyDescent="0.3">
      <c r="A38" s="3">
        <v>42257</v>
      </c>
      <c r="B38" s="4" t="s">
        <v>7</v>
      </c>
      <c r="C38" s="4" t="s">
        <v>11</v>
      </c>
      <c r="D38" s="5" t="s">
        <v>12</v>
      </c>
      <c r="E38" s="4">
        <v>7</v>
      </c>
      <c r="F38" s="5">
        <v>1.29</v>
      </c>
      <c r="G38" s="4">
        <v>9.0299999999999994</v>
      </c>
      <c r="H38" s="14">
        <v>7</v>
      </c>
    </row>
    <row r="39" spans="1:9" x14ac:dyDescent="0.3">
      <c r="A39" s="3">
        <v>42274</v>
      </c>
      <c r="B39" s="4" t="s">
        <v>23</v>
      </c>
      <c r="C39" s="4" t="s">
        <v>24</v>
      </c>
      <c r="D39" s="5" t="s">
        <v>16</v>
      </c>
      <c r="E39" s="4">
        <v>76</v>
      </c>
      <c r="F39" s="5">
        <v>1.99</v>
      </c>
      <c r="G39" s="4">
        <v>151.24</v>
      </c>
      <c r="H39" s="14">
        <v>7</v>
      </c>
      <c r="I39">
        <v>7</v>
      </c>
    </row>
    <row r="40" spans="1:9" x14ac:dyDescent="0.3">
      <c r="A40" s="3">
        <v>42291</v>
      </c>
      <c r="B40" s="4" t="s">
        <v>23</v>
      </c>
      <c r="C40" s="4" t="s">
        <v>25</v>
      </c>
      <c r="D40" s="5" t="s">
        <v>14</v>
      </c>
      <c r="E40" s="4">
        <v>57</v>
      </c>
      <c r="F40" s="5">
        <v>19.989999999999998</v>
      </c>
      <c r="G40" s="6">
        <v>1139.43</v>
      </c>
      <c r="H40" s="14">
        <v>8</v>
      </c>
    </row>
    <row r="41" spans="1:9" x14ac:dyDescent="0.3">
      <c r="A41" s="3">
        <v>42308</v>
      </c>
      <c r="B41" s="4" t="s">
        <v>7</v>
      </c>
      <c r="C41" s="4" t="s">
        <v>15</v>
      </c>
      <c r="D41" s="5" t="s">
        <v>12</v>
      </c>
      <c r="E41" s="4">
        <v>14</v>
      </c>
      <c r="F41" s="5">
        <v>1.29</v>
      </c>
      <c r="G41" s="4">
        <v>18.059999999999999</v>
      </c>
      <c r="H41" s="14">
        <v>8</v>
      </c>
    </row>
    <row r="42" spans="1:9" x14ac:dyDescent="0.3">
      <c r="A42" s="3">
        <v>42325</v>
      </c>
      <c r="B42" s="4" t="s">
        <v>7</v>
      </c>
      <c r="C42" s="4" t="s">
        <v>13</v>
      </c>
      <c r="D42" s="5" t="s">
        <v>14</v>
      </c>
      <c r="E42" s="4">
        <v>11</v>
      </c>
      <c r="F42" s="5">
        <v>4.99</v>
      </c>
      <c r="G42" s="4">
        <v>54.89</v>
      </c>
      <c r="H42" s="14">
        <v>8</v>
      </c>
    </row>
    <row r="43" spans="1:9" x14ac:dyDescent="0.3">
      <c r="A43" s="3">
        <v>42342</v>
      </c>
      <c r="B43" s="4" t="s">
        <v>7</v>
      </c>
      <c r="C43" s="4" t="s">
        <v>13</v>
      </c>
      <c r="D43" s="5" t="s">
        <v>14</v>
      </c>
      <c r="E43" s="4">
        <v>94</v>
      </c>
      <c r="F43" s="5">
        <v>19.989999999999998</v>
      </c>
      <c r="G43" s="6">
        <v>1879.06</v>
      </c>
      <c r="H43" s="14">
        <v>8</v>
      </c>
    </row>
    <row r="44" spans="1:9" x14ac:dyDescent="0.3">
      <c r="A44" s="3">
        <v>42359</v>
      </c>
      <c r="B44" s="4" t="s">
        <v>7</v>
      </c>
      <c r="C44" s="4" t="s">
        <v>15</v>
      </c>
      <c r="D44" s="5" t="s">
        <v>14</v>
      </c>
      <c r="E44" s="4">
        <v>28</v>
      </c>
      <c r="F44" s="5">
        <v>4.99</v>
      </c>
      <c r="G44" s="4">
        <v>139.72</v>
      </c>
      <c r="H44" s="14">
        <v>8</v>
      </c>
    </row>
  </sheetData>
  <sortState xmlns:xlrd2="http://schemas.microsoft.com/office/spreadsheetml/2017/richdata2" ref="A2:I44">
    <sortCondition ref="A18:A44"/>
  </sortState>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79E92-712E-4F34-B237-BB55A16D8D26}">
  <dimension ref="A2:Q81"/>
  <sheetViews>
    <sheetView topLeftCell="A61" zoomScale="85" zoomScaleNormal="85" workbookViewId="0">
      <selection activeCell="L66" sqref="L66"/>
    </sheetView>
  </sheetViews>
  <sheetFormatPr defaultRowHeight="14.4" x14ac:dyDescent="0.3"/>
  <cols>
    <col min="1" max="1" width="13.44140625" bestFit="1" customWidth="1"/>
    <col min="2" max="2" width="16.44140625" bestFit="1" customWidth="1"/>
    <col min="3" max="3" width="8.21875" bestFit="1" customWidth="1"/>
    <col min="4" max="4" width="7.21875" bestFit="1" customWidth="1"/>
    <col min="5" max="5" width="11.44140625" bestFit="1" customWidth="1"/>
    <col min="6" max="6" width="10.5546875" customWidth="1"/>
    <col min="7" max="7" width="9" customWidth="1"/>
    <col min="8" max="8" width="13.5546875" bestFit="1" customWidth="1"/>
    <col min="9" max="9" width="10.44140625" customWidth="1"/>
    <col min="10" max="10" width="8.21875" bestFit="1" customWidth="1"/>
    <col min="11" max="11" width="10.77734375" bestFit="1" customWidth="1"/>
    <col min="12" max="12" width="10" bestFit="1" customWidth="1"/>
    <col min="13" max="13" width="10.77734375" bestFit="1" customWidth="1"/>
    <col min="14" max="14" width="10" bestFit="1" customWidth="1"/>
    <col min="15" max="15" width="9.88671875" bestFit="1" customWidth="1"/>
    <col min="16" max="17" width="10.77734375" bestFit="1" customWidth="1"/>
  </cols>
  <sheetData>
    <row r="2" spans="1:11" x14ac:dyDescent="0.3">
      <c r="A2" t="s">
        <v>32</v>
      </c>
    </row>
    <row r="3" spans="1:11" x14ac:dyDescent="0.3">
      <c r="A3" s="7" t="s">
        <v>28</v>
      </c>
      <c r="B3" s="7" t="s">
        <v>29</v>
      </c>
    </row>
    <row r="4" spans="1:11" x14ac:dyDescent="0.3">
      <c r="A4" s="7" t="s">
        <v>26</v>
      </c>
      <c r="B4" t="s">
        <v>7</v>
      </c>
      <c r="C4" t="s">
        <v>19</v>
      </c>
      <c r="D4" t="s">
        <v>23</v>
      </c>
      <c r="E4" t="s">
        <v>27</v>
      </c>
    </row>
    <row r="5" spans="1:11" x14ac:dyDescent="0.3">
      <c r="A5" s="8" t="s">
        <v>14</v>
      </c>
      <c r="B5" s="10">
        <v>424</v>
      </c>
      <c r="C5" s="10">
        <v>234</v>
      </c>
      <c r="D5" s="10">
        <v>64</v>
      </c>
      <c r="E5" s="10">
        <v>722</v>
      </c>
    </row>
    <row r="6" spans="1:11" x14ac:dyDescent="0.3">
      <c r="A6" s="8" t="s">
        <v>9</v>
      </c>
      <c r="B6" s="10">
        <v>7</v>
      </c>
      <c r="C6" s="10"/>
      <c r="D6" s="10">
        <v>3</v>
      </c>
      <c r="E6" s="10">
        <v>10</v>
      </c>
    </row>
    <row r="7" spans="1:11" x14ac:dyDescent="0.3">
      <c r="A7" s="8" t="s">
        <v>16</v>
      </c>
      <c r="B7" s="10">
        <v>27</v>
      </c>
      <c r="C7" s="10">
        <v>175</v>
      </c>
      <c r="D7" s="10">
        <v>76</v>
      </c>
      <c r="E7" s="10">
        <v>278</v>
      </c>
    </row>
    <row r="8" spans="1:11" x14ac:dyDescent="0.3">
      <c r="A8" s="8" t="s">
        <v>18</v>
      </c>
      <c r="B8" s="10">
        <v>243</v>
      </c>
      <c r="C8" s="10">
        <v>152</v>
      </c>
      <c r="D8" s="10"/>
      <c r="E8" s="10">
        <v>395</v>
      </c>
    </row>
    <row r="9" spans="1:11" x14ac:dyDescent="0.3">
      <c r="A9" s="8" t="s">
        <v>12</v>
      </c>
      <c r="B9" s="10">
        <v>498</v>
      </c>
      <c r="C9" s="10">
        <v>130</v>
      </c>
      <c r="D9" s="10">
        <v>88</v>
      </c>
      <c r="E9" s="10">
        <v>716</v>
      </c>
    </row>
    <row r="10" spans="1:11" x14ac:dyDescent="0.3">
      <c r="A10" s="8" t="s">
        <v>27</v>
      </c>
      <c r="B10" s="10">
        <v>1199</v>
      </c>
      <c r="C10" s="10">
        <v>691</v>
      </c>
      <c r="D10" s="10">
        <v>231</v>
      </c>
      <c r="E10" s="10">
        <v>2121</v>
      </c>
    </row>
    <row r="12" spans="1:11" x14ac:dyDescent="0.3">
      <c r="A12" s="8" t="s">
        <v>33</v>
      </c>
      <c r="G12" t="s">
        <v>39</v>
      </c>
    </row>
    <row r="13" spans="1:11" x14ac:dyDescent="0.3">
      <c r="A13" s="7" t="s">
        <v>30</v>
      </c>
      <c r="B13" s="7" t="s">
        <v>29</v>
      </c>
      <c r="G13" s="7" t="s">
        <v>30</v>
      </c>
      <c r="H13" s="7" t="s">
        <v>29</v>
      </c>
    </row>
    <row r="14" spans="1:11" x14ac:dyDescent="0.3">
      <c r="A14" s="7" t="s">
        <v>26</v>
      </c>
      <c r="B14" t="s">
        <v>7</v>
      </c>
      <c r="C14" t="s">
        <v>19</v>
      </c>
      <c r="D14" t="s">
        <v>23</v>
      </c>
      <c r="E14" t="s">
        <v>27</v>
      </c>
      <c r="G14" s="7" t="s">
        <v>26</v>
      </c>
      <c r="H14" t="s">
        <v>7</v>
      </c>
      <c r="I14" t="s">
        <v>19</v>
      </c>
      <c r="J14" t="s">
        <v>23</v>
      </c>
      <c r="K14" t="s">
        <v>27</v>
      </c>
    </row>
    <row r="15" spans="1:11" x14ac:dyDescent="0.3">
      <c r="A15" s="8" t="s">
        <v>14</v>
      </c>
      <c r="B15" s="10">
        <v>8</v>
      </c>
      <c r="C15" s="10">
        <v>5</v>
      </c>
      <c r="D15" s="10">
        <v>2</v>
      </c>
      <c r="E15" s="10">
        <v>15</v>
      </c>
      <c r="G15" s="8" t="s">
        <v>14</v>
      </c>
      <c r="H15" s="13">
        <v>0.33333333333333331</v>
      </c>
      <c r="I15" s="13">
        <v>0.38461538461538464</v>
      </c>
      <c r="J15" s="13">
        <v>0.33333333333333331</v>
      </c>
      <c r="K15" s="13">
        <v>0.34883720930232559</v>
      </c>
    </row>
    <row r="16" spans="1:11" x14ac:dyDescent="0.3">
      <c r="A16" s="8" t="s">
        <v>9</v>
      </c>
      <c r="B16" s="10">
        <v>2</v>
      </c>
      <c r="C16" s="10"/>
      <c r="D16" s="10">
        <v>1</v>
      </c>
      <c r="E16" s="10">
        <v>3</v>
      </c>
      <c r="G16" s="8" t="s">
        <v>9</v>
      </c>
      <c r="H16" s="13">
        <v>8.3333333333333329E-2</v>
      </c>
      <c r="I16" s="13">
        <v>0</v>
      </c>
      <c r="J16" s="13">
        <v>0.16666666666666666</v>
      </c>
      <c r="K16" s="13">
        <v>6.9767441860465115E-2</v>
      </c>
    </row>
    <row r="17" spans="1:11" x14ac:dyDescent="0.3">
      <c r="A17" s="8" t="s">
        <v>16</v>
      </c>
      <c r="B17" s="10">
        <v>1</v>
      </c>
      <c r="C17" s="10">
        <v>3</v>
      </c>
      <c r="D17" s="10">
        <v>1</v>
      </c>
      <c r="E17" s="10">
        <v>5</v>
      </c>
      <c r="G17" s="8" t="s">
        <v>16</v>
      </c>
      <c r="H17" s="13">
        <v>4.1666666666666664E-2</v>
      </c>
      <c r="I17" s="13">
        <v>0.23076923076923078</v>
      </c>
      <c r="J17" s="13">
        <v>0.16666666666666666</v>
      </c>
      <c r="K17" s="13">
        <v>0.11627906976744186</v>
      </c>
    </row>
    <row r="18" spans="1:11" x14ac:dyDescent="0.3">
      <c r="A18" s="8" t="s">
        <v>18</v>
      </c>
      <c r="B18" s="10">
        <v>4</v>
      </c>
      <c r="C18" s="10">
        <v>3</v>
      </c>
      <c r="D18" s="10"/>
      <c r="E18" s="10">
        <v>7</v>
      </c>
      <c r="G18" s="8" t="s">
        <v>18</v>
      </c>
      <c r="H18" s="13">
        <v>0.16666666666666666</v>
      </c>
      <c r="I18" s="13">
        <v>0.23076923076923078</v>
      </c>
      <c r="J18" s="13">
        <v>0</v>
      </c>
      <c r="K18" s="13">
        <v>0.16279069767441862</v>
      </c>
    </row>
    <row r="19" spans="1:11" x14ac:dyDescent="0.3">
      <c r="A19" s="8" t="s">
        <v>12</v>
      </c>
      <c r="B19" s="10">
        <v>9</v>
      </c>
      <c r="C19" s="10">
        <v>2</v>
      </c>
      <c r="D19" s="10">
        <v>2</v>
      </c>
      <c r="E19" s="10">
        <v>13</v>
      </c>
      <c r="G19" s="8" t="s">
        <v>12</v>
      </c>
      <c r="H19" s="13">
        <v>0.375</v>
      </c>
      <c r="I19" s="13">
        <v>0.15384615384615385</v>
      </c>
      <c r="J19" s="13">
        <v>0.33333333333333331</v>
      </c>
      <c r="K19" s="13">
        <v>0.30232558139534882</v>
      </c>
    </row>
    <row r="20" spans="1:11" x14ac:dyDescent="0.3">
      <c r="A20" s="8" t="s">
        <v>27</v>
      </c>
      <c r="B20" s="10">
        <v>24</v>
      </c>
      <c r="C20" s="10">
        <v>13</v>
      </c>
      <c r="D20" s="10">
        <v>6</v>
      </c>
      <c r="E20" s="10">
        <v>43</v>
      </c>
      <c r="G20" s="8" t="s">
        <v>27</v>
      </c>
      <c r="H20" s="13">
        <v>1</v>
      </c>
      <c r="I20" s="13">
        <v>1</v>
      </c>
      <c r="J20" s="13">
        <v>1</v>
      </c>
      <c r="K20" s="13">
        <v>1</v>
      </c>
    </row>
    <row r="22" spans="1:11" x14ac:dyDescent="0.3">
      <c r="A22" s="8" t="s">
        <v>34</v>
      </c>
    </row>
    <row r="23" spans="1:11" x14ac:dyDescent="0.3">
      <c r="A23" s="7" t="s">
        <v>31</v>
      </c>
      <c r="B23" s="7" t="s">
        <v>29</v>
      </c>
    </row>
    <row r="24" spans="1:11" x14ac:dyDescent="0.3">
      <c r="A24" s="7" t="s">
        <v>26</v>
      </c>
      <c r="B24" t="s">
        <v>7</v>
      </c>
      <c r="C24" t="s">
        <v>19</v>
      </c>
      <c r="D24" t="s">
        <v>23</v>
      </c>
      <c r="E24" t="s">
        <v>27</v>
      </c>
    </row>
    <row r="25" spans="1:11" x14ac:dyDescent="0.3">
      <c r="A25" s="8" t="s">
        <v>14</v>
      </c>
      <c r="B25" s="11">
        <v>11.491249999999999</v>
      </c>
      <c r="C25" s="11">
        <v>8.1900000000000013</v>
      </c>
      <c r="D25" s="11">
        <v>19.989999999999998</v>
      </c>
      <c r="E25" s="11">
        <v>11.523999999999999</v>
      </c>
    </row>
    <row r="26" spans="1:11" x14ac:dyDescent="0.3">
      <c r="A26" s="8" t="s">
        <v>9</v>
      </c>
      <c r="B26" s="11">
        <v>125</v>
      </c>
      <c r="C26" s="11"/>
      <c r="D26" s="11">
        <v>275</v>
      </c>
      <c r="E26" s="11">
        <v>175</v>
      </c>
    </row>
    <row r="27" spans="1:11" x14ac:dyDescent="0.3">
      <c r="A27" s="8" t="s">
        <v>16</v>
      </c>
      <c r="B27" s="11">
        <v>19.989999999999998</v>
      </c>
      <c r="C27" s="11">
        <v>11.323333333333332</v>
      </c>
      <c r="D27" s="11">
        <v>1.99</v>
      </c>
      <c r="E27" s="11">
        <v>11.190000000000001</v>
      </c>
    </row>
    <row r="28" spans="1:11" x14ac:dyDescent="0.3">
      <c r="A28" s="8" t="s">
        <v>18</v>
      </c>
      <c r="B28" s="11">
        <v>11.605</v>
      </c>
      <c r="C28" s="11">
        <v>12.323333333333332</v>
      </c>
      <c r="D28" s="11"/>
      <c r="E28" s="11">
        <v>11.912857142857144</v>
      </c>
    </row>
    <row r="29" spans="1:11" x14ac:dyDescent="0.3">
      <c r="A29" s="8" t="s">
        <v>12</v>
      </c>
      <c r="B29" s="11">
        <v>2.6788888888888889</v>
      </c>
      <c r="C29" s="11">
        <v>3.49</v>
      </c>
      <c r="D29" s="11">
        <v>2.4900000000000002</v>
      </c>
      <c r="E29" s="11">
        <v>2.7746153846153847</v>
      </c>
    </row>
    <row r="30" spans="1:11" x14ac:dyDescent="0.3">
      <c r="A30" s="8" t="s">
        <v>27</v>
      </c>
      <c r="B30" s="11">
        <v>18.018750000000008</v>
      </c>
      <c r="C30" s="11">
        <v>9.1438461538461517</v>
      </c>
      <c r="D30" s="11">
        <v>53.658333333333339</v>
      </c>
      <c r="E30" s="11">
        <v>20.308604651162792</v>
      </c>
    </row>
    <row r="32" spans="1:11" x14ac:dyDescent="0.3">
      <c r="A32" s="8" t="s">
        <v>37</v>
      </c>
    </row>
    <row r="33" spans="1:17" x14ac:dyDescent="0.3">
      <c r="A33" s="7" t="s">
        <v>36</v>
      </c>
      <c r="B33" s="7" t="s">
        <v>29</v>
      </c>
    </row>
    <row r="34" spans="1:17" x14ac:dyDescent="0.3">
      <c r="A34" s="7" t="s">
        <v>26</v>
      </c>
      <c r="B34" t="s">
        <v>7</v>
      </c>
      <c r="C34" t="s">
        <v>19</v>
      </c>
      <c r="D34" t="s">
        <v>23</v>
      </c>
      <c r="E34" t="s">
        <v>27</v>
      </c>
    </row>
    <row r="35" spans="1:17" x14ac:dyDescent="0.3">
      <c r="A35" s="8" t="s">
        <v>14</v>
      </c>
      <c r="B35" s="11">
        <v>720.32875000000001</v>
      </c>
      <c r="C35" s="11">
        <v>507.13199999999995</v>
      </c>
      <c r="D35" s="11">
        <v>639.68000000000006</v>
      </c>
      <c r="E35" s="11">
        <v>638.51</v>
      </c>
    </row>
    <row r="36" spans="1:17" x14ac:dyDescent="0.3">
      <c r="A36" s="8" t="s">
        <v>9</v>
      </c>
      <c r="B36" s="11">
        <v>437.5</v>
      </c>
      <c r="C36" s="11"/>
      <c r="D36" s="11">
        <v>825</v>
      </c>
      <c r="E36" s="11">
        <v>566.66666666666663</v>
      </c>
    </row>
    <row r="37" spans="1:17" x14ac:dyDescent="0.3">
      <c r="A37" s="8" t="s">
        <v>16</v>
      </c>
      <c r="B37" s="11">
        <v>539.73</v>
      </c>
      <c r="C37" s="11">
        <v>451.41666666666669</v>
      </c>
      <c r="D37" s="11">
        <v>151.24</v>
      </c>
      <c r="E37" s="11">
        <v>409.04399999999998</v>
      </c>
    </row>
    <row r="38" spans="1:17" x14ac:dyDescent="0.3">
      <c r="A38" s="8" t="s">
        <v>18</v>
      </c>
      <c r="B38" s="11">
        <v>605.34750000000008</v>
      </c>
      <c r="C38" s="11">
        <v>582.82666666666671</v>
      </c>
      <c r="D38" s="11"/>
      <c r="E38" s="11">
        <v>595.69571428571442</v>
      </c>
    </row>
    <row r="39" spans="1:17" x14ac:dyDescent="0.3">
      <c r="A39" s="8" t="s">
        <v>12</v>
      </c>
      <c r="B39" s="11">
        <v>171.14666666666668</v>
      </c>
      <c r="C39" s="11">
        <v>181.85000000000002</v>
      </c>
      <c r="D39" s="11">
        <v>115.56</v>
      </c>
      <c r="E39" s="11">
        <v>164.24153846153848</v>
      </c>
    </row>
    <row r="40" spans="1:17" x14ac:dyDescent="0.3">
      <c r="A40" s="8" t="s">
        <v>27</v>
      </c>
      <c r="B40" s="11">
        <v>464.12791666666681</v>
      </c>
      <c r="C40" s="11">
        <v>461.69923076923078</v>
      </c>
      <c r="D40" s="11">
        <v>414.45333333333338</v>
      </c>
      <c r="E40" s="11">
        <v>456.46232558139531</v>
      </c>
    </row>
    <row r="41" spans="1:17" x14ac:dyDescent="0.3">
      <c r="M41" s="7" t="s">
        <v>0</v>
      </c>
      <c r="N41" t="s">
        <v>41</v>
      </c>
    </row>
    <row r="42" spans="1:17" x14ac:dyDescent="0.3">
      <c r="A42" s="8" t="s">
        <v>38</v>
      </c>
      <c r="G42" t="s">
        <v>40</v>
      </c>
      <c r="M42" t="s">
        <v>42</v>
      </c>
    </row>
    <row r="43" spans="1:17" x14ac:dyDescent="0.3">
      <c r="A43" s="7" t="s">
        <v>35</v>
      </c>
      <c r="B43" s="7" t="s">
        <v>29</v>
      </c>
      <c r="G43" s="7" t="s">
        <v>35</v>
      </c>
      <c r="H43" s="7" t="s">
        <v>29</v>
      </c>
      <c r="M43" s="7" t="s">
        <v>35</v>
      </c>
      <c r="N43" s="7" t="s">
        <v>29</v>
      </c>
    </row>
    <row r="44" spans="1:17" x14ac:dyDescent="0.3">
      <c r="A44" s="7" t="s">
        <v>26</v>
      </c>
      <c r="B44" t="s">
        <v>7</v>
      </c>
      <c r="C44" t="s">
        <v>19</v>
      </c>
      <c r="D44" t="s">
        <v>23</v>
      </c>
      <c r="E44" t="s">
        <v>27</v>
      </c>
      <c r="G44" s="7" t="s">
        <v>26</v>
      </c>
      <c r="H44" t="s">
        <v>7</v>
      </c>
      <c r="I44" t="s">
        <v>19</v>
      </c>
      <c r="J44" t="s">
        <v>23</v>
      </c>
      <c r="K44" t="s">
        <v>27</v>
      </c>
      <c r="M44" s="7" t="s">
        <v>26</v>
      </c>
      <c r="N44" t="s">
        <v>7</v>
      </c>
      <c r="O44" t="s">
        <v>19</v>
      </c>
      <c r="P44" t="s">
        <v>23</v>
      </c>
      <c r="Q44" t="s">
        <v>27</v>
      </c>
    </row>
    <row r="45" spans="1:17" x14ac:dyDescent="0.3">
      <c r="A45" s="8" t="s">
        <v>14</v>
      </c>
      <c r="B45" s="11">
        <v>5762.63</v>
      </c>
      <c r="C45" s="11">
        <v>2535.66</v>
      </c>
      <c r="D45" s="11">
        <v>1279.3600000000001</v>
      </c>
      <c r="E45" s="11">
        <v>9577.6500000000015</v>
      </c>
      <c r="G45" s="8" t="s">
        <v>14</v>
      </c>
      <c r="H45" s="12">
        <v>0.29359411204877961</v>
      </c>
      <c r="I45" s="12">
        <v>0.12918664674941968</v>
      </c>
      <c r="J45" s="12">
        <v>6.5180753092030322E-2</v>
      </c>
      <c r="K45" s="12">
        <v>0.48796151189022968</v>
      </c>
      <c r="M45" s="8" t="s">
        <v>14</v>
      </c>
      <c r="N45" s="12">
        <v>0.13514517721319372</v>
      </c>
      <c r="O45" s="12">
        <v>0.27172257661740662</v>
      </c>
      <c r="P45" s="12">
        <v>0</v>
      </c>
      <c r="Q45" s="12">
        <v>0.40686775383060031</v>
      </c>
    </row>
    <row r="46" spans="1:17" x14ac:dyDescent="0.3">
      <c r="A46" s="8" t="s">
        <v>9</v>
      </c>
      <c r="B46" s="11">
        <v>875</v>
      </c>
      <c r="C46" s="11"/>
      <c r="D46" s="11">
        <v>825</v>
      </c>
      <c r="E46" s="11">
        <v>1700</v>
      </c>
      <c r="G46" s="8" t="s">
        <v>9</v>
      </c>
      <c r="H46" s="12">
        <v>4.4579445156583387E-2</v>
      </c>
      <c r="I46" s="12">
        <v>0</v>
      </c>
      <c r="J46" s="12">
        <v>4.203204829049291E-2</v>
      </c>
      <c r="K46" s="12">
        <v>8.661149344707629E-2</v>
      </c>
      <c r="M46" s="8" t="s">
        <v>9</v>
      </c>
      <c r="N46" s="12">
        <v>2.7002680826152418E-2</v>
      </c>
      <c r="O46" s="12">
        <v>0</v>
      </c>
      <c r="P46" s="12">
        <v>0</v>
      </c>
      <c r="Q46" s="12">
        <v>2.7002680826152418E-2</v>
      </c>
    </row>
    <row r="47" spans="1:17" x14ac:dyDescent="0.3">
      <c r="A47" s="8" t="s">
        <v>16</v>
      </c>
      <c r="B47" s="11">
        <v>539.73</v>
      </c>
      <c r="C47" s="11">
        <v>1354.25</v>
      </c>
      <c r="D47" s="11">
        <v>151.24</v>
      </c>
      <c r="E47" s="11">
        <v>2045.22</v>
      </c>
      <c r="G47" s="8" t="s">
        <v>16</v>
      </c>
      <c r="H47" s="12">
        <v>2.749813021070029E-2</v>
      </c>
      <c r="I47" s="12">
        <v>6.8996244118060629E-2</v>
      </c>
      <c r="J47" s="12">
        <v>7.7053660405504822E-3</v>
      </c>
      <c r="K47" s="12">
        <v>0.1041997403693114</v>
      </c>
      <c r="M47" s="8" t="s">
        <v>16</v>
      </c>
      <c r="N47" s="12">
        <v>5.8296627689196988E-2</v>
      </c>
      <c r="O47" s="12">
        <v>9.4532065143427435E-2</v>
      </c>
      <c r="P47" s="12">
        <v>0</v>
      </c>
      <c r="Q47" s="12">
        <v>0.15282869283262443</v>
      </c>
    </row>
    <row r="48" spans="1:17" x14ac:dyDescent="0.3">
      <c r="A48" s="8" t="s">
        <v>18</v>
      </c>
      <c r="B48" s="11">
        <v>2421.3900000000003</v>
      </c>
      <c r="C48" s="11">
        <v>1748.48</v>
      </c>
      <c r="D48" s="11"/>
      <c r="E48" s="11">
        <v>4169.8700000000008</v>
      </c>
      <c r="G48" s="8" t="s">
        <v>18</v>
      </c>
      <c r="H48" s="12">
        <v>0.12336482595165653</v>
      </c>
      <c r="I48" s="12">
        <v>8.9081449448437627E-2</v>
      </c>
      <c r="J48" s="12">
        <v>0</v>
      </c>
      <c r="K48" s="12">
        <v>0.21244627540009417</v>
      </c>
      <c r="M48" s="8" t="s">
        <v>18</v>
      </c>
      <c r="N48" s="12">
        <v>5.1741456891840225E-2</v>
      </c>
      <c r="O48" s="12">
        <v>0.15543823190766379</v>
      </c>
      <c r="P48" s="12">
        <v>0</v>
      </c>
      <c r="Q48" s="12">
        <v>0.20717968879950399</v>
      </c>
    </row>
    <row r="49" spans="1:17" x14ac:dyDescent="0.3">
      <c r="A49" s="8" t="s">
        <v>12</v>
      </c>
      <c r="B49" s="11">
        <v>1540.3200000000002</v>
      </c>
      <c r="C49" s="11">
        <v>363.70000000000005</v>
      </c>
      <c r="D49" s="11">
        <v>231.12</v>
      </c>
      <c r="E49" s="11">
        <v>2135.1400000000003</v>
      </c>
      <c r="G49" s="8" t="s">
        <v>12</v>
      </c>
      <c r="H49" s="12">
        <v>7.8476126815529748E-2</v>
      </c>
      <c r="I49" s="12">
        <v>1.852976480394215E-2</v>
      </c>
      <c r="J49" s="12">
        <v>1.1775087273816633E-2</v>
      </c>
      <c r="K49" s="12">
        <v>0.10878097889328854</v>
      </c>
      <c r="M49" s="8" t="s">
        <v>12</v>
      </c>
      <c r="N49" s="12">
        <v>0.14187424527507089</v>
      </c>
      <c r="O49" s="12">
        <v>3.9283500065886545E-2</v>
      </c>
      <c r="P49" s="12">
        <v>2.4963438370161389E-2</v>
      </c>
      <c r="Q49" s="12">
        <v>0.20612118371111884</v>
      </c>
    </row>
    <row r="50" spans="1:17" x14ac:dyDescent="0.3">
      <c r="A50" s="8" t="s">
        <v>27</v>
      </c>
      <c r="B50" s="11">
        <v>11139.07</v>
      </c>
      <c r="C50" s="11">
        <v>6002.0899999999992</v>
      </c>
      <c r="D50" s="11">
        <v>2486.7200000000003</v>
      </c>
      <c r="E50" s="11">
        <v>19627.88</v>
      </c>
      <c r="G50" s="8" t="s">
        <v>27</v>
      </c>
      <c r="H50" s="12">
        <v>0.56751264018324954</v>
      </c>
      <c r="I50" s="12">
        <v>0.30579410511986005</v>
      </c>
      <c r="J50" s="12">
        <v>0.12669325469689036</v>
      </c>
      <c r="K50" s="12">
        <v>1</v>
      </c>
      <c r="M50" s="8" t="s">
        <v>27</v>
      </c>
      <c r="N50" s="12">
        <v>0.41406018789545429</v>
      </c>
      <c r="O50" s="12">
        <v>0.56097637373438436</v>
      </c>
      <c r="P50" s="12">
        <v>2.4963438370161389E-2</v>
      </c>
      <c r="Q50" s="12">
        <v>1</v>
      </c>
    </row>
    <row r="53" spans="1:17" x14ac:dyDescent="0.3">
      <c r="A53" s="7" t="s">
        <v>35</v>
      </c>
      <c r="B53" s="7" t="s">
        <v>29</v>
      </c>
    </row>
    <row r="54" spans="1:17" x14ac:dyDescent="0.3">
      <c r="A54" s="7" t="s">
        <v>26</v>
      </c>
      <c r="B54" t="s">
        <v>7</v>
      </c>
      <c r="C54" t="s">
        <v>19</v>
      </c>
      <c r="D54" t="s">
        <v>23</v>
      </c>
      <c r="E54" t="s">
        <v>27</v>
      </c>
    </row>
    <row r="55" spans="1:17" x14ac:dyDescent="0.3">
      <c r="A55" s="8" t="s">
        <v>14</v>
      </c>
      <c r="B55" s="10">
        <v>1251.22</v>
      </c>
      <c r="C55" s="10">
        <v>2515.7000000000003</v>
      </c>
      <c r="D55" s="10"/>
      <c r="E55" s="10">
        <v>3766.92</v>
      </c>
    </row>
    <row r="56" spans="1:17" x14ac:dyDescent="0.3">
      <c r="A56" s="8" t="s">
        <v>9</v>
      </c>
      <c r="B56" s="10">
        <v>250</v>
      </c>
      <c r="C56" s="10"/>
      <c r="D56" s="10"/>
      <c r="E56" s="10">
        <v>250</v>
      </c>
      <c r="N56" t="s">
        <v>43</v>
      </c>
    </row>
    <row r="57" spans="1:17" x14ac:dyDescent="0.3">
      <c r="A57" s="8" t="s">
        <v>16</v>
      </c>
      <c r="B57" s="10">
        <v>539.73</v>
      </c>
      <c r="C57" s="10">
        <v>875.21</v>
      </c>
      <c r="D57" s="10"/>
      <c r="E57" s="10">
        <v>1414.94</v>
      </c>
    </row>
    <row r="58" spans="1:17" x14ac:dyDescent="0.3">
      <c r="A58" s="8" t="s">
        <v>18</v>
      </c>
      <c r="B58" s="10">
        <v>479.04</v>
      </c>
      <c r="C58" s="10">
        <v>1439.1</v>
      </c>
      <c r="D58" s="10"/>
      <c r="E58" s="10">
        <v>1918.1399999999999</v>
      </c>
    </row>
    <row r="59" spans="1:17" x14ac:dyDescent="0.3">
      <c r="A59" s="8" t="s">
        <v>12</v>
      </c>
      <c r="B59" s="10">
        <v>1313.52</v>
      </c>
      <c r="C59" s="10">
        <v>363.70000000000005</v>
      </c>
      <c r="D59" s="10">
        <v>231.12</v>
      </c>
      <c r="E59" s="10">
        <v>1908.3400000000001</v>
      </c>
    </row>
    <row r="60" spans="1:17" x14ac:dyDescent="0.3">
      <c r="A60" s="8" t="s">
        <v>27</v>
      </c>
      <c r="B60" s="10">
        <v>3833.51</v>
      </c>
      <c r="C60" s="10">
        <v>5193.71</v>
      </c>
      <c r="D60" s="10">
        <v>231.12</v>
      </c>
      <c r="E60" s="10">
        <v>9258.34</v>
      </c>
    </row>
    <row r="62" spans="1:17" x14ac:dyDescent="0.3">
      <c r="A62" t="s">
        <v>44</v>
      </c>
    </row>
    <row r="63" spans="1:17" x14ac:dyDescent="0.3">
      <c r="A63" s="7" t="s">
        <v>35</v>
      </c>
      <c r="B63" s="7" t="s">
        <v>29</v>
      </c>
    </row>
    <row r="64" spans="1:17" x14ac:dyDescent="0.3">
      <c r="A64" s="7" t="s">
        <v>26</v>
      </c>
      <c r="B64" t="s">
        <v>15</v>
      </c>
      <c r="C64" t="s">
        <v>11</v>
      </c>
      <c r="D64" t="s">
        <v>22</v>
      </c>
      <c r="E64" t="s">
        <v>13</v>
      </c>
      <c r="F64" t="s">
        <v>20</v>
      </c>
      <c r="G64" t="s">
        <v>10</v>
      </c>
      <c r="H64" t="s">
        <v>17</v>
      </c>
      <c r="I64" t="s">
        <v>21</v>
      </c>
      <c r="J64" t="s">
        <v>8</v>
      </c>
      <c r="K64" t="s">
        <v>24</v>
      </c>
      <c r="L64" t="s">
        <v>25</v>
      </c>
      <c r="M64" t="s">
        <v>27</v>
      </c>
    </row>
    <row r="65" spans="1:13" x14ac:dyDescent="0.3">
      <c r="A65" s="8" t="s">
        <v>7</v>
      </c>
      <c r="B65" s="11">
        <v>438.37</v>
      </c>
      <c r="C65" s="11">
        <v>1749.8700000000001</v>
      </c>
      <c r="D65" s="11"/>
      <c r="E65" s="11">
        <v>2812.1899999999996</v>
      </c>
      <c r="F65" s="11"/>
      <c r="G65" s="11">
        <v>3109.44</v>
      </c>
      <c r="H65" s="11">
        <v>1387.77</v>
      </c>
      <c r="I65" s="11"/>
      <c r="J65" s="11">
        <v>1641.43</v>
      </c>
      <c r="K65" s="11"/>
      <c r="L65" s="11"/>
      <c r="M65" s="11">
        <v>11139.07</v>
      </c>
    </row>
    <row r="66" spans="1:13" x14ac:dyDescent="0.3">
      <c r="A66" s="9" t="s">
        <v>14</v>
      </c>
      <c r="B66" s="11">
        <v>139.72</v>
      </c>
      <c r="C66" s="11">
        <v>1132.74</v>
      </c>
      <c r="D66" s="11"/>
      <c r="E66" s="11">
        <v>1933.95</v>
      </c>
      <c r="F66" s="11"/>
      <c r="G66" s="11">
        <v>999.5</v>
      </c>
      <c r="H66" s="11">
        <v>251.72</v>
      </c>
      <c r="I66" s="11"/>
      <c r="J66" s="11">
        <v>1305</v>
      </c>
      <c r="K66" s="11"/>
      <c r="L66" s="11"/>
      <c r="M66" s="11">
        <v>5762.63</v>
      </c>
    </row>
    <row r="67" spans="1:13" x14ac:dyDescent="0.3">
      <c r="A67" s="9" t="s">
        <v>9</v>
      </c>
      <c r="B67" s="11"/>
      <c r="C67" s="11"/>
      <c r="D67" s="11"/>
      <c r="E67" s="11"/>
      <c r="F67" s="11"/>
      <c r="G67" s="11">
        <v>625</v>
      </c>
      <c r="H67" s="11"/>
      <c r="I67" s="11"/>
      <c r="J67" s="11">
        <v>250</v>
      </c>
      <c r="K67" s="11"/>
      <c r="L67" s="11"/>
      <c r="M67" s="11">
        <v>875</v>
      </c>
    </row>
    <row r="68" spans="1:13" x14ac:dyDescent="0.3">
      <c r="A68" s="9" t="s">
        <v>16</v>
      </c>
      <c r="B68" s="11"/>
      <c r="C68" s="11">
        <v>539.73</v>
      </c>
      <c r="D68" s="11"/>
      <c r="E68" s="11"/>
      <c r="F68" s="11"/>
      <c r="G68" s="11"/>
      <c r="H68" s="11"/>
      <c r="I68" s="11"/>
      <c r="J68" s="11"/>
      <c r="K68" s="11"/>
      <c r="L68" s="11"/>
      <c r="M68" s="11">
        <v>539.73</v>
      </c>
    </row>
    <row r="69" spans="1:13" x14ac:dyDescent="0.3">
      <c r="A69" s="9" t="s">
        <v>18</v>
      </c>
      <c r="B69" s="11"/>
      <c r="C69" s="11"/>
      <c r="D69" s="11"/>
      <c r="E69" s="11">
        <v>249.5</v>
      </c>
      <c r="F69" s="11"/>
      <c r="G69" s="11">
        <v>1484.94</v>
      </c>
      <c r="H69" s="11">
        <v>686.95</v>
      </c>
      <c r="I69" s="11"/>
      <c r="J69" s="11"/>
      <c r="K69" s="11"/>
      <c r="L69" s="11"/>
      <c r="M69" s="11">
        <v>2421.3900000000003</v>
      </c>
    </row>
    <row r="70" spans="1:13" x14ac:dyDescent="0.3">
      <c r="A70" s="9" t="s">
        <v>12</v>
      </c>
      <c r="B70" s="11">
        <v>298.64999999999998</v>
      </c>
      <c r="C70" s="11">
        <v>77.400000000000006</v>
      </c>
      <c r="D70" s="11"/>
      <c r="E70" s="11">
        <v>628.74</v>
      </c>
      <c r="F70" s="11"/>
      <c r="G70" s="11"/>
      <c r="H70" s="11">
        <v>449.1</v>
      </c>
      <c r="I70" s="11"/>
      <c r="J70" s="11">
        <v>86.43</v>
      </c>
      <c r="K70" s="11"/>
      <c r="L70" s="11"/>
      <c r="M70" s="11">
        <v>1540.32</v>
      </c>
    </row>
    <row r="71" spans="1:13" x14ac:dyDescent="0.3">
      <c r="A71" s="8" t="s">
        <v>19</v>
      </c>
      <c r="B71" s="11"/>
      <c r="C71" s="11"/>
      <c r="D71" s="11">
        <v>536.75</v>
      </c>
      <c r="E71" s="11"/>
      <c r="F71" s="11">
        <v>2363.04</v>
      </c>
      <c r="G71" s="11"/>
      <c r="H71" s="11"/>
      <c r="I71" s="11">
        <v>3102.3</v>
      </c>
      <c r="J71" s="11"/>
      <c r="K71" s="11"/>
      <c r="L71" s="11"/>
      <c r="M71" s="11">
        <v>6002.0899999999992</v>
      </c>
    </row>
    <row r="72" spans="1:13" x14ac:dyDescent="0.3">
      <c r="A72" s="9" t="s">
        <v>14</v>
      </c>
      <c r="B72" s="11"/>
      <c r="C72" s="11"/>
      <c r="D72" s="11">
        <v>57.71</v>
      </c>
      <c r="E72" s="11"/>
      <c r="F72" s="11">
        <v>858.76</v>
      </c>
      <c r="G72" s="11"/>
      <c r="H72" s="11"/>
      <c r="I72" s="11">
        <v>1619.19</v>
      </c>
      <c r="J72" s="11"/>
      <c r="K72" s="11"/>
      <c r="L72" s="11"/>
      <c r="M72" s="11">
        <v>2535.66</v>
      </c>
    </row>
    <row r="73" spans="1:13" x14ac:dyDescent="0.3">
      <c r="A73" s="9" t="s">
        <v>16</v>
      </c>
      <c r="B73" s="11"/>
      <c r="C73" s="11"/>
      <c r="D73" s="11">
        <v>479.04</v>
      </c>
      <c r="E73" s="11"/>
      <c r="F73" s="11">
        <v>575.36</v>
      </c>
      <c r="G73" s="11"/>
      <c r="H73" s="11"/>
      <c r="I73" s="11">
        <v>299.85000000000002</v>
      </c>
      <c r="J73" s="11"/>
      <c r="K73" s="11"/>
      <c r="L73" s="11"/>
      <c r="M73" s="11">
        <v>1354.25</v>
      </c>
    </row>
    <row r="74" spans="1:13" x14ac:dyDescent="0.3">
      <c r="A74" s="9" t="s">
        <v>18</v>
      </c>
      <c r="B74" s="11"/>
      <c r="C74" s="11"/>
      <c r="D74" s="11"/>
      <c r="E74" s="11"/>
      <c r="F74" s="11">
        <v>565.22</v>
      </c>
      <c r="G74" s="11"/>
      <c r="H74" s="11"/>
      <c r="I74" s="11">
        <v>1183.26</v>
      </c>
      <c r="J74" s="11"/>
      <c r="K74" s="11"/>
      <c r="L74" s="11"/>
      <c r="M74" s="11">
        <v>1748.48</v>
      </c>
    </row>
    <row r="75" spans="1:13" x14ac:dyDescent="0.3">
      <c r="A75" s="9" t="s">
        <v>12</v>
      </c>
      <c r="B75" s="11"/>
      <c r="C75" s="11"/>
      <c r="D75" s="11"/>
      <c r="E75" s="11"/>
      <c r="F75" s="11">
        <v>363.70000000000005</v>
      </c>
      <c r="G75" s="11"/>
      <c r="H75" s="11"/>
      <c r="I75" s="11"/>
      <c r="J75" s="11"/>
      <c r="K75" s="11"/>
      <c r="L75" s="11"/>
      <c r="M75" s="11">
        <v>363.70000000000005</v>
      </c>
    </row>
    <row r="76" spans="1:13" x14ac:dyDescent="0.3">
      <c r="A76" s="8" t="s">
        <v>23</v>
      </c>
      <c r="B76" s="11"/>
      <c r="C76" s="11"/>
      <c r="D76" s="11"/>
      <c r="E76" s="11"/>
      <c r="F76" s="11"/>
      <c r="G76" s="11"/>
      <c r="H76" s="11"/>
      <c r="I76" s="11"/>
      <c r="J76" s="11"/>
      <c r="K76" s="11">
        <v>1283.6100000000001</v>
      </c>
      <c r="L76" s="11">
        <v>1203.1100000000001</v>
      </c>
      <c r="M76" s="11">
        <v>2486.7200000000003</v>
      </c>
    </row>
    <row r="77" spans="1:13" x14ac:dyDescent="0.3">
      <c r="A77" s="9" t="s">
        <v>14</v>
      </c>
      <c r="B77" s="11"/>
      <c r="C77" s="11"/>
      <c r="D77" s="11"/>
      <c r="E77" s="11"/>
      <c r="F77" s="11"/>
      <c r="G77" s="11"/>
      <c r="H77" s="11"/>
      <c r="I77" s="11"/>
      <c r="J77" s="11"/>
      <c r="K77" s="11">
        <v>139.93</v>
      </c>
      <c r="L77" s="11">
        <v>1139.43</v>
      </c>
      <c r="M77" s="11">
        <v>1279.3600000000001</v>
      </c>
    </row>
    <row r="78" spans="1:13" x14ac:dyDescent="0.3">
      <c r="A78" s="9" t="s">
        <v>9</v>
      </c>
      <c r="B78" s="11"/>
      <c r="C78" s="11"/>
      <c r="D78" s="11"/>
      <c r="E78" s="11"/>
      <c r="F78" s="11"/>
      <c r="G78" s="11"/>
      <c r="H78" s="11"/>
      <c r="I78" s="11"/>
      <c r="J78" s="11"/>
      <c r="K78" s="11">
        <v>825</v>
      </c>
      <c r="L78" s="11"/>
      <c r="M78" s="11">
        <v>825</v>
      </c>
    </row>
    <row r="79" spans="1:13" x14ac:dyDescent="0.3">
      <c r="A79" s="9" t="s">
        <v>16</v>
      </c>
      <c r="B79" s="11"/>
      <c r="C79" s="11"/>
      <c r="D79" s="11"/>
      <c r="E79" s="11"/>
      <c r="F79" s="11"/>
      <c r="G79" s="11"/>
      <c r="H79" s="11"/>
      <c r="I79" s="11"/>
      <c r="J79" s="11"/>
      <c r="K79" s="11">
        <v>151.24</v>
      </c>
      <c r="L79" s="11"/>
      <c r="M79" s="11">
        <v>151.24</v>
      </c>
    </row>
    <row r="80" spans="1:13" x14ac:dyDescent="0.3">
      <c r="A80" s="9" t="s">
        <v>12</v>
      </c>
      <c r="B80" s="11"/>
      <c r="C80" s="11"/>
      <c r="D80" s="11"/>
      <c r="E80" s="11"/>
      <c r="F80" s="11"/>
      <c r="G80" s="11"/>
      <c r="H80" s="11"/>
      <c r="I80" s="11"/>
      <c r="J80" s="11"/>
      <c r="K80" s="11">
        <v>167.44</v>
      </c>
      <c r="L80" s="11">
        <v>63.68</v>
      </c>
      <c r="M80" s="11">
        <v>231.12</v>
      </c>
    </row>
    <row r="81" spans="1:13" x14ac:dyDescent="0.3">
      <c r="A81" s="8" t="s">
        <v>27</v>
      </c>
      <c r="B81" s="11">
        <v>438.37</v>
      </c>
      <c r="C81" s="11">
        <v>1749.8700000000001</v>
      </c>
      <c r="D81" s="11">
        <v>536.75</v>
      </c>
      <c r="E81" s="11">
        <v>2812.1899999999996</v>
      </c>
      <c r="F81" s="11">
        <v>2363.04</v>
      </c>
      <c r="G81" s="11">
        <v>3109.44</v>
      </c>
      <c r="H81" s="11">
        <v>1387.77</v>
      </c>
      <c r="I81" s="11">
        <v>3102.3</v>
      </c>
      <c r="J81" s="11">
        <v>1641.43</v>
      </c>
      <c r="K81" s="11">
        <v>1283.6100000000001</v>
      </c>
      <c r="L81" s="11">
        <v>1203.1100000000001</v>
      </c>
      <c r="M81" s="11">
        <v>19627.88</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E395-E958-4A3E-AB2D-66483A532E93}">
  <dimension ref="B2:AA94"/>
  <sheetViews>
    <sheetView tabSelected="1" workbookViewId="0">
      <selection activeCell="AA23" sqref="AA23"/>
    </sheetView>
  </sheetViews>
  <sheetFormatPr defaultRowHeight="14.4" x14ac:dyDescent="0.3"/>
  <cols>
    <col min="1" max="2" width="12.5546875" bestFit="1" customWidth="1"/>
    <col min="3" max="3" width="11.77734375" bestFit="1" customWidth="1"/>
    <col min="5" max="5" width="11.33203125" bestFit="1" customWidth="1"/>
    <col min="6" max="6" width="13.109375" customWidth="1"/>
    <col min="7" max="14" width="13.21875" bestFit="1" customWidth="1"/>
    <col min="15" max="15" width="10.77734375" bestFit="1" customWidth="1"/>
  </cols>
  <sheetData>
    <row r="2" spans="2:27" x14ac:dyDescent="0.3">
      <c r="B2" s="7" t="s">
        <v>26</v>
      </c>
      <c r="C2" t="s">
        <v>28</v>
      </c>
      <c r="F2" s="16" t="s">
        <v>45</v>
      </c>
      <c r="G2" s="16">
        <v>1</v>
      </c>
      <c r="H2" s="16">
        <v>2</v>
      </c>
      <c r="I2" s="16">
        <v>3</v>
      </c>
      <c r="J2" s="16">
        <v>4</v>
      </c>
      <c r="K2" s="16">
        <v>5</v>
      </c>
      <c r="L2" s="16">
        <v>6</v>
      </c>
      <c r="M2" s="16">
        <v>7</v>
      </c>
      <c r="N2" s="16">
        <v>8</v>
      </c>
      <c r="AA2" t="s">
        <v>90</v>
      </c>
    </row>
    <row r="3" spans="2:27" x14ac:dyDescent="0.3">
      <c r="B3" s="8">
        <v>1</v>
      </c>
      <c r="C3" s="10">
        <v>264</v>
      </c>
      <c r="F3" s="16" t="s">
        <v>46</v>
      </c>
      <c r="G3" s="16">
        <v>264</v>
      </c>
      <c r="H3" s="16">
        <v>407</v>
      </c>
      <c r="I3" s="16">
        <v>163</v>
      </c>
      <c r="J3" s="16">
        <v>344</v>
      </c>
      <c r="K3" s="16">
        <v>194</v>
      </c>
      <c r="L3" s="16">
        <v>300</v>
      </c>
      <c r="M3" s="16">
        <v>245</v>
      </c>
      <c r="N3" s="16">
        <v>204</v>
      </c>
      <c r="AA3" t="s">
        <v>91</v>
      </c>
    </row>
    <row r="4" spans="2:27" x14ac:dyDescent="0.3">
      <c r="B4" s="8">
        <v>2</v>
      </c>
      <c r="C4" s="10">
        <v>407</v>
      </c>
      <c r="G4" s="8"/>
      <c r="H4" s="10"/>
      <c r="J4" s="8"/>
      <c r="K4" s="10"/>
    </row>
    <row r="5" spans="2:27" x14ac:dyDescent="0.3">
      <c r="B5" s="8">
        <v>3</v>
      </c>
      <c r="C5" s="10">
        <v>163</v>
      </c>
      <c r="F5" t="s">
        <v>55</v>
      </c>
      <c r="G5" s="8"/>
      <c r="H5" s="10"/>
      <c r="J5" s="8"/>
      <c r="K5" s="10"/>
      <c r="AA5" t="s">
        <v>92</v>
      </c>
    </row>
    <row r="6" spans="2:27" x14ac:dyDescent="0.3">
      <c r="B6" s="8">
        <v>4</v>
      </c>
      <c r="C6" s="10">
        <v>344</v>
      </c>
      <c r="F6" s="17" t="s">
        <v>45</v>
      </c>
      <c r="G6" s="17"/>
      <c r="H6" s="18" t="s">
        <v>47</v>
      </c>
      <c r="I6" s="18" t="s">
        <v>48</v>
      </c>
      <c r="J6" s="18" t="s">
        <v>49</v>
      </c>
      <c r="K6" s="18" t="s">
        <v>50</v>
      </c>
      <c r="L6" s="18" t="s">
        <v>51</v>
      </c>
      <c r="M6" s="18" t="s">
        <v>52</v>
      </c>
      <c r="N6" s="18" t="s">
        <v>53</v>
      </c>
    </row>
    <row r="7" spans="2:27" x14ac:dyDescent="0.3">
      <c r="B7" s="8">
        <v>5</v>
      </c>
      <c r="C7" s="10">
        <v>194</v>
      </c>
      <c r="F7" s="19" t="s">
        <v>46</v>
      </c>
      <c r="G7" s="17"/>
      <c r="H7" s="17">
        <f>H3/G3</f>
        <v>1.5416666666666667</v>
      </c>
      <c r="I7" s="17">
        <f t="shared" ref="I7:N7" si="0">I3/H3</f>
        <v>0.40049140049140047</v>
      </c>
      <c r="J7" s="17">
        <f t="shared" si="0"/>
        <v>2.1104294478527605</v>
      </c>
      <c r="K7" s="17">
        <f t="shared" si="0"/>
        <v>0.56395348837209303</v>
      </c>
      <c r="L7" s="17">
        <f t="shared" si="0"/>
        <v>1.5463917525773196</v>
      </c>
      <c r="M7" s="17">
        <f t="shared" si="0"/>
        <v>0.81666666666666665</v>
      </c>
      <c r="N7" s="17">
        <f t="shared" si="0"/>
        <v>0.83265306122448979</v>
      </c>
    </row>
    <row r="8" spans="2:27" x14ac:dyDescent="0.3">
      <c r="B8" s="8">
        <v>6</v>
      </c>
      <c r="C8" s="10">
        <v>300</v>
      </c>
      <c r="F8" s="35"/>
      <c r="G8" t="s">
        <v>88</v>
      </c>
      <c r="H8" s="11">
        <f>H7-1</f>
        <v>0.54166666666666674</v>
      </c>
      <c r="I8" s="11">
        <f t="shared" ref="I8:N8" si="1">I7-1</f>
        <v>-0.59950859950859958</v>
      </c>
      <c r="J8" s="11">
        <f t="shared" si="1"/>
        <v>1.1104294478527605</v>
      </c>
      <c r="K8" s="11">
        <f t="shared" si="1"/>
        <v>-0.43604651162790697</v>
      </c>
      <c r="L8" s="11">
        <f t="shared" si="1"/>
        <v>0.54639175257731964</v>
      </c>
      <c r="M8" s="11">
        <f t="shared" si="1"/>
        <v>-0.18333333333333335</v>
      </c>
      <c r="N8" s="11">
        <f t="shared" si="1"/>
        <v>-0.16734693877551021</v>
      </c>
    </row>
    <row r="9" spans="2:27" x14ac:dyDescent="0.3">
      <c r="B9" s="8">
        <v>7</v>
      </c>
      <c r="C9" s="10">
        <v>245</v>
      </c>
      <c r="F9" t="s">
        <v>56</v>
      </c>
    </row>
    <row r="10" spans="2:27" x14ac:dyDescent="0.3">
      <c r="B10" s="8">
        <v>8</v>
      </c>
      <c r="C10" s="10">
        <v>204</v>
      </c>
      <c r="F10" s="16" t="s">
        <v>45</v>
      </c>
      <c r="G10" s="22" t="s">
        <v>57</v>
      </c>
      <c r="H10" s="22" t="s">
        <v>58</v>
      </c>
      <c r="I10" s="22" t="s">
        <v>59</v>
      </c>
      <c r="J10" s="22" t="s">
        <v>60</v>
      </c>
      <c r="K10" s="22" t="s">
        <v>61</v>
      </c>
      <c r="L10" s="22" t="s">
        <v>62</v>
      </c>
      <c r="M10" s="22" t="s">
        <v>63</v>
      </c>
      <c r="N10" s="22" t="s">
        <v>64</v>
      </c>
    </row>
    <row r="11" spans="2:27" x14ac:dyDescent="0.3">
      <c r="B11" s="8" t="s">
        <v>27</v>
      </c>
      <c r="C11" s="10">
        <v>2121</v>
      </c>
      <c r="F11" s="16" t="s">
        <v>46</v>
      </c>
      <c r="G11" s="23">
        <f>G3/$H3</f>
        <v>0.64864864864864868</v>
      </c>
      <c r="H11" s="23">
        <f t="shared" ref="H11:N11" si="2">H3/$H3</f>
        <v>1</v>
      </c>
      <c r="I11" s="23">
        <f t="shared" si="2"/>
        <v>0.40049140049140047</v>
      </c>
      <c r="J11" s="23">
        <f t="shared" si="2"/>
        <v>0.84520884520884521</v>
      </c>
      <c r="K11" s="23">
        <f t="shared" si="2"/>
        <v>0.47665847665847666</v>
      </c>
      <c r="L11" s="23">
        <f t="shared" si="2"/>
        <v>0.73710073710073709</v>
      </c>
      <c r="M11" s="23">
        <f t="shared" si="2"/>
        <v>0.601965601965602</v>
      </c>
      <c r="N11" s="23">
        <f t="shared" si="2"/>
        <v>0.50122850122850127</v>
      </c>
    </row>
    <row r="12" spans="2:27" x14ac:dyDescent="0.3">
      <c r="G12" s="11"/>
      <c r="H12" s="11"/>
      <c r="I12" s="11"/>
      <c r="J12" s="11"/>
      <c r="K12" s="11"/>
      <c r="L12" s="11"/>
      <c r="M12" s="11"/>
      <c r="N12" s="11"/>
    </row>
    <row r="14" spans="2:27" x14ac:dyDescent="0.3">
      <c r="B14" s="7" t="s">
        <v>26</v>
      </c>
      <c r="C14" t="s">
        <v>35</v>
      </c>
      <c r="F14" s="16" t="s">
        <v>45</v>
      </c>
      <c r="G14" s="22" t="s">
        <v>57</v>
      </c>
      <c r="H14" s="22" t="s">
        <v>58</v>
      </c>
      <c r="I14" s="22" t="s">
        <v>59</v>
      </c>
      <c r="J14" s="22" t="s">
        <v>60</v>
      </c>
      <c r="K14" s="22" t="s">
        <v>61</v>
      </c>
      <c r="L14" s="22" t="s">
        <v>62</v>
      </c>
      <c r="M14" s="22" t="s">
        <v>63</v>
      </c>
      <c r="N14" s="22" t="s">
        <v>64</v>
      </c>
    </row>
    <row r="15" spans="2:27" x14ac:dyDescent="0.3">
      <c r="B15" s="8">
        <v>1</v>
      </c>
      <c r="C15" s="10">
        <v>2075.36</v>
      </c>
      <c r="F15" s="16" t="s">
        <v>54</v>
      </c>
      <c r="G15" s="22">
        <v>2075.36</v>
      </c>
      <c r="H15" s="22">
        <v>1949.9299999999998</v>
      </c>
      <c r="I15" s="22">
        <v>2357.3900000000003</v>
      </c>
      <c r="J15" s="22">
        <v>2875.66</v>
      </c>
      <c r="K15" s="22">
        <v>2127.9300000000003</v>
      </c>
      <c r="L15" s="22">
        <v>2022.95</v>
      </c>
      <c r="M15" s="22">
        <v>2987.5</v>
      </c>
      <c r="N15" s="22">
        <v>3231.16</v>
      </c>
    </row>
    <row r="16" spans="2:27" x14ac:dyDescent="0.3">
      <c r="B16" s="8">
        <v>2</v>
      </c>
      <c r="C16" s="10">
        <v>1949.9299999999998</v>
      </c>
    </row>
    <row r="17" spans="2:14" x14ac:dyDescent="0.3">
      <c r="B17" s="8">
        <v>3</v>
      </c>
      <c r="C17" s="10">
        <v>2357.3900000000003</v>
      </c>
      <c r="F17" t="s">
        <v>65</v>
      </c>
    </row>
    <row r="18" spans="2:14" x14ac:dyDescent="0.3">
      <c r="B18" s="8">
        <v>4</v>
      </c>
      <c r="C18" s="10">
        <v>2875.66</v>
      </c>
      <c r="F18" s="16" t="s">
        <v>45</v>
      </c>
      <c r="G18" s="22"/>
      <c r="H18" s="24" t="s">
        <v>66</v>
      </c>
      <c r="I18" s="25" t="s">
        <v>67</v>
      </c>
      <c r="J18" s="25" t="s">
        <v>68</v>
      </c>
      <c r="K18" s="25" t="s">
        <v>69</v>
      </c>
      <c r="L18" s="25" t="s">
        <v>70</v>
      </c>
      <c r="M18" s="25" t="s">
        <v>71</v>
      </c>
      <c r="N18" s="25" t="s">
        <v>72</v>
      </c>
    </row>
    <row r="19" spans="2:14" x14ac:dyDescent="0.3">
      <c r="B19" s="8">
        <v>5</v>
      </c>
      <c r="C19" s="10">
        <v>2127.9300000000003</v>
      </c>
      <c r="F19" s="16" t="s">
        <v>46</v>
      </c>
      <c r="G19" s="22"/>
      <c r="H19" s="23">
        <f>H15/G15</f>
        <v>0.93956229280703096</v>
      </c>
      <c r="I19" s="23">
        <f t="shared" ref="I19:N19" si="3">I15/H15</f>
        <v>1.2089613473304173</v>
      </c>
      <c r="J19" s="23">
        <f t="shared" si="3"/>
        <v>1.2198490703701974</v>
      </c>
      <c r="K19" s="23">
        <f t="shared" si="3"/>
        <v>0.73997969161861987</v>
      </c>
      <c r="L19" s="23">
        <f t="shared" si="3"/>
        <v>0.95066567039329286</v>
      </c>
      <c r="M19" s="23">
        <f t="shared" si="3"/>
        <v>1.4768036777972762</v>
      </c>
      <c r="N19" s="23">
        <f t="shared" si="3"/>
        <v>1.0815598326359832</v>
      </c>
    </row>
    <row r="20" spans="2:14" x14ac:dyDescent="0.3">
      <c r="B20" s="8">
        <v>6</v>
      </c>
      <c r="C20" s="10">
        <v>2022.95</v>
      </c>
    </row>
    <row r="21" spans="2:14" x14ac:dyDescent="0.3">
      <c r="B21" s="8">
        <v>7</v>
      </c>
      <c r="C21" s="10">
        <v>2987.5</v>
      </c>
      <c r="F21" t="s">
        <v>73</v>
      </c>
    </row>
    <row r="22" spans="2:14" x14ac:dyDescent="0.3">
      <c r="B22" s="8">
        <v>8</v>
      </c>
      <c r="C22" s="10">
        <v>3231.16</v>
      </c>
      <c r="F22" s="16" t="s">
        <v>45</v>
      </c>
      <c r="G22" s="22" t="s">
        <v>57</v>
      </c>
      <c r="H22" s="22" t="s">
        <v>58</v>
      </c>
      <c r="I22" s="22" t="s">
        <v>59</v>
      </c>
      <c r="J22" s="22" t="s">
        <v>60</v>
      </c>
      <c r="K22" s="22" t="s">
        <v>61</v>
      </c>
      <c r="L22" s="22" t="s">
        <v>62</v>
      </c>
      <c r="M22" s="22" t="s">
        <v>63</v>
      </c>
      <c r="N22" s="22" t="s">
        <v>64</v>
      </c>
    </row>
    <row r="23" spans="2:14" x14ac:dyDescent="0.3">
      <c r="B23" s="8" t="s">
        <v>27</v>
      </c>
      <c r="C23" s="10">
        <v>19627.88</v>
      </c>
      <c r="F23" s="16" t="s">
        <v>46</v>
      </c>
      <c r="G23" s="23">
        <f t="shared" ref="G23:I23" si="4">G15/$J15</f>
        <v>0.72169867091380768</v>
      </c>
      <c r="H23" s="23">
        <f t="shared" si="4"/>
        <v>0.67808085795956408</v>
      </c>
      <c r="I23" s="23">
        <f t="shared" si="4"/>
        <v>0.81977354763775978</v>
      </c>
      <c r="J23" s="23">
        <f>J15/$J15</f>
        <v>1</v>
      </c>
      <c r="K23" s="23">
        <f t="shared" ref="K23:N23" si="5">K15/$J15</f>
        <v>0.73997969161861987</v>
      </c>
      <c r="L23" s="23">
        <f t="shared" si="5"/>
        <v>0.70347328961003741</v>
      </c>
      <c r="M23" s="23">
        <f t="shared" si="5"/>
        <v>1.0388919413282516</v>
      </c>
      <c r="N23" s="23">
        <f t="shared" si="5"/>
        <v>1.1236237941898555</v>
      </c>
    </row>
    <row r="24" spans="2:14" x14ac:dyDescent="0.3">
      <c r="F24" s="26" t="s">
        <v>88</v>
      </c>
      <c r="G24" s="27">
        <f>G23-1</f>
        <v>-0.27830132908619232</v>
      </c>
      <c r="H24" s="27">
        <f>H23-1</f>
        <v>-0.32191914204043592</v>
      </c>
      <c r="I24" s="27">
        <f>I23-1</f>
        <v>-0.18022645236224022</v>
      </c>
      <c r="J24" s="27">
        <f t="shared" ref="J24:N24" si="6">J23-1</f>
        <v>0</v>
      </c>
      <c r="K24" s="27">
        <f t="shared" si="6"/>
        <v>-0.26002030838138013</v>
      </c>
      <c r="L24" s="27">
        <f t="shared" si="6"/>
        <v>-0.29652671038996259</v>
      </c>
      <c r="M24" s="27">
        <f t="shared" si="6"/>
        <v>3.8891941328251578E-2</v>
      </c>
      <c r="N24" s="27">
        <f t="shared" si="6"/>
        <v>0.12362379418985547</v>
      </c>
    </row>
    <row r="25" spans="2:14" x14ac:dyDescent="0.3">
      <c r="F25" t="s">
        <v>89</v>
      </c>
    </row>
    <row r="27" spans="2:14" x14ac:dyDescent="0.3">
      <c r="D27" s="28" t="s">
        <v>74</v>
      </c>
      <c r="E27" s="28"/>
    </row>
    <row r="28" spans="2:14" x14ac:dyDescent="0.3">
      <c r="D28" s="28" t="s">
        <v>75</v>
      </c>
      <c r="E28" s="28"/>
    </row>
    <row r="30" spans="2:14" x14ac:dyDescent="0.3">
      <c r="D30" s="34" t="s">
        <v>76</v>
      </c>
      <c r="E30" s="34"/>
    </row>
    <row r="32" spans="2:14" x14ac:dyDescent="0.3">
      <c r="D32" t="s">
        <v>56</v>
      </c>
    </row>
    <row r="33" spans="4:15" x14ac:dyDescent="0.3">
      <c r="D33" s="16" t="s">
        <v>45</v>
      </c>
      <c r="E33" s="22" t="s">
        <v>57</v>
      </c>
      <c r="F33" s="22" t="s">
        <v>58</v>
      </c>
      <c r="G33" s="22" t="s">
        <v>59</v>
      </c>
      <c r="H33" s="22" t="s">
        <v>60</v>
      </c>
      <c r="I33" s="22" t="s">
        <v>61</v>
      </c>
      <c r="J33" s="22" t="s">
        <v>62</v>
      </c>
      <c r="K33" s="22" t="s">
        <v>63</v>
      </c>
      <c r="L33" s="22" t="s">
        <v>64</v>
      </c>
    </row>
    <row r="34" spans="4:15" x14ac:dyDescent="0.3">
      <c r="D34" s="16" t="s">
        <v>46</v>
      </c>
      <c r="E34" s="23">
        <f t="shared" ref="E34:L34" si="7">G15/$G15</f>
        <v>1</v>
      </c>
      <c r="F34" s="23">
        <f t="shared" si="7"/>
        <v>0.93956229280703096</v>
      </c>
      <c r="G34" s="23">
        <f t="shared" si="7"/>
        <v>1.135894495412844</v>
      </c>
      <c r="H34" s="23">
        <f t="shared" si="7"/>
        <v>1.3856198442679823</v>
      </c>
      <c r="I34" s="23">
        <f t="shared" si="7"/>
        <v>1.0253305450620616</v>
      </c>
      <c r="J34" s="23">
        <f t="shared" si="7"/>
        <v>0.97474654999614518</v>
      </c>
      <c r="K34" s="23">
        <f t="shared" si="7"/>
        <v>1.4395092899545139</v>
      </c>
      <c r="L34" s="23">
        <f t="shared" si="7"/>
        <v>1.5569154267211469</v>
      </c>
    </row>
    <row r="36" spans="4:15" x14ac:dyDescent="0.3">
      <c r="D36" t="s">
        <v>65</v>
      </c>
    </row>
    <row r="37" spans="4:15" x14ac:dyDescent="0.3">
      <c r="D37" s="16" t="s">
        <v>45</v>
      </c>
      <c r="E37" s="22"/>
      <c r="F37" s="24" t="s">
        <v>66</v>
      </c>
      <c r="G37" s="25" t="s">
        <v>67</v>
      </c>
      <c r="H37" s="25" t="s">
        <v>68</v>
      </c>
      <c r="I37" s="25" t="s">
        <v>69</v>
      </c>
      <c r="J37" s="25" t="s">
        <v>70</v>
      </c>
      <c r="K37" s="25" t="s">
        <v>71</v>
      </c>
      <c r="L37" s="25" t="s">
        <v>72</v>
      </c>
      <c r="N37" s="29" t="s">
        <v>77</v>
      </c>
      <c r="O37" s="30" t="s">
        <v>78</v>
      </c>
    </row>
    <row r="38" spans="4:15" x14ac:dyDescent="0.3">
      <c r="D38" s="16" t="s">
        <v>46</v>
      </c>
      <c r="E38" s="22"/>
      <c r="F38" s="23">
        <f t="shared" ref="F38:L38" si="8">F34/$E34</f>
        <v>0.93956229280703096</v>
      </c>
      <c r="G38" s="23">
        <f t="shared" si="8"/>
        <v>1.135894495412844</v>
      </c>
      <c r="H38" s="23">
        <f t="shared" si="8"/>
        <v>1.3856198442679823</v>
      </c>
      <c r="I38" s="23">
        <f t="shared" si="8"/>
        <v>1.0253305450620616</v>
      </c>
      <c r="J38" s="23">
        <f t="shared" si="8"/>
        <v>0.97474654999614518</v>
      </c>
      <c r="K38" s="23">
        <f t="shared" si="8"/>
        <v>1.4395092899545139</v>
      </c>
      <c r="L38" s="23">
        <f t="shared" si="8"/>
        <v>1.5569154267211469</v>
      </c>
      <c r="N38" s="28" t="s">
        <v>79</v>
      </c>
      <c r="O38" s="30" t="s">
        <v>80</v>
      </c>
    </row>
    <row r="39" spans="4:15" x14ac:dyDescent="0.3">
      <c r="N39" s="28" t="s">
        <v>81</v>
      </c>
      <c r="O39" s="30" t="s">
        <v>82</v>
      </c>
    </row>
    <row r="40" spans="4:15" x14ac:dyDescent="0.3">
      <c r="D40" s="34" t="s">
        <v>84</v>
      </c>
      <c r="E40" s="34"/>
      <c r="N40" s="28" t="s">
        <v>83</v>
      </c>
      <c r="O40" s="30"/>
    </row>
    <row r="42" spans="4:15" x14ac:dyDescent="0.3">
      <c r="D42" t="s">
        <v>56</v>
      </c>
    </row>
    <row r="43" spans="4:15" x14ac:dyDescent="0.3">
      <c r="D43" s="16" t="s">
        <v>45</v>
      </c>
      <c r="E43" s="22" t="s">
        <v>57</v>
      </c>
      <c r="F43" s="22" t="s">
        <v>58</v>
      </c>
      <c r="G43" s="22" t="s">
        <v>59</v>
      </c>
      <c r="H43" s="22" t="s">
        <v>60</v>
      </c>
      <c r="I43" s="22" t="s">
        <v>61</v>
      </c>
      <c r="J43" s="22" t="s">
        <v>62</v>
      </c>
      <c r="K43" s="22" t="s">
        <v>63</v>
      </c>
      <c r="L43" s="22" t="s">
        <v>64</v>
      </c>
    </row>
    <row r="44" spans="4:15" x14ac:dyDescent="0.3">
      <c r="D44" s="16" t="s">
        <v>46</v>
      </c>
      <c r="E44" s="23">
        <f t="shared" ref="E44:L44" si="9">G15/$N15</f>
        <v>0.64229564614565671</v>
      </c>
      <c r="F44" s="23">
        <f t="shared" si="9"/>
        <v>0.6034767699525867</v>
      </c>
      <c r="G44" s="23">
        <f t="shared" si="9"/>
        <v>0.72958008888448744</v>
      </c>
      <c r="H44" s="23">
        <f t="shared" si="9"/>
        <v>0.88997759318634795</v>
      </c>
      <c r="I44" s="23">
        <f t="shared" si="9"/>
        <v>0.65856534495351526</v>
      </c>
      <c r="J44" s="23">
        <f t="shared" si="9"/>
        <v>0.62607546515802381</v>
      </c>
      <c r="K44" s="23">
        <f t="shared" si="9"/>
        <v>0.92459054952400999</v>
      </c>
      <c r="L44" s="23">
        <f t="shared" si="9"/>
        <v>1</v>
      </c>
    </row>
    <row r="46" spans="4:15" x14ac:dyDescent="0.3">
      <c r="D46" t="s">
        <v>65</v>
      </c>
    </row>
    <row r="47" spans="4:15" x14ac:dyDescent="0.3">
      <c r="D47" s="16" t="s">
        <v>45</v>
      </c>
      <c r="E47" s="22"/>
      <c r="F47" s="24" t="s">
        <v>66</v>
      </c>
      <c r="G47" s="25" t="s">
        <v>67</v>
      </c>
      <c r="H47" s="25" t="s">
        <v>68</v>
      </c>
      <c r="I47" s="25" t="s">
        <v>69</v>
      </c>
      <c r="J47" s="25" t="s">
        <v>70</v>
      </c>
      <c r="K47" s="25" t="s">
        <v>71</v>
      </c>
      <c r="L47" s="25" t="s">
        <v>72</v>
      </c>
    </row>
    <row r="48" spans="4:15" x14ac:dyDescent="0.3">
      <c r="D48" s="16" t="s">
        <v>46</v>
      </c>
      <c r="E48" s="22"/>
      <c r="F48" s="23">
        <f t="shared" ref="F48:L48" si="10">F44/$E44</f>
        <v>0.93956229280703107</v>
      </c>
      <c r="G48" s="23">
        <f t="shared" si="10"/>
        <v>1.1358944954128443</v>
      </c>
      <c r="H48" s="23">
        <f t="shared" si="10"/>
        <v>1.3856198442679823</v>
      </c>
      <c r="I48" s="23">
        <f t="shared" si="10"/>
        <v>1.0253305450620616</v>
      </c>
      <c r="J48" s="23">
        <f t="shared" si="10"/>
        <v>0.9747465499961453</v>
      </c>
      <c r="K48" s="23">
        <f t="shared" si="10"/>
        <v>1.4395092899545139</v>
      </c>
      <c r="L48" s="23">
        <f t="shared" si="10"/>
        <v>1.5569154267211471</v>
      </c>
    </row>
    <row r="50" spans="4:12" x14ac:dyDescent="0.3">
      <c r="D50" s="34" t="s">
        <v>85</v>
      </c>
      <c r="E50" s="34"/>
    </row>
    <row r="52" spans="4:12" x14ac:dyDescent="0.3">
      <c r="D52" t="s">
        <v>56</v>
      </c>
    </row>
    <row r="53" spans="4:12" x14ac:dyDescent="0.3">
      <c r="D53" s="16" t="s">
        <v>45</v>
      </c>
      <c r="E53" s="22" t="s">
        <v>57</v>
      </c>
      <c r="F53" s="22" t="s">
        <v>58</v>
      </c>
      <c r="G53" s="22" t="s">
        <v>59</v>
      </c>
      <c r="H53" s="22" t="s">
        <v>60</v>
      </c>
      <c r="I53" s="22" t="s">
        <v>61</v>
      </c>
      <c r="J53" s="22" t="s">
        <v>62</v>
      </c>
      <c r="K53" s="22" t="s">
        <v>63</v>
      </c>
      <c r="L53" s="22" t="s">
        <v>64</v>
      </c>
    </row>
    <row r="54" spans="4:12" x14ac:dyDescent="0.3">
      <c r="D54" s="16" t="s">
        <v>46</v>
      </c>
      <c r="E54" s="23">
        <f t="shared" ref="E54:L54" si="11">G15/$K15</f>
        <v>0.97529523997499912</v>
      </c>
      <c r="F54" s="23">
        <f t="shared" si="11"/>
        <v>0.91635063183469356</v>
      </c>
      <c r="G54" s="23">
        <f t="shared" si="11"/>
        <v>1.1078324944899502</v>
      </c>
      <c r="H54" s="23">
        <f t="shared" si="11"/>
        <v>1.3513884385294626</v>
      </c>
      <c r="I54" s="23">
        <f t="shared" si="11"/>
        <v>1</v>
      </c>
      <c r="J54" s="23">
        <f t="shared" si="11"/>
        <v>0.95066567039329286</v>
      </c>
      <c r="K54" s="23">
        <f t="shared" si="11"/>
        <v>1.4039465583924282</v>
      </c>
      <c r="L54" s="23">
        <f t="shared" si="11"/>
        <v>1.5184522047247793</v>
      </c>
    </row>
    <row r="55" spans="4:12" x14ac:dyDescent="0.3">
      <c r="F55" s="16"/>
    </row>
    <row r="56" spans="4:12" x14ac:dyDescent="0.3">
      <c r="D56" t="s">
        <v>65</v>
      </c>
    </row>
    <row r="57" spans="4:12" x14ac:dyDescent="0.3">
      <c r="D57" s="16" t="s">
        <v>45</v>
      </c>
      <c r="E57" s="22"/>
      <c r="F57" s="24" t="s">
        <v>66</v>
      </c>
      <c r="G57" s="25" t="s">
        <v>67</v>
      </c>
      <c r="H57" s="25" t="s">
        <v>68</v>
      </c>
      <c r="I57" s="25" t="s">
        <v>69</v>
      </c>
      <c r="J57" s="25" t="s">
        <v>70</v>
      </c>
      <c r="K57" s="25" t="s">
        <v>71</v>
      </c>
      <c r="L57" s="25" t="s">
        <v>72</v>
      </c>
    </row>
    <row r="58" spans="4:12" x14ac:dyDescent="0.3">
      <c r="D58" s="16" t="s">
        <v>46</v>
      </c>
      <c r="E58" s="22"/>
      <c r="F58" s="23">
        <f t="shared" ref="F58:L58" si="12">F54/$E54</f>
        <v>0.93956229280703085</v>
      </c>
      <c r="G58" s="23">
        <f t="shared" si="12"/>
        <v>1.135894495412844</v>
      </c>
      <c r="H58" s="23">
        <f t="shared" si="12"/>
        <v>1.3856198442679821</v>
      </c>
      <c r="I58" s="23">
        <f t="shared" si="12"/>
        <v>1.0253305450620616</v>
      </c>
      <c r="J58" s="23">
        <f t="shared" si="12"/>
        <v>0.97474654999614518</v>
      </c>
      <c r="K58" s="23">
        <f t="shared" si="12"/>
        <v>1.4395092899545139</v>
      </c>
      <c r="L58" s="23">
        <f t="shared" si="12"/>
        <v>1.5569154267211471</v>
      </c>
    </row>
    <row r="59" spans="4:12" x14ac:dyDescent="0.3">
      <c r="F59" s="31"/>
    </row>
    <row r="62" spans="4:12" x14ac:dyDescent="0.3">
      <c r="D62" s="30" t="s">
        <v>87</v>
      </c>
      <c r="E62" s="30"/>
    </row>
    <row r="63" spans="4:12" x14ac:dyDescent="0.3">
      <c r="D63" s="30" t="s">
        <v>86</v>
      </c>
      <c r="E63" s="30"/>
    </row>
    <row r="66" spans="4:12" x14ac:dyDescent="0.3">
      <c r="D66" s="32" t="s">
        <v>76</v>
      </c>
      <c r="E66" s="32"/>
    </row>
    <row r="68" spans="4:12" x14ac:dyDescent="0.3">
      <c r="D68" t="s">
        <v>56</v>
      </c>
    </row>
    <row r="69" spans="4:12" x14ac:dyDescent="0.3">
      <c r="D69" s="16" t="s">
        <v>45</v>
      </c>
      <c r="E69" s="22" t="s">
        <v>57</v>
      </c>
      <c r="F69" s="22" t="s">
        <v>58</v>
      </c>
      <c r="G69" s="22" t="s">
        <v>59</v>
      </c>
      <c r="H69" s="22" t="s">
        <v>60</v>
      </c>
      <c r="I69" s="22" t="s">
        <v>61</v>
      </c>
      <c r="J69" s="22" t="s">
        <v>62</v>
      </c>
      <c r="K69" s="22" t="s">
        <v>63</v>
      </c>
      <c r="L69" s="22" t="s">
        <v>64</v>
      </c>
    </row>
    <row r="70" spans="4:12" x14ac:dyDescent="0.3">
      <c r="D70" s="16" t="s">
        <v>46</v>
      </c>
      <c r="E70" s="23">
        <f>G15/$G15</f>
        <v>1</v>
      </c>
      <c r="F70" s="23">
        <f t="shared" ref="F70:L70" si="13">H15/$G15</f>
        <v>0.93956229280703096</v>
      </c>
      <c r="G70" s="23">
        <f t="shared" si="13"/>
        <v>1.135894495412844</v>
      </c>
      <c r="H70" s="23">
        <f t="shared" si="13"/>
        <v>1.3856198442679823</v>
      </c>
      <c r="I70" s="23">
        <f t="shared" si="13"/>
        <v>1.0253305450620616</v>
      </c>
      <c r="J70" s="23">
        <f t="shared" si="13"/>
        <v>0.97474654999614518</v>
      </c>
      <c r="K70" s="23">
        <f t="shared" si="13"/>
        <v>1.4395092899545139</v>
      </c>
      <c r="L70" s="23">
        <f t="shared" si="13"/>
        <v>1.5569154267211469</v>
      </c>
    </row>
    <row r="72" spans="4:12" x14ac:dyDescent="0.3">
      <c r="D72" t="s">
        <v>65</v>
      </c>
    </row>
    <row r="73" spans="4:12" x14ac:dyDescent="0.3">
      <c r="D73" s="16" t="s">
        <v>45</v>
      </c>
      <c r="E73" s="22"/>
      <c r="F73" s="24" t="s">
        <v>66</v>
      </c>
      <c r="G73" s="25" t="s">
        <v>67</v>
      </c>
      <c r="H73" s="25" t="s">
        <v>68</v>
      </c>
      <c r="I73" s="25" t="s">
        <v>69</v>
      </c>
      <c r="J73" s="25" t="s">
        <v>70</v>
      </c>
      <c r="K73" s="25" t="s">
        <v>71</v>
      </c>
      <c r="L73" s="25" t="s">
        <v>72</v>
      </c>
    </row>
    <row r="74" spans="4:12" x14ac:dyDescent="0.3">
      <c r="D74" s="16" t="s">
        <v>46</v>
      </c>
      <c r="E74" s="22"/>
      <c r="F74" s="23">
        <f>G15/$G15</f>
        <v>1</v>
      </c>
      <c r="G74" s="23">
        <f t="shared" ref="G74:L74" si="14">G70/$E70</f>
        <v>1.135894495412844</v>
      </c>
      <c r="H74" s="23">
        <f t="shared" si="14"/>
        <v>1.3856198442679823</v>
      </c>
      <c r="I74" s="23">
        <f t="shared" si="14"/>
        <v>1.0253305450620616</v>
      </c>
      <c r="J74" s="23">
        <f t="shared" si="14"/>
        <v>0.97474654999614518</v>
      </c>
      <c r="K74" s="23">
        <f t="shared" si="14"/>
        <v>1.4395092899545139</v>
      </c>
      <c r="L74" s="23">
        <f t="shared" si="14"/>
        <v>1.5569154267211469</v>
      </c>
    </row>
    <row r="76" spans="4:12" x14ac:dyDescent="0.3">
      <c r="D76" s="33" t="s">
        <v>84</v>
      </c>
      <c r="E76" s="33"/>
    </row>
    <row r="78" spans="4:12" x14ac:dyDescent="0.3">
      <c r="D78" t="s">
        <v>56</v>
      </c>
    </row>
    <row r="79" spans="4:12" x14ac:dyDescent="0.3">
      <c r="D79" s="16" t="s">
        <v>45</v>
      </c>
      <c r="E79" s="22" t="s">
        <v>57</v>
      </c>
      <c r="F79" s="22" t="s">
        <v>58</v>
      </c>
      <c r="G79" s="22" t="s">
        <v>59</v>
      </c>
      <c r="H79" s="22" t="s">
        <v>60</v>
      </c>
      <c r="I79" s="22" t="s">
        <v>61</v>
      </c>
      <c r="J79" s="22" t="s">
        <v>62</v>
      </c>
      <c r="K79" s="22" t="s">
        <v>63</v>
      </c>
      <c r="L79" s="22" t="s">
        <v>64</v>
      </c>
    </row>
    <row r="80" spans="4:12" x14ac:dyDescent="0.3">
      <c r="D80" s="16" t="s">
        <v>46</v>
      </c>
      <c r="E80" s="23">
        <f>G15/$N15</f>
        <v>0.64229564614565671</v>
      </c>
      <c r="F80" s="23">
        <f t="shared" ref="F80:L80" si="15">H15/$N15</f>
        <v>0.6034767699525867</v>
      </c>
      <c r="G80" s="23">
        <f t="shared" si="15"/>
        <v>0.72958008888448744</v>
      </c>
      <c r="H80" s="23">
        <f t="shared" si="15"/>
        <v>0.88997759318634795</v>
      </c>
      <c r="I80" s="23">
        <f t="shared" si="15"/>
        <v>0.65856534495351526</v>
      </c>
      <c r="J80" s="23">
        <f t="shared" si="15"/>
        <v>0.62607546515802381</v>
      </c>
      <c r="K80" s="23">
        <f t="shared" si="15"/>
        <v>0.92459054952400999</v>
      </c>
      <c r="L80" s="23">
        <f t="shared" si="15"/>
        <v>1</v>
      </c>
    </row>
    <row r="82" spans="4:12" x14ac:dyDescent="0.3">
      <c r="D82" t="s">
        <v>65</v>
      </c>
    </row>
    <row r="83" spans="4:12" x14ac:dyDescent="0.3">
      <c r="D83" s="16" t="s">
        <v>45</v>
      </c>
      <c r="E83" s="22"/>
      <c r="F83" s="24" t="s">
        <v>66</v>
      </c>
      <c r="G83" s="25" t="s">
        <v>67</v>
      </c>
      <c r="H83" s="25" t="s">
        <v>68</v>
      </c>
      <c r="I83" s="25" t="s">
        <v>69</v>
      </c>
      <c r="J83" s="25" t="s">
        <v>70</v>
      </c>
      <c r="K83" s="25" t="s">
        <v>71</v>
      </c>
      <c r="L83" s="25" t="s">
        <v>72</v>
      </c>
    </row>
    <row r="84" spans="4:12" x14ac:dyDescent="0.3">
      <c r="D84" s="16" t="s">
        <v>46</v>
      </c>
      <c r="E84" s="22"/>
      <c r="F84" s="23">
        <f>F80/$E80</f>
        <v>0.93956229280703107</v>
      </c>
      <c r="G84" s="23">
        <f t="shared" ref="G84:L84" si="16">G80/$E80</f>
        <v>1.1358944954128443</v>
      </c>
      <c r="H84" s="23">
        <f t="shared" si="16"/>
        <v>1.3856198442679823</v>
      </c>
      <c r="I84" s="23">
        <f t="shared" si="16"/>
        <v>1.0253305450620616</v>
      </c>
      <c r="J84" s="23">
        <f t="shared" si="16"/>
        <v>0.9747465499961453</v>
      </c>
      <c r="K84" s="23">
        <f t="shared" si="16"/>
        <v>1.4395092899545139</v>
      </c>
      <c r="L84" s="23">
        <f t="shared" si="16"/>
        <v>1.5569154267211471</v>
      </c>
    </row>
    <row r="86" spans="4:12" x14ac:dyDescent="0.3">
      <c r="D86" s="33" t="s">
        <v>85</v>
      </c>
      <c r="E86" s="33"/>
    </row>
    <row r="88" spans="4:12" x14ac:dyDescent="0.3">
      <c r="D88" t="s">
        <v>56</v>
      </c>
    </row>
    <row r="89" spans="4:12" x14ac:dyDescent="0.3">
      <c r="D89" s="16" t="s">
        <v>45</v>
      </c>
      <c r="E89" s="22" t="s">
        <v>57</v>
      </c>
      <c r="F89" s="22" t="s">
        <v>58</v>
      </c>
      <c r="G89" s="22" t="s">
        <v>59</v>
      </c>
      <c r="H89" s="22" t="s">
        <v>60</v>
      </c>
      <c r="I89" s="22" t="s">
        <v>61</v>
      </c>
      <c r="J89" s="22" t="s">
        <v>62</v>
      </c>
      <c r="K89" s="22" t="s">
        <v>63</v>
      </c>
      <c r="L89" s="22" t="s">
        <v>64</v>
      </c>
    </row>
    <row r="90" spans="4:12" x14ac:dyDescent="0.3">
      <c r="D90" s="16" t="s">
        <v>46</v>
      </c>
      <c r="E90" s="23">
        <f>G15/$K15</f>
        <v>0.97529523997499912</v>
      </c>
      <c r="F90" s="23">
        <f t="shared" ref="F90:L90" si="17">H15/$K15</f>
        <v>0.91635063183469356</v>
      </c>
      <c r="G90" s="23">
        <f t="shared" si="17"/>
        <v>1.1078324944899502</v>
      </c>
      <c r="H90" s="23">
        <f t="shared" si="17"/>
        <v>1.3513884385294626</v>
      </c>
      <c r="I90" s="23">
        <f t="shared" si="17"/>
        <v>1</v>
      </c>
      <c r="J90" s="23">
        <f t="shared" si="17"/>
        <v>0.95066567039329286</v>
      </c>
      <c r="K90" s="23">
        <f t="shared" si="17"/>
        <v>1.4039465583924282</v>
      </c>
      <c r="L90" s="23">
        <f t="shared" si="17"/>
        <v>1.5184522047247793</v>
      </c>
    </row>
    <row r="91" spans="4:12" x14ac:dyDescent="0.3">
      <c r="F91" s="16"/>
    </row>
    <row r="92" spans="4:12" x14ac:dyDescent="0.3">
      <c r="D92" t="s">
        <v>65</v>
      </c>
    </row>
    <row r="93" spans="4:12" x14ac:dyDescent="0.3">
      <c r="D93" s="16" t="s">
        <v>45</v>
      </c>
      <c r="E93" s="22"/>
      <c r="F93" s="24" t="s">
        <v>66</v>
      </c>
      <c r="G93" s="25" t="s">
        <v>67</v>
      </c>
      <c r="H93" s="25" t="s">
        <v>68</v>
      </c>
      <c r="I93" s="25" t="s">
        <v>69</v>
      </c>
      <c r="J93" s="25" t="s">
        <v>70</v>
      </c>
      <c r="K93" s="25" t="s">
        <v>71</v>
      </c>
      <c r="L93" s="25" t="s">
        <v>72</v>
      </c>
    </row>
    <row r="94" spans="4:12" x14ac:dyDescent="0.3">
      <c r="D94" s="16" t="s">
        <v>46</v>
      </c>
      <c r="E94" s="22"/>
      <c r="F94" s="23">
        <f>F90/$E90</f>
        <v>0.93956229280703085</v>
      </c>
      <c r="G94" s="23">
        <f t="shared" ref="G94:L94" si="18">G90/$E90</f>
        <v>1.135894495412844</v>
      </c>
      <c r="H94" s="23">
        <f t="shared" si="18"/>
        <v>1.3856198442679821</v>
      </c>
      <c r="I94" s="23">
        <f t="shared" si="18"/>
        <v>1.0253305450620616</v>
      </c>
      <c r="J94" s="23">
        <f t="shared" si="18"/>
        <v>0.97474654999614518</v>
      </c>
      <c r="K94" s="23">
        <f t="shared" si="18"/>
        <v>1.4395092899545139</v>
      </c>
      <c r="L94" s="23">
        <f t="shared" si="18"/>
        <v>1.5569154267211471</v>
      </c>
    </row>
  </sheetData>
  <pageMargins left="0.7" right="0.7" top="0.75" bottom="0.75" header="0.3" footer="0.3"/>
  <pageSetup orientation="portrait" verticalDpi="30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03f19e8-fb23-4d62-82a3-60e3d6d0a640" xsi:nil="true"/>
    <lcf76f155ced4ddcb4097134ff3c332f xmlns="a74ba223-5325-45eb-8bb6-4a812c960ff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22927A4B14B16408CBADB6036948F55" ma:contentTypeVersion="9" ma:contentTypeDescription="Create a new document." ma:contentTypeScope="" ma:versionID="d789af9294aa31a0283185d196e458ff">
  <xsd:schema xmlns:xsd="http://www.w3.org/2001/XMLSchema" xmlns:xs="http://www.w3.org/2001/XMLSchema" xmlns:p="http://schemas.microsoft.com/office/2006/metadata/properties" xmlns:ns2="a74ba223-5325-45eb-8bb6-4a812c960ff8" xmlns:ns3="503f19e8-fb23-4d62-82a3-60e3d6d0a640" targetNamespace="http://schemas.microsoft.com/office/2006/metadata/properties" ma:root="true" ma:fieldsID="75f3ce3d37ca6185cb11faa8fc51dec8" ns2:_="" ns3:_="">
    <xsd:import namespace="a74ba223-5325-45eb-8bb6-4a812c960ff8"/>
    <xsd:import namespace="503f19e8-fb23-4d62-82a3-60e3d6d0a64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ba223-5325-45eb-8bb6-4a812c960f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e31850c-efc2-4ff8-9009-fcead4e783b5"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3f19e8-fb23-4d62-82a3-60e3d6d0a64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12ee7d6-994f-4b90-b886-7771257bfd5a}" ma:internalName="TaxCatchAll" ma:showField="CatchAllData" ma:web="503f19e8-fb23-4d62-82a3-60e3d6d0a6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92CEA6-EB65-40BF-939D-93C0E4A53F85}">
  <ds:schemaRefs>
    <ds:schemaRef ds:uri="http://schemas.microsoft.com/office/2006/metadata/properties"/>
    <ds:schemaRef ds:uri="http://schemas.microsoft.com/office/infopath/2007/PartnerControls"/>
    <ds:schemaRef ds:uri="503f19e8-fb23-4d62-82a3-60e3d6d0a640"/>
    <ds:schemaRef ds:uri="a74ba223-5325-45eb-8bb6-4a812c960ff8"/>
  </ds:schemaRefs>
</ds:datastoreItem>
</file>

<file path=customXml/itemProps2.xml><?xml version="1.0" encoding="utf-8"?>
<ds:datastoreItem xmlns:ds="http://schemas.openxmlformats.org/officeDocument/2006/customXml" ds:itemID="{653B659D-9EFB-4559-947A-3A15E884DA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ba223-5325-45eb-8bb6-4a812c960ff8"/>
    <ds:schemaRef ds:uri="503f19e8-fb23-4d62-82a3-60e3d6d0a6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C38B3-BF01-4456-BB26-7000E26847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Podaci</vt:lpstr>
      <vt:lpstr>PivotTab</vt:lpstr>
      <vt:lpstr>Dinamika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Berun</dc:creator>
  <cp:keywords/>
  <dc:description/>
  <cp:lastModifiedBy>Sara Nuredinovski</cp:lastModifiedBy>
  <cp:revision/>
  <dcterms:created xsi:type="dcterms:W3CDTF">2022-03-07T09:12:26Z</dcterms:created>
  <dcterms:modified xsi:type="dcterms:W3CDTF">2022-03-17T15:15:36Z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0x010100422927A4B14B16408CBADB6036948F55</vt:lpwstr>
  </property>
</Properties>
</file>