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2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ra Nur\Desktop\"/>
    </mc:Choice>
  </mc:AlternateContent>
  <xr:revisionPtr revIDLastSave="0" documentId="13_ncr:1_{B9836CB1-A088-48E1-9730-740302FFDA2A}" xr6:coauthVersionLast="47" xr6:coauthVersionMax="47" xr10:uidLastSave="{00000000-0000-0000-0000-000000000000}"/>
  <bookViews>
    <workbookView xWindow="3852" yWindow="1320" windowWidth="16548" windowHeight="8040" activeTab="3" xr2:uid="{EE0B9B24-4EBB-456A-94F6-6DC1B06A694A}"/>
  </bookViews>
  <sheets>
    <sheet name="Podaci" sheetId="1" r:id="rId1"/>
    <sheet name="Sort fre." sheetId="2" r:id="rId2"/>
    <sheet name="Sort grupa" sheetId="3" r:id="rId3"/>
    <sheet name="Sortiranje vrijed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G29" i="4" l="1"/>
  <c r="G28" i="4"/>
  <c r="G27" i="4"/>
  <c r="G26" i="4"/>
  <c r="G25" i="4"/>
  <c r="F21" i="4"/>
  <c r="F29" i="4" s="1"/>
  <c r="J5" i="4"/>
  <c r="G6" i="4"/>
  <c r="G12" i="4" s="1"/>
  <c r="C14" i="3"/>
  <c r="C7" i="3" a="1"/>
  <c r="C7" i="3" s="1"/>
  <c r="B4" i="3"/>
  <c r="B3" i="3"/>
  <c r="D19" i="2" a="1"/>
  <c r="D19" i="2" s="1"/>
  <c r="G13" i="4" l="1"/>
  <c r="F25" i="4"/>
  <c r="F12" i="4"/>
  <c r="F13" i="4" s="1"/>
  <c r="F28" i="4"/>
  <c r="F27" i="4"/>
  <c r="G11" i="4"/>
  <c r="F26" i="4"/>
  <c r="D23" i="2"/>
  <c r="D21" i="2"/>
  <c r="D20" i="2"/>
  <c r="D22" i="2"/>
  <c r="D24" i="2"/>
  <c r="D14" i="2" l="1"/>
  <c r="D9" i="2" a="1"/>
  <c r="D9" i="2" s="1"/>
  <c r="D11" i="2" l="1"/>
  <c r="D13" i="2"/>
  <c r="D12" i="2"/>
  <c r="D10" i="2"/>
  <c r="J4" i="4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<sst xmlns="http://schemas.openxmlformats.org/spreadsheetml/2006/main" count="129" uniqueCount="38">
  <si>
    <t>ID</t>
  </si>
  <si>
    <t>DOB</t>
  </si>
  <si>
    <t>SPOL</t>
  </si>
  <si>
    <t>Bolest</t>
  </si>
  <si>
    <t>BMI</t>
  </si>
  <si>
    <t>M</t>
  </si>
  <si>
    <t>Ž</t>
  </si>
  <si>
    <t>ž</t>
  </si>
  <si>
    <t>Sortiranje po frekvencijama</t>
  </si>
  <si>
    <t>Vrijednost u uzorku 1-5</t>
  </si>
  <si>
    <t>Vrijednost</t>
  </si>
  <si>
    <t>Frekvencije</t>
  </si>
  <si>
    <r>
      <t>x</t>
    </r>
    <r>
      <rPr>
        <vertAlign val="subscript"/>
        <sz val="11"/>
        <color theme="1"/>
        <rFont val="Calibri"/>
        <family val="2"/>
        <scheme val="minor"/>
      </rPr>
      <t>i</t>
    </r>
  </si>
  <si>
    <r>
      <t>f</t>
    </r>
    <r>
      <rPr>
        <vertAlign val="subscript"/>
        <sz val="11"/>
        <color theme="1"/>
        <rFont val="Calibri"/>
        <family val="2"/>
        <scheme val="minor"/>
      </rPr>
      <t>i</t>
    </r>
  </si>
  <si>
    <t>Frekvencija su brojevi koliko elemenata ima bolest 1,2,3,4 i 5</t>
  </si>
  <si>
    <t>Frekvencija se predstavlja histagramom</t>
  </si>
  <si>
    <t>Sortiranje po grupama</t>
  </si>
  <si>
    <t>min</t>
  </si>
  <si>
    <t>max</t>
  </si>
  <si>
    <t>do 20</t>
  </si>
  <si>
    <t>21-35</t>
  </si>
  <si>
    <t>36-45</t>
  </si>
  <si>
    <t>46-55</t>
  </si>
  <si>
    <t>56-65</t>
  </si>
  <si>
    <t>66-75</t>
  </si>
  <si>
    <t>vise od 75</t>
  </si>
  <si>
    <t>fi</t>
  </si>
  <si>
    <t>Sortiranje po vrijednostima</t>
  </si>
  <si>
    <t>Veličina uzorka</t>
  </si>
  <si>
    <t>Tercile</t>
  </si>
  <si>
    <t>Broj tercile</t>
  </si>
  <si>
    <t>Donja granica</t>
  </si>
  <si>
    <t>Gornja granica</t>
  </si>
  <si>
    <t>Broj elemenata</t>
  </si>
  <si>
    <t xml:space="preserve">Kvintile </t>
  </si>
  <si>
    <t>Broj kvintile</t>
  </si>
  <si>
    <t>RB gornje granice</t>
  </si>
  <si>
    <t>Uzima se donja, onda razlika izmedju njih I pomozi se sa 0.6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</si>
</sst>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0" fontId="0" fillId="0" borderId="3" xfId="0" applyBorder="1" applyAlignment="1">
      <alignment horizontal="center"/>
    </xf>
    <xf numFmtId="0" fontId="2" fillId="0" borderId="3" xfId="0" applyFont="1" applyBorder="1"/>
    <xf numFmtId="0" fontId="2" fillId="2" borderId="3" xfId="0" applyFont="1" applyFill="1" applyBorder="1"/>
    <xf numFmtId="0" fontId="2" fillId="0" borderId="3" xfId="0" applyFont="1" applyBorder="1" applyAlignment="1">
      <alignment horizontal="center"/>
    </xf>
    <xf numFmtId="0" fontId="0" fillId="0" borderId="0" xfId="0" applyFill="1"/>
    <xf numFmtId="2" fontId="0" fillId="0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val>
            <c:numRef>
              <c:f>'Sort fre.'!$D$9:$D$13</c:f>
              <c:numCache>
                <c:formatCode>General</c:formatCode>
                <c:ptCount val="5"/>
                <c:pt idx="0">
                  <c:v>21</c:v>
                </c:pt>
                <c:pt idx="1">
                  <c:v>12</c:v>
                </c:pt>
                <c:pt idx="2">
                  <c:v>24</c:v>
                </c:pt>
                <c:pt idx="3">
                  <c:v>8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E13-45B1-85D3-947104C53DF0}"/>
            </c:ext>
          </c:extLst>
        </c:ser>
        <c:dLbls>
          <c:dLblPos val="outEnd"/>
          <c:showLegendKey val="0"/>
          <c:showVal val="1"/>
          <c:showCatName val="0"/>
          <c:showSerName val="0"/>
          <c:showPercent val="0"/>
          <c:showBubbleSize val="0"/>
        </c:dLbls>
        <c:gapWidth val="219"/>
        <c:overlap val="-27"/>
        <c:axId val="1693283679"/>
        <c:axId val="1693284095"/>
      </c:barChart>
      <c:catAx>
        <c:axId val="1693283679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284095"/>
        <c:crosses val="autoZero"/>
        <c:auto val="1"/>
        <c:lblAlgn val="ctr"/>
        <c:lblOffset val="100"/>
        <c:noMultiLvlLbl val="0"/>
      </c:catAx>
      <c:valAx>
        <c:axId val="1693284095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693283679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pieChart>
        <c:varyColors val="1"/>
        <c:ser>
          <c:idx val="0"/>
          <c:order val="0"/>
          <c:dPt>
            <c:idx val="0"/>
            <c:bubble3D val="0"/>
            <c:spPr>
              <a:solidFill>
                <a:schemeClr val="accent1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1-828C-4078-9EAB-FEDE54E4F349}"/>
              </c:ext>
            </c:extLst>
          </c:dPt>
          <c:dPt>
            <c:idx val="1"/>
            <c:bubble3D val="0"/>
            <c:spPr>
              <a:solidFill>
                <a:schemeClr val="accent2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3-828C-4078-9EAB-FEDE54E4F349}"/>
              </c:ext>
            </c:extLst>
          </c:dPt>
          <c:dPt>
            <c:idx val="2"/>
            <c:bubble3D val="0"/>
            <c:spPr>
              <a:solidFill>
                <a:schemeClr val="accent3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5-828C-4078-9EAB-FEDE54E4F349}"/>
              </c:ext>
            </c:extLst>
          </c:dPt>
          <c:dPt>
            <c:idx val="3"/>
            <c:bubble3D val="0"/>
            <c:spPr>
              <a:solidFill>
                <a:schemeClr val="accent4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7-828C-4078-9EAB-FEDE54E4F349}"/>
              </c:ext>
            </c:extLst>
          </c:dPt>
          <c:dPt>
            <c:idx val="4"/>
            <c:bubble3D val="0"/>
            <c:spPr>
              <a:solidFill>
                <a:schemeClr val="accent5"/>
              </a:solidFill>
              <a:ln w="19050">
                <a:solidFill>
                  <a:schemeClr val="lt1"/>
                </a:solidFill>
              </a:ln>
              <a:effectLst/>
            </c:spPr>
            <c:extLst>
              <c:ext xmlns:c16="http://schemas.microsoft.com/office/drawing/2014/chart" uri="{C3380CC4-5D6E-409C-BE32-E72D297353CC}">
                <c16:uniqueId val="{00000009-828C-4078-9EAB-FEDE54E4F349}"/>
              </c:ext>
            </c:extLst>
          </c:dPt>
          <c:dLbls>
            <c:spPr>
              <a:solidFill>
                <a:sysClr val="window" lastClr="FFFFFF"/>
              </a:solidFill>
              <a:ln>
                <a:solidFill>
                  <a:sysClr val="windowText" lastClr="000000">
                    <a:lumMod val="25000"/>
                    <a:lumOff val="75000"/>
                  </a:sysClr>
                </a:solidFill>
              </a:ln>
              <a:effectLst/>
            </c:spPr>
            <c:txPr>
              <a:bodyPr rot="0" spcFirstLastPara="1" vertOverflow="clip" horzOverflow="clip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dk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outEnd"/>
            <c:showLegendKey val="0"/>
            <c:showVal val="0"/>
            <c:showCatName val="0"/>
            <c:showSerName val="0"/>
            <c:showPercent val="1"/>
            <c:showBubbleSize val="0"/>
            <c:showLeaderLines val="0"/>
            <c:extLst>
              <c:ext xmlns:c15="http://schemas.microsoft.com/office/drawing/2012/chart" uri="{CE6537A1-D6FC-4f65-9D91-7224C49458BB}">
                <c15:spPr xmlns:c15="http://schemas.microsoft.com/office/drawing/2012/chart">
                  <a:prstGeom prst="wedgeRectCallout">
                    <a:avLst/>
                  </a:prstGeom>
                  <a:noFill/>
                  <a:ln>
                    <a:noFill/>
                  </a:ln>
                </c15:spPr>
              </c:ext>
            </c:extLst>
          </c:dLbls>
          <c:val>
            <c:numRef>
              <c:f>'Sort fre.'!$D$9:$D$13</c:f>
              <c:numCache>
                <c:formatCode>General</c:formatCode>
                <c:ptCount val="5"/>
                <c:pt idx="0">
                  <c:v>21</c:v>
                </c:pt>
                <c:pt idx="1">
                  <c:v>12</c:v>
                </c:pt>
                <c:pt idx="2">
                  <c:v>24</c:v>
                </c:pt>
                <c:pt idx="3">
                  <c:v>8</c:v>
                </c:pt>
                <c:pt idx="4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C85-461D-9A9A-AC25AA5A1A3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0"/>
        </c:dLbls>
        <c:firstSliceAng val="0"/>
      </c:pieChart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rtl="0"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13707050456331335"/>
          <c:y val="0.1036266951006124"/>
          <c:w val="0.82094657522648373"/>
          <c:h val="0.70467817170522073"/>
        </c:manualLayout>
      </c:layout>
      <c:barChart>
        <c:barDir val="col"/>
        <c:grouping val="clustered"/>
        <c:varyColors val="0"/>
        <c:ser>
          <c:idx val="0"/>
          <c:order val="0"/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'Sort grupa'!$A$7:$A$13</c:f>
              <c:strCache>
                <c:ptCount val="7"/>
                <c:pt idx="0">
                  <c:v>do 20</c:v>
                </c:pt>
                <c:pt idx="1">
                  <c:v>21-35</c:v>
                </c:pt>
                <c:pt idx="2">
                  <c:v>36-45</c:v>
                </c:pt>
                <c:pt idx="3">
                  <c:v>46-55</c:v>
                </c:pt>
                <c:pt idx="4">
                  <c:v>56-65</c:v>
                </c:pt>
                <c:pt idx="5">
                  <c:v>66-75</c:v>
                </c:pt>
                <c:pt idx="6">
                  <c:v>vise od 75</c:v>
                </c:pt>
              </c:strCache>
            </c:strRef>
          </c:cat>
          <c:val>
            <c:numRef>
              <c:f>'Sort grupa'!$C$7:$C$13</c:f>
              <c:numCache>
                <c:formatCode>General</c:formatCode>
                <c:ptCount val="7"/>
                <c:pt idx="0">
                  <c:v>3</c:v>
                </c:pt>
                <c:pt idx="1">
                  <c:v>6</c:v>
                </c:pt>
                <c:pt idx="2">
                  <c:v>8</c:v>
                </c:pt>
                <c:pt idx="3">
                  <c:v>20</c:v>
                </c:pt>
                <c:pt idx="4">
                  <c:v>24</c:v>
                </c:pt>
                <c:pt idx="5">
                  <c:v>12</c:v>
                </c:pt>
                <c:pt idx="6">
                  <c:v>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F4BA-48A9-900A-360F86F4FED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209795152"/>
        <c:axId val="1209790992"/>
      </c:barChart>
      <c:catAx>
        <c:axId val="1209795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790992"/>
        <c:crosses val="autoZero"/>
        <c:auto val="1"/>
        <c:lblAlgn val="ctr"/>
        <c:lblOffset val="100"/>
        <c:noMultiLvlLbl val="0"/>
      </c:catAx>
      <c:valAx>
        <c:axId val="1209790992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979515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5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ln w="19050">
        <a:solidFill>
          <a:schemeClr val="lt1"/>
        </a:solidFill>
      </a:ln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ln w="25400">
        <a:solidFill>
          <a:schemeClr val="lt1"/>
        </a:solidFill>
      </a:ln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5</xdr:row>
      <xdr:rowOff>175260</xdr:rowOff>
    </xdr:from>
    <xdr:to>
      <xdr:col>10</xdr:col>
      <xdr:colOff>0</xdr:colOff>
      <xdr:row>15</xdr:row>
      <xdr:rowOff>7620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7B8CADA-8D3B-477A-9376-C5E7E2C472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10</xdr:col>
      <xdr:colOff>7620</xdr:colOff>
      <xdr:row>5</xdr:row>
      <xdr:rowOff>171450</xdr:rowOff>
    </xdr:from>
    <xdr:to>
      <xdr:col>14</xdr:col>
      <xdr:colOff>10668</xdr:colOff>
      <xdr:row>15</xdr:row>
      <xdr:rowOff>762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660691-3150-4613-A9C4-8157FA4B949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598170</xdr:colOff>
      <xdr:row>6</xdr:row>
      <xdr:rowOff>0</xdr:rowOff>
    </xdr:from>
    <xdr:to>
      <xdr:col>8</xdr:col>
      <xdr:colOff>604266</xdr:colOff>
      <xdr:row>14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6E210DB5-57DD-4B56-91AF-C1711A941C0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280185-2670-4E86-A711-90381B446F38}">
  <dimension ref="A1:E82"/>
  <sheetViews>
    <sheetView workbookViewId="0">
      <selection activeCell="H14" sqref="H14"/>
    </sheetView>
  </sheetViews>
  <sheetFormatPr defaultRowHeight="14.4" x14ac:dyDescent="0.3"/>
  <cols>
    <col min="1" max="1" width="3" bestFit="1" customWidth="1"/>
    <col min="2" max="2" width="5.6640625" customWidth="1"/>
    <col min="3" max="3" width="4.88671875" bestFit="1" customWidth="1"/>
    <col min="4" max="4" width="5.88671875" bestFit="1" customWidth="1"/>
    <col min="5" max="5" width="6.21875" bestFit="1" customWidth="1"/>
    <col min="257" max="257" width="3" bestFit="1" customWidth="1"/>
    <col min="258" max="258" width="5.6640625" customWidth="1"/>
    <col min="259" max="259" width="4.88671875" bestFit="1" customWidth="1"/>
    <col min="260" max="260" width="5.88671875" bestFit="1" customWidth="1"/>
    <col min="261" max="261" width="6.21875" bestFit="1" customWidth="1"/>
    <col min="513" max="513" width="3" bestFit="1" customWidth="1"/>
    <col min="514" max="514" width="5.6640625" customWidth="1"/>
    <col min="515" max="515" width="4.88671875" bestFit="1" customWidth="1"/>
    <col min="516" max="516" width="5.88671875" bestFit="1" customWidth="1"/>
    <col min="517" max="517" width="6.21875" bestFit="1" customWidth="1"/>
    <col min="769" max="769" width="3" bestFit="1" customWidth="1"/>
    <col min="770" max="770" width="5.6640625" customWidth="1"/>
    <col min="771" max="771" width="4.88671875" bestFit="1" customWidth="1"/>
    <col min="772" max="772" width="5.88671875" bestFit="1" customWidth="1"/>
    <col min="773" max="773" width="6.21875" bestFit="1" customWidth="1"/>
    <col min="1025" max="1025" width="3" bestFit="1" customWidth="1"/>
    <col min="1026" max="1026" width="5.6640625" customWidth="1"/>
    <col min="1027" max="1027" width="4.88671875" bestFit="1" customWidth="1"/>
    <col min="1028" max="1028" width="5.88671875" bestFit="1" customWidth="1"/>
    <col min="1029" max="1029" width="6.21875" bestFit="1" customWidth="1"/>
    <col min="1281" max="1281" width="3" bestFit="1" customWidth="1"/>
    <col min="1282" max="1282" width="5.6640625" customWidth="1"/>
    <col min="1283" max="1283" width="4.88671875" bestFit="1" customWidth="1"/>
    <col min="1284" max="1284" width="5.88671875" bestFit="1" customWidth="1"/>
    <col min="1285" max="1285" width="6.21875" bestFit="1" customWidth="1"/>
    <col min="1537" max="1537" width="3" bestFit="1" customWidth="1"/>
    <col min="1538" max="1538" width="5.6640625" customWidth="1"/>
    <col min="1539" max="1539" width="4.88671875" bestFit="1" customWidth="1"/>
    <col min="1540" max="1540" width="5.88671875" bestFit="1" customWidth="1"/>
    <col min="1541" max="1541" width="6.21875" bestFit="1" customWidth="1"/>
    <col min="1793" max="1793" width="3" bestFit="1" customWidth="1"/>
    <col min="1794" max="1794" width="5.6640625" customWidth="1"/>
    <col min="1795" max="1795" width="4.88671875" bestFit="1" customWidth="1"/>
    <col min="1796" max="1796" width="5.88671875" bestFit="1" customWidth="1"/>
    <col min="1797" max="1797" width="6.21875" bestFit="1" customWidth="1"/>
    <col min="2049" max="2049" width="3" bestFit="1" customWidth="1"/>
    <col min="2050" max="2050" width="5.6640625" customWidth="1"/>
    <col min="2051" max="2051" width="4.88671875" bestFit="1" customWidth="1"/>
    <col min="2052" max="2052" width="5.88671875" bestFit="1" customWidth="1"/>
    <col min="2053" max="2053" width="6.21875" bestFit="1" customWidth="1"/>
    <col min="2305" max="2305" width="3" bestFit="1" customWidth="1"/>
    <col min="2306" max="2306" width="5.6640625" customWidth="1"/>
    <col min="2307" max="2307" width="4.88671875" bestFit="1" customWidth="1"/>
    <col min="2308" max="2308" width="5.88671875" bestFit="1" customWidth="1"/>
    <col min="2309" max="2309" width="6.21875" bestFit="1" customWidth="1"/>
    <col min="2561" max="2561" width="3" bestFit="1" customWidth="1"/>
    <col min="2562" max="2562" width="5.6640625" customWidth="1"/>
    <col min="2563" max="2563" width="4.88671875" bestFit="1" customWidth="1"/>
    <col min="2564" max="2564" width="5.88671875" bestFit="1" customWidth="1"/>
    <col min="2565" max="2565" width="6.21875" bestFit="1" customWidth="1"/>
    <col min="2817" max="2817" width="3" bestFit="1" customWidth="1"/>
    <col min="2818" max="2818" width="5.6640625" customWidth="1"/>
    <col min="2819" max="2819" width="4.88671875" bestFit="1" customWidth="1"/>
    <col min="2820" max="2820" width="5.88671875" bestFit="1" customWidth="1"/>
    <col min="2821" max="2821" width="6.21875" bestFit="1" customWidth="1"/>
    <col min="3073" max="3073" width="3" bestFit="1" customWidth="1"/>
    <col min="3074" max="3074" width="5.6640625" customWidth="1"/>
    <col min="3075" max="3075" width="4.88671875" bestFit="1" customWidth="1"/>
    <col min="3076" max="3076" width="5.88671875" bestFit="1" customWidth="1"/>
    <col min="3077" max="3077" width="6.21875" bestFit="1" customWidth="1"/>
    <col min="3329" max="3329" width="3" bestFit="1" customWidth="1"/>
    <col min="3330" max="3330" width="5.6640625" customWidth="1"/>
    <col min="3331" max="3331" width="4.88671875" bestFit="1" customWidth="1"/>
    <col min="3332" max="3332" width="5.88671875" bestFit="1" customWidth="1"/>
    <col min="3333" max="3333" width="6.21875" bestFit="1" customWidth="1"/>
    <col min="3585" max="3585" width="3" bestFit="1" customWidth="1"/>
    <col min="3586" max="3586" width="5.6640625" customWidth="1"/>
    <col min="3587" max="3587" width="4.88671875" bestFit="1" customWidth="1"/>
    <col min="3588" max="3588" width="5.88671875" bestFit="1" customWidth="1"/>
    <col min="3589" max="3589" width="6.21875" bestFit="1" customWidth="1"/>
    <col min="3841" max="3841" width="3" bestFit="1" customWidth="1"/>
    <col min="3842" max="3842" width="5.6640625" customWidth="1"/>
    <col min="3843" max="3843" width="4.88671875" bestFit="1" customWidth="1"/>
    <col min="3844" max="3844" width="5.88671875" bestFit="1" customWidth="1"/>
    <col min="3845" max="3845" width="6.21875" bestFit="1" customWidth="1"/>
    <col min="4097" max="4097" width="3" bestFit="1" customWidth="1"/>
    <col min="4098" max="4098" width="5.6640625" customWidth="1"/>
    <col min="4099" max="4099" width="4.88671875" bestFit="1" customWidth="1"/>
    <col min="4100" max="4100" width="5.88671875" bestFit="1" customWidth="1"/>
    <col min="4101" max="4101" width="6.21875" bestFit="1" customWidth="1"/>
    <col min="4353" max="4353" width="3" bestFit="1" customWidth="1"/>
    <col min="4354" max="4354" width="5.6640625" customWidth="1"/>
    <col min="4355" max="4355" width="4.88671875" bestFit="1" customWidth="1"/>
    <col min="4356" max="4356" width="5.88671875" bestFit="1" customWidth="1"/>
    <col min="4357" max="4357" width="6.21875" bestFit="1" customWidth="1"/>
    <col min="4609" max="4609" width="3" bestFit="1" customWidth="1"/>
    <col min="4610" max="4610" width="5.6640625" customWidth="1"/>
    <col min="4611" max="4611" width="4.88671875" bestFit="1" customWidth="1"/>
    <col min="4612" max="4612" width="5.88671875" bestFit="1" customWidth="1"/>
    <col min="4613" max="4613" width="6.21875" bestFit="1" customWidth="1"/>
    <col min="4865" max="4865" width="3" bestFit="1" customWidth="1"/>
    <col min="4866" max="4866" width="5.6640625" customWidth="1"/>
    <col min="4867" max="4867" width="4.88671875" bestFit="1" customWidth="1"/>
    <col min="4868" max="4868" width="5.88671875" bestFit="1" customWidth="1"/>
    <col min="4869" max="4869" width="6.21875" bestFit="1" customWidth="1"/>
    <col min="5121" max="5121" width="3" bestFit="1" customWidth="1"/>
    <col min="5122" max="5122" width="5.6640625" customWidth="1"/>
    <col min="5123" max="5123" width="4.88671875" bestFit="1" customWidth="1"/>
    <col min="5124" max="5124" width="5.88671875" bestFit="1" customWidth="1"/>
    <col min="5125" max="5125" width="6.21875" bestFit="1" customWidth="1"/>
    <col min="5377" max="5377" width="3" bestFit="1" customWidth="1"/>
    <col min="5378" max="5378" width="5.6640625" customWidth="1"/>
    <col min="5379" max="5379" width="4.88671875" bestFit="1" customWidth="1"/>
    <col min="5380" max="5380" width="5.88671875" bestFit="1" customWidth="1"/>
    <col min="5381" max="5381" width="6.21875" bestFit="1" customWidth="1"/>
    <col min="5633" max="5633" width="3" bestFit="1" customWidth="1"/>
    <col min="5634" max="5634" width="5.6640625" customWidth="1"/>
    <col min="5635" max="5635" width="4.88671875" bestFit="1" customWidth="1"/>
    <col min="5636" max="5636" width="5.88671875" bestFit="1" customWidth="1"/>
    <col min="5637" max="5637" width="6.21875" bestFit="1" customWidth="1"/>
    <col min="5889" max="5889" width="3" bestFit="1" customWidth="1"/>
    <col min="5890" max="5890" width="5.6640625" customWidth="1"/>
    <col min="5891" max="5891" width="4.88671875" bestFit="1" customWidth="1"/>
    <col min="5892" max="5892" width="5.88671875" bestFit="1" customWidth="1"/>
    <col min="5893" max="5893" width="6.21875" bestFit="1" customWidth="1"/>
    <col min="6145" max="6145" width="3" bestFit="1" customWidth="1"/>
    <col min="6146" max="6146" width="5.6640625" customWidth="1"/>
    <col min="6147" max="6147" width="4.88671875" bestFit="1" customWidth="1"/>
    <col min="6148" max="6148" width="5.88671875" bestFit="1" customWidth="1"/>
    <col min="6149" max="6149" width="6.21875" bestFit="1" customWidth="1"/>
    <col min="6401" max="6401" width="3" bestFit="1" customWidth="1"/>
    <col min="6402" max="6402" width="5.6640625" customWidth="1"/>
    <col min="6403" max="6403" width="4.88671875" bestFit="1" customWidth="1"/>
    <col min="6404" max="6404" width="5.88671875" bestFit="1" customWidth="1"/>
    <col min="6405" max="6405" width="6.21875" bestFit="1" customWidth="1"/>
    <col min="6657" max="6657" width="3" bestFit="1" customWidth="1"/>
    <col min="6658" max="6658" width="5.6640625" customWidth="1"/>
    <col min="6659" max="6659" width="4.88671875" bestFit="1" customWidth="1"/>
    <col min="6660" max="6660" width="5.88671875" bestFit="1" customWidth="1"/>
    <col min="6661" max="6661" width="6.21875" bestFit="1" customWidth="1"/>
    <col min="6913" max="6913" width="3" bestFit="1" customWidth="1"/>
    <col min="6914" max="6914" width="5.6640625" customWidth="1"/>
    <col min="6915" max="6915" width="4.88671875" bestFit="1" customWidth="1"/>
    <col min="6916" max="6916" width="5.88671875" bestFit="1" customWidth="1"/>
    <col min="6917" max="6917" width="6.21875" bestFit="1" customWidth="1"/>
    <col min="7169" max="7169" width="3" bestFit="1" customWidth="1"/>
    <col min="7170" max="7170" width="5.6640625" customWidth="1"/>
    <col min="7171" max="7171" width="4.88671875" bestFit="1" customWidth="1"/>
    <col min="7172" max="7172" width="5.88671875" bestFit="1" customWidth="1"/>
    <col min="7173" max="7173" width="6.21875" bestFit="1" customWidth="1"/>
    <col min="7425" max="7425" width="3" bestFit="1" customWidth="1"/>
    <col min="7426" max="7426" width="5.6640625" customWidth="1"/>
    <col min="7427" max="7427" width="4.88671875" bestFit="1" customWidth="1"/>
    <col min="7428" max="7428" width="5.88671875" bestFit="1" customWidth="1"/>
    <col min="7429" max="7429" width="6.21875" bestFit="1" customWidth="1"/>
    <col min="7681" max="7681" width="3" bestFit="1" customWidth="1"/>
    <col min="7682" max="7682" width="5.6640625" customWidth="1"/>
    <col min="7683" max="7683" width="4.88671875" bestFit="1" customWidth="1"/>
    <col min="7684" max="7684" width="5.88671875" bestFit="1" customWidth="1"/>
    <col min="7685" max="7685" width="6.21875" bestFit="1" customWidth="1"/>
    <col min="7937" max="7937" width="3" bestFit="1" customWidth="1"/>
    <col min="7938" max="7938" width="5.6640625" customWidth="1"/>
    <col min="7939" max="7939" width="4.88671875" bestFit="1" customWidth="1"/>
    <col min="7940" max="7940" width="5.88671875" bestFit="1" customWidth="1"/>
    <col min="7941" max="7941" width="6.21875" bestFit="1" customWidth="1"/>
    <col min="8193" max="8193" width="3" bestFit="1" customWidth="1"/>
    <col min="8194" max="8194" width="5.6640625" customWidth="1"/>
    <col min="8195" max="8195" width="4.88671875" bestFit="1" customWidth="1"/>
    <col min="8196" max="8196" width="5.88671875" bestFit="1" customWidth="1"/>
    <col min="8197" max="8197" width="6.21875" bestFit="1" customWidth="1"/>
    <col min="8449" max="8449" width="3" bestFit="1" customWidth="1"/>
    <col min="8450" max="8450" width="5.6640625" customWidth="1"/>
    <col min="8451" max="8451" width="4.88671875" bestFit="1" customWidth="1"/>
    <col min="8452" max="8452" width="5.88671875" bestFit="1" customWidth="1"/>
    <col min="8453" max="8453" width="6.21875" bestFit="1" customWidth="1"/>
    <col min="8705" max="8705" width="3" bestFit="1" customWidth="1"/>
    <col min="8706" max="8706" width="5.6640625" customWidth="1"/>
    <col min="8707" max="8707" width="4.88671875" bestFit="1" customWidth="1"/>
    <col min="8708" max="8708" width="5.88671875" bestFit="1" customWidth="1"/>
    <col min="8709" max="8709" width="6.21875" bestFit="1" customWidth="1"/>
    <col min="8961" max="8961" width="3" bestFit="1" customWidth="1"/>
    <col min="8962" max="8962" width="5.6640625" customWidth="1"/>
    <col min="8963" max="8963" width="4.88671875" bestFit="1" customWidth="1"/>
    <col min="8964" max="8964" width="5.88671875" bestFit="1" customWidth="1"/>
    <col min="8965" max="8965" width="6.21875" bestFit="1" customWidth="1"/>
    <col min="9217" max="9217" width="3" bestFit="1" customWidth="1"/>
    <col min="9218" max="9218" width="5.6640625" customWidth="1"/>
    <col min="9219" max="9219" width="4.88671875" bestFit="1" customWidth="1"/>
    <col min="9220" max="9220" width="5.88671875" bestFit="1" customWidth="1"/>
    <col min="9221" max="9221" width="6.21875" bestFit="1" customWidth="1"/>
    <col min="9473" max="9473" width="3" bestFit="1" customWidth="1"/>
    <col min="9474" max="9474" width="5.6640625" customWidth="1"/>
    <col min="9475" max="9475" width="4.88671875" bestFit="1" customWidth="1"/>
    <col min="9476" max="9476" width="5.88671875" bestFit="1" customWidth="1"/>
    <col min="9477" max="9477" width="6.21875" bestFit="1" customWidth="1"/>
    <col min="9729" max="9729" width="3" bestFit="1" customWidth="1"/>
    <col min="9730" max="9730" width="5.6640625" customWidth="1"/>
    <col min="9731" max="9731" width="4.88671875" bestFit="1" customWidth="1"/>
    <col min="9732" max="9732" width="5.88671875" bestFit="1" customWidth="1"/>
    <col min="9733" max="9733" width="6.21875" bestFit="1" customWidth="1"/>
    <col min="9985" max="9985" width="3" bestFit="1" customWidth="1"/>
    <col min="9986" max="9986" width="5.6640625" customWidth="1"/>
    <col min="9987" max="9987" width="4.88671875" bestFit="1" customWidth="1"/>
    <col min="9988" max="9988" width="5.88671875" bestFit="1" customWidth="1"/>
    <col min="9989" max="9989" width="6.21875" bestFit="1" customWidth="1"/>
    <col min="10241" max="10241" width="3" bestFit="1" customWidth="1"/>
    <col min="10242" max="10242" width="5.6640625" customWidth="1"/>
    <col min="10243" max="10243" width="4.88671875" bestFit="1" customWidth="1"/>
    <col min="10244" max="10244" width="5.88671875" bestFit="1" customWidth="1"/>
    <col min="10245" max="10245" width="6.21875" bestFit="1" customWidth="1"/>
    <col min="10497" max="10497" width="3" bestFit="1" customWidth="1"/>
    <col min="10498" max="10498" width="5.6640625" customWidth="1"/>
    <col min="10499" max="10499" width="4.88671875" bestFit="1" customWidth="1"/>
    <col min="10500" max="10500" width="5.88671875" bestFit="1" customWidth="1"/>
    <col min="10501" max="10501" width="6.21875" bestFit="1" customWidth="1"/>
    <col min="10753" max="10753" width="3" bestFit="1" customWidth="1"/>
    <col min="10754" max="10754" width="5.6640625" customWidth="1"/>
    <col min="10755" max="10755" width="4.88671875" bestFit="1" customWidth="1"/>
    <col min="10756" max="10756" width="5.88671875" bestFit="1" customWidth="1"/>
    <col min="10757" max="10757" width="6.21875" bestFit="1" customWidth="1"/>
    <col min="11009" max="11009" width="3" bestFit="1" customWidth="1"/>
    <col min="11010" max="11010" width="5.6640625" customWidth="1"/>
    <col min="11011" max="11011" width="4.88671875" bestFit="1" customWidth="1"/>
    <col min="11012" max="11012" width="5.88671875" bestFit="1" customWidth="1"/>
    <col min="11013" max="11013" width="6.21875" bestFit="1" customWidth="1"/>
    <col min="11265" max="11265" width="3" bestFit="1" customWidth="1"/>
    <col min="11266" max="11266" width="5.6640625" customWidth="1"/>
    <col min="11267" max="11267" width="4.88671875" bestFit="1" customWidth="1"/>
    <col min="11268" max="11268" width="5.88671875" bestFit="1" customWidth="1"/>
    <col min="11269" max="11269" width="6.21875" bestFit="1" customWidth="1"/>
    <col min="11521" max="11521" width="3" bestFit="1" customWidth="1"/>
    <col min="11522" max="11522" width="5.6640625" customWidth="1"/>
    <col min="11523" max="11523" width="4.88671875" bestFit="1" customWidth="1"/>
    <col min="11524" max="11524" width="5.88671875" bestFit="1" customWidth="1"/>
    <col min="11525" max="11525" width="6.21875" bestFit="1" customWidth="1"/>
    <col min="11777" max="11777" width="3" bestFit="1" customWidth="1"/>
    <col min="11778" max="11778" width="5.6640625" customWidth="1"/>
    <col min="11779" max="11779" width="4.88671875" bestFit="1" customWidth="1"/>
    <col min="11780" max="11780" width="5.88671875" bestFit="1" customWidth="1"/>
    <col min="11781" max="11781" width="6.21875" bestFit="1" customWidth="1"/>
    <col min="12033" max="12033" width="3" bestFit="1" customWidth="1"/>
    <col min="12034" max="12034" width="5.6640625" customWidth="1"/>
    <col min="12035" max="12035" width="4.88671875" bestFit="1" customWidth="1"/>
    <col min="12036" max="12036" width="5.88671875" bestFit="1" customWidth="1"/>
    <col min="12037" max="12037" width="6.21875" bestFit="1" customWidth="1"/>
    <col min="12289" max="12289" width="3" bestFit="1" customWidth="1"/>
    <col min="12290" max="12290" width="5.6640625" customWidth="1"/>
    <col min="12291" max="12291" width="4.88671875" bestFit="1" customWidth="1"/>
    <col min="12292" max="12292" width="5.88671875" bestFit="1" customWidth="1"/>
    <col min="12293" max="12293" width="6.21875" bestFit="1" customWidth="1"/>
    <col min="12545" max="12545" width="3" bestFit="1" customWidth="1"/>
    <col min="12546" max="12546" width="5.6640625" customWidth="1"/>
    <col min="12547" max="12547" width="4.88671875" bestFit="1" customWidth="1"/>
    <col min="12548" max="12548" width="5.88671875" bestFit="1" customWidth="1"/>
    <col min="12549" max="12549" width="6.21875" bestFit="1" customWidth="1"/>
    <col min="12801" max="12801" width="3" bestFit="1" customWidth="1"/>
    <col min="12802" max="12802" width="5.6640625" customWidth="1"/>
    <col min="12803" max="12803" width="4.88671875" bestFit="1" customWidth="1"/>
    <col min="12804" max="12804" width="5.88671875" bestFit="1" customWidth="1"/>
    <col min="12805" max="12805" width="6.21875" bestFit="1" customWidth="1"/>
    <col min="13057" max="13057" width="3" bestFit="1" customWidth="1"/>
    <col min="13058" max="13058" width="5.6640625" customWidth="1"/>
    <col min="13059" max="13059" width="4.88671875" bestFit="1" customWidth="1"/>
    <col min="13060" max="13060" width="5.88671875" bestFit="1" customWidth="1"/>
    <col min="13061" max="13061" width="6.21875" bestFit="1" customWidth="1"/>
    <col min="13313" max="13313" width="3" bestFit="1" customWidth="1"/>
    <col min="13314" max="13314" width="5.6640625" customWidth="1"/>
    <col min="13315" max="13315" width="4.88671875" bestFit="1" customWidth="1"/>
    <col min="13316" max="13316" width="5.88671875" bestFit="1" customWidth="1"/>
    <col min="13317" max="13317" width="6.21875" bestFit="1" customWidth="1"/>
    <col min="13569" max="13569" width="3" bestFit="1" customWidth="1"/>
    <col min="13570" max="13570" width="5.6640625" customWidth="1"/>
    <col min="13571" max="13571" width="4.88671875" bestFit="1" customWidth="1"/>
    <col min="13572" max="13572" width="5.88671875" bestFit="1" customWidth="1"/>
    <col min="13573" max="13573" width="6.21875" bestFit="1" customWidth="1"/>
    <col min="13825" max="13825" width="3" bestFit="1" customWidth="1"/>
    <col min="13826" max="13826" width="5.6640625" customWidth="1"/>
    <col min="13827" max="13827" width="4.88671875" bestFit="1" customWidth="1"/>
    <col min="13828" max="13828" width="5.88671875" bestFit="1" customWidth="1"/>
    <col min="13829" max="13829" width="6.21875" bestFit="1" customWidth="1"/>
    <col min="14081" max="14081" width="3" bestFit="1" customWidth="1"/>
    <col min="14082" max="14082" width="5.6640625" customWidth="1"/>
    <col min="14083" max="14083" width="4.88671875" bestFit="1" customWidth="1"/>
    <col min="14084" max="14084" width="5.88671875" bestFit="1" customWidth="1"/>
    <col min="14085" max="14085" width="6.21875" bestFit="1" customWidth="1"/>
    <col min="14337" max="14337" width="3" bestFit="1" customWidth="1"/>
    <col min="14338" max="14338" width="5.6640625" customWidth="1"/>
    <col min="14339" max="14339" width="4.88671875" bestFit="1" customWidth="1"/>
    <col min="14340" max="14340" width="5.88671875" bestFit="1" customWidth="1"/>
    <col min="14341" max="14341" width="6.21875" bestFit="1" customWidth="1"/>
    <col min="14593" max="14593" width="3" bestFit="1" customWidth="1"/>
    <col min="14594" max="14594" width="5.6640625" customWidth="1"/>
    <col min="14595" max="14595" width="4.88671875" bestFit="1" customWidth="1"/>
    <col min="14596" max="14596" width="5.88671875" bestFit="1" customWidth="1"/>
    <col min="14597" max="14597" width="6.21875" bestFit="1" customWidth="1"/>
    <col min="14849" max="14849" width="3" bestFit="1" customWidth="1"/>
    <col min="14850" max="14850" width="5.6640625" customWidth="1"/>
    <col min="14851" max="14851" width="4.88671875" bestFit="1" customWidth="1"/>
    <col min="14852" max="14852" width="5.88671875" bestFit="1" customWidth="1"/>
    <col min="14853" max="14853" width="6.21875" bestFit="1" customWidth="1"/>
    <col min="15105" max="15105" width="3" bestFit="1" customWidth="1"/>
    <col min="15106" max="15106" width="5.6640625" customWidth="1"/>
    <col min="15107" max="15107" width="4.88671875" bestFit="1" customWidth="1"/>
    <col min="15108" max="15108" width="5.88671875" bestFit="1" customWidth="1"/>
    <col min="15109" max="15109" width="6.21875" bestFit="1" customWidth="1"/>
    <col min="15361" max="15361" width="3" bestFit="1" customWidth="1"/>
    <col min="15362" max="15362" width="5.6640625" customWidth="1"/>
    <col min="15363" max="15363" width="4.88671875" bestFit="1" customWidth="1"/>
    <col min="15364" max="15364" width="5.88671875" bestFit="1" customWidth="1"/>
    <col min="15365" max="15365" width="6.21875" bestFit="1" customWidth="1"/>
    <col min="15617" max="15617" width="3" bestFit="1" customWidth="1"/>
    <col min="15618" max="15618" width="5.6640625" customWidth="1"/>
    <col min="15619" max="15619" width="4.88671875" bestFit="1" customWidth="1"/>
    <col min="15620" max="15620" width="5.88671875" bestFit="1" customWidth="1"/>
    <col min="15621" max="15621" width="6.21875" bestFit="1" customWidth="1"/>
    <col min="15873" max="15873" width="3" bestFit="1" customWidth="1"/>
    <col min="15874" max="15874" width="5.6640625" customWidth="1"/>
    <col min="15875" max="15875" width="4.88671875" bestFit="1" customWidth="1"/>
    <col min="15876" max="15876" width="5.88671875" bestFit="1" customWidth="1"/>
    <col min="15877" max="15877" width="6.21875" bestFit="1" customWidth="1"/>
    <col min="16129" max="16129" width="3" bestFit="1" customWidth="1"/>
    <col min="16130" max="16130" width="5.6640625" customWidth="1"/>
    <col min="16131" max="16131" width="4.88671875" bestFit="1" customWidth="1"/>
    <col min="16132" max="16132" width="5.88671875" bestFit="1" customWidth="1"/>
    <col min="16133" max="16133" width="6.2187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>
        <v>1</v>
      </c>
      <c r="B2">
        <v>56</v>
      </c>
      <c r="C2" t="s">
        <v>5</v>
      </c>
      <c r="D2">
        <v>1</v>
      </c>
      <c r="E2">
        <v>26</v>
      </c>
    </row>
    <row r="3" spans="1:5" x14ac:dyDescent="0.3">
      <c r="A3">
        <v>2</v>
      </c>
      <c r="B3">
        <v>43</v>
      </c>
      <c r="C3" t="s">
        <v>5</v>
      </c>
      <c r="D3">
        <v>1</v>
      </c>
      <c r="E3">
        <v>23.5</v>
      </c>
    </row>
    <row r="4" spans="1:5" x14ac:dyDescent="0.3">
      <c r="A4">
        <v>3</v>
      </c>
      <c r="B4">
        <v>61</v>
      </c>
      <c r="C4" t="s">
        <v>6</v>
      </c>
      <c r="D4">
        <v>4</v>
      </c>
      <c r="E4">
        <v>25.2</v>
      </c>
    </row>
    <row r="5" spans="1:5" x14ac:dyDescent="0.3">
      <c r="A5">
        <v>4</v>
      </c>
      <c r="B5">
        <v>67</v>
      </c>
      <c r="C5" t="s">
        <v>6</v>
      </c>
      <c r="D5">
        <v>1</v>
      </c>
      <c r="E5">
        <v>32</v>
      </c>
    </row>
    <row r="6" spans="1:5" x14ac:dyDescent="0.3">
      <c r="A6">
        <v>5</v>
      </c>
      <c r="B6">
        <v>76</v>
      </c>
      <c r="C6" t="s">
        <v>6</v>
      </c>
      <c r="D6">
        <v>2</v>
      </c>
      <c r="E6" s="1">
        <v>25.1</v>
      </c>
    </row>
    <row r="7" spans="1:5" x14ac:dyDescent="0.3">
      <c r="A7">
        <v>6</v>
      </c>
      <c r="B7">
        <v>77</v>
      </c>
      <c r="C7" t="s">
        <v>6</v>
      </c>
      <c r="D7">
        <v>5</v>
      </c>
      <c r="E7">
        <v>21.5</v>
      </c>
    </row>
    <row r="8" spans="1:5" x14ac:dyDescent="0.3">
      <c r="A8">
        <v>7</v>
      </c>
      <c r="B8">
        <v>28</v>
      </c>
      <c r="C8" t="s">
        <v>5</v>
      </c>
      <c r="D8">
        <v>3</v>
      </c>
      <c r="E8">
        <v>30.5</v>
      </c>
    </row>
    <row r="9" spans="1:5" x14ac:dyDescent="0.3">
      <c r="A9">
        <v>8</v>
      </c>
      <c r="B9">
        <v>30</v>
      </c>
      <c r="C9" t="s">
        <v>5</v>
      </c>
      <c r="D9">
        <v>4</v>
      </c>
      <c r="E9">
        <v>22</v>
      </c>
    </row>
    <row r="10" spans="1:5" x14ac:dyDescent="0.3">
      <c r="A10">
        <v>9</v>
      </c>
      <c r="B10">
        <v>76</v>
      </c>
      <c r="C10" t="s">
        <v>5</v>
      </c>
      <c r="D10">
        <v>4</v>
      </c>
      <c r="E10">
        <v>22.5</v>
      </c>
    </row>
    <row r="11" spans="1:5" x14ac:dyDescent="0.3">
      <c r="A11">
        <v>10</v>
      </c>
      <c r="B11">
        <v>30</v>
      </c>
      <c r="C11" t="s">
        <v>6</v>
      </c>
      <c r="D11">
        <v>5</v>
      </c>
      <c r="E11">
        <v>21.8</v>
      </c>
    </row>
    <row r="12" spans="1:5" x14ac:dyDescent="0.3">
      <c r="A12">
        <v>11</v>
      </c>
      <c r="B12">
        <v>18</v>
      </c>
      <c r="C12" t="s">
        <v>5</v>
      </c>
      <c r="D12">
        <v>5</v>
      </c>
      <c r="E12">
        <v>19.059999999999999</v>
      </c>
    </row>
    <row r="13" spans="1:5" x14ac:dyDescent="0.3">
      <c r="A13">
        <v>12</v>
      </c>
      <c r="B13">
        <v>71</v>
      </c>
      <c r="C13" t="s">
        <v>5</v>
      </c>
      <c r="D13">
        <v>3</v>
      </c>
      <c r="E13">
        <v>24.7</v>
      </c>
    </row>
    <row r="14" spans="1:5" x14ac:dyDescent="0.3">
      <c r="A14">
        <v>13</v>
      </c>
      <c r="B14">
        <v>74</v>
      </c>
      <c r="C14" t="s">
        <v>5</v>
      </c>
      <c r="D14">
        <v>3</v>
      </c>
      <c r="E14">
        <v>32.5</v>
      </c>
    </row>
    <row r="15" spans="1:5" x14ac:dyDescent="0.3">
      <c r="A15">
        <v>14</v>
      </c>
      <c r="B15">
        <v>61</v>
      </c>
      <c r="C15" t="s">
        <v>5</v>
      </c>
      <c r="D15">
        <v>5</v>
      </c>
      <c r="E15">
        <v>20.190000000000001</v>
      </c>
    </row>
    <row r="16" spans="1:5" x14ac:dyDescent="0.3">
      <c r="A16">
        <v>15</v>
      </c>
      <c r="B16">
        <v>65</v>
      </c>
      <c r="C16" t="s">
        <v>5</v>
      </c>
      <c r="D16">
        <v>1</v>
      </c>
      <c r="E16">
        <v>29.3</v>
      </c>
    </row>
    <row r="17" spans="1:5" x14ac:dyDescent="0.3">
      <c r="A17">
        <v>16</v>
      </c>
      <c r="B17">
        <v>55</v>
      </c>
      <c r="C17" t="s">
        <v>5</v>
      </c>
      <c r="D17">
        <v>1</v>
      </c>
      <c r="E17">
        <v>20.8</v>
      </c>
    </row>
    <row r="18" spans="1:5" x14ac:dyDescent="0.3">
      <c r="A18">
        <v>17</v>
      </c>
      <c r="B18">
        <v>63</v>
      </c>
      <c r="C18" t="s">
        <v>5</v>
      </c>
      <c r="D18">
        <v>5</v>
      </c>
      <c r="E18">
        <v>33.5</v>
      </c>
    </row>
    <row r="19" spans="1:5" x14ac:dyDescent="0.3">
      <c r="A19">
        <v>18</v>
      </c>
      <c r="B19">
        <v>54</v>
      </c>
      <c r="C19" t="s">
        <v>6</v>
      </c>
      <c r="D19">
        <v>3</v>
      </c>
      <c r="E19">
        <v>26.6</v>
      </c>
    </row>
    <row r="20" spans="1:5" x14ac:dyDescent="0.3">
      <c r="A20">
        <v>19</v>
      </c>
      <c r="B20">
        <v>54</v>
      </c>
      <c r="C20" t="s">
        <v>5</v>
      </c>
      <c r="D20">
        <v>1</v>
      </c>
      <c r="E20">
        <v>20.2</v>
      </c>
    </row>
    <row r="21" spans="1:5" x14ac:dyDescent="0.3">
      <c r="A21">
        <v>20</v>
      </c>
      <c r="B21">
        <v>55</v>
      </c>
      <c r="C21" t="s">
        <v>5</v>
      </c>
      <c r="D21">
        <v>3</v>
      </c>
      <c r="E21">
        <v>24.69</v>
      </c>
    </row>
    <row r="22" spans="1:5" x14ac:dyDescent="0.3">
      <c r="A22">
        <v>21</v>
      </c>
      <c r="B22">
        <v>60</v>
      </c>
      <c r="C22" t="s">
        <v>5</v>
      </c>
      <c r="D22">
        <v>1</v>
      </c>
      <c r="E22">
        <v>24.05</v>
      </c>
    </row>
    <row r="23" spans="1:5" x14ac:dyDescent="0.3">
      <c r="A23">
        <v>22</v>
      </c>
      <c r="B23">
        <v>52</v>
      </c>
      <c r="C23" t="s">
        <v>6</v>
      </c>
      <c r="D23">
        <v>3</v>
      </c>
      <c r="E23">
        <v>21.5</v>
      </c>
    </row>
    <row r="24" spans="1:5" x14ac:dyDescent="0.3">
      <c r="A24">
        <v>23</v>
      </c>
      <c r="B24">
        <v>58</v>
      </c>
      <c r="C24" t="s">
        <v>6</v>
      </c>
      <c r="D24">
        <v>3</v>
      </c>
      <c r="E24">
        <v>21.1</v>
      </c>
    </row>
    <row r="25" spans="1:5" x14ac:dyDescent="0.3">
      <c r="A25">
        <v>24</v>
      </c>
      <c r="B25">
        <v>71</v>
      </c>
      <c r="C25" t="s">
        <v>5</v>
      </c>
      <c r="D25">
        <v>5</v>
      </c>
      <c r="E25">
        <v>28.1</v>
      </c>
    </row>
    <row r="26" spans="1:5" x14ac:dyDescent="0.3">
      <c r="A26">
        <v>25</v>
      </c>
      <c r="B26">
        <v>87</v>
      </c>
      <c r="C26" t="s">
        <v>6</v>
      </c>
      <c r="D26">
        <v>4</v>
      </c>
      <c r="E26">
        <v>20.399999999999999</v>
      </c>
    </row>
    <row r="27" spans="1:5" x14ac:dyDescent="0.3">
      <c r="A27">
        <v>26</v>
      </c>
      <c r="B27">
        <v>66</v>
      </c>
      <c r="C27" t="s">
        <v>6</v>
      </c>
      <c r="D27">
        <v>1</v>
      </c>
      <c r="E27">
        <v>23.9</v>
      </c>
    </row>
    <row r="28" spans="1:5" x14ac:dyDescent="0.3">
      <c r="A28">
        <v>27</v>
      </c>
      <c r="B28">
        <v>69</v>
      </c>
      <c r="C28" t="s">
        <v>6</v>
      </c>
      <c r="D28">
        <v>2</v>
      </c>
      <c r="E28">
        <v>26.3</v>
      </c>
    </row>
    <row r="29" spans="1:5" x14ac:dyDescent="0.3">
      <c r="A29">
        <v>28</v>
      </c>
      <c r="B29">
        <v>32</v>
      </c>
      <c r="C29" t="s">
        <v>5</v>
      </c>
      <c r="D29">
        <v>3</v>
      </c>
      <c r="E29">
        <v>20.6</v>
      </c>
    </row>
    <row r="30" spans="1:5" x14ac:dyDescent="0.3">
      <c r="A30">
        <v>29</v>
      </c>
      <c r="B30">
        <v>43</v>
      </c>
      <c r="C30" t="s">
        <v>5</v>
      </c>
      <c r="D30">
        <v>5</v>
      </c>
      <c r="E30">
        <v>20.100000000000001</v>
      </c>
    </row>
    <row r="31" spans="1:5" x14ac:dyDescent="0.3">
      <c r="A31">
        <v>30</v>
      </c>
      <c r="B31">
        <v>67</v>
      </c>
      <c r="C31" t="s">
        <v>6</v>
      </c>
      <c r="D31">
        <v>3</v>
      </c>
      <c r="E31">
        <v>23.5</v>
      </c>
    </row>
    <row r="32" spans="1:5" x14ac:dyDescent="0.3">
      <c r="A32">
        <v>31</v>
      </c>
      <c r="B32">
        <v>47</v>
      </c>
      <c r="C32" t="s">
        <v>5</v>
      </c>
      <c r="D32">
        <v>5</v>
      </c>
      <c r="E32">
        <v>24.5</v>
      </c>
    </row>
    <row r="33" spans="1:5" x14ac:dyDescent="0.3">
      <c r="A33">
        <v>32</v>
      </c>
      <c r="B33">
        <v>65</v>
      </c>
      <c r="C33" t="s">
        <v>5</v>
      </c>
      <c r="D33">
        <v>2</v>
      </c>
      <c r="E33">
        <v>29.9</v>
      </c>
    </row>
    <row r="34" spans="1:5" x14ac:dyDescent="0.3">
      <c r="A34">
        <v>33</v>
      </c>
      <c r="B34">
        <v>53</v>
      </c>
      <c r="C34" t="s">
        <v>6</v>
      </c>
      <c r="D34">
        <v>3</v>
      </c>
      <c r="E34">
        <v>21.9</v>
      </c>
    </row>
    <row r="35" spans="1:5" x14ac:dyDescent="0.3">
      <c r="A35">
        <v>34</v>
      </c>
      <c r="B35">
        <v>70</v>
      </c>
      <c r="C35" t="s">
        <v>5</v>
      </c>
      <c r="D35">
        <v>1</v>
      </c>
      <c r="E35">
        <v>22.2</v>
      </c>
    </row>
    <row r="36" spans="1:5" x14ac:dyDescent="0.3">
      <c r="A36">
        <v>35</v>
      </c>
      <c r="B36">
        <v>34</v>
      </c>
      <c r="C36" t="s">
        <v>5</v>
      </c>
      <c r="D36">
        <v>2</v>
      </c>
      <c r="E36">
        <v>18.5</v>
      </c>
    </row>
    <row r="37" spans="1:5" x14ac:dyDescent="0.3">
      <c r="A37">
        <v>36</v>
      </c>
      <c r="B37">
        <v>36</v>
      </c>
      <c r="C37" t="s">
        <v>5</v>
      </c>
      <c r="D37">
        <v>1</v>
      </c>
      <c r="E37">
        <v>32.700000000000003</v>
      </c>
    </row>
    <row r="38" spans="1:5" x14ac:dyDescent="0.3">
      <c r="A38">
        <v>37</v>
      </c>
      <c r="B38">
        <v>57</v>
      </c>
      <c r="C38" t="s">
        <v>6</v>
      </c>
      <c r="D38">
        <v>2</v>
      </c>
      <c r="E38">
        <v>27.3</v>
      </c>
    </row>
    <row r="39" spans="1:5" x14ac:dyDescent="0.3">
      <c r="A39">
        <v>38</v>
      </c>
      <c r="B39">
        <v>69</v>
      </c>
      <c r="C39" t="s">
        <v>5</v>
      </c>
      <c r="D39">
        <v>3</v>
      </c>
      <c r="E39">
        <v>24.4</v>
      </c>
    </row>
    <row r="40" spans="1:5" x14ac:dyDescent="0.3">
      <c r="A40">
        <v>39</v>
      </c>
      <c r="B40">
        <v>64</v>
      </c>
      <c r="C40" t="s">
        <v>5</v>
      </c>
      <c r="D40">
        <v>3</v>
      </c>
      <c r="E40">
        <v>25.8</v>
      </c>
    </row>
    <row r="41" spans="1:5" x14ac:dyDescent="0.3">
      <c r="A41">
        <v>40</v>
      </c>
      <c r="B41">
        <v>59</v>
      </c>
      <c r="C41" t="s">
        <v>5</v>
      </c>
      <c r="D41">
        <v>1</v>
      </c>
      <c r="E41">
        <v>23.5</v>
      </c>
    </row>
    <row r="42" spans="1:5" x14ac:dyDescent="0.3">
      <c r="A42">
        <v>41</v>
      </c>
      <c r="B42">
        <v>55</v>
      </c>
      <c r="C42" t="s">
        <v>6</v>
      </c>
      <c r="D42">
        <v>3</v>
      </c>
      <c r="E42">
        <v>23.9</v>
      </c>
    </row>
    <row r="43" spans="1:5" x14ac:dyDescent="0.3">
      <c r="A43">
        <v>42</v>
      </c>
      <c r="B43">
        <v>72</v>
      </c>
      <c r="C43" t="s">
        <v>5</v>
      </c>
      <c r="D43">
        <v>4</v>
      </c>
      <c r="E43">
        <v>23.7</v>
      </c>
    </row>
    <row r="44" spans="1:5" x14ac:dyDescent="0.3">
      <c r="A44">
        <v>43</v>
      </c>
      <c r="B44">
        <v>49</v>
      </c>
      <c r="C44" t="s">
        <v>5</v>
      </c>
      <c r="D44">
        <v>5</v>
      </c>
      <c r="E44">
        <v>22.8</v>
      </c>
    </row>
    <row r="45" spans="1:5" x14ac:dyDescent="0.3">
      <c r="A45">
        <v>44</v>
      </c>
      <c r="B45">
        <v>65</v>
      </c>
      <c r="C45" t="s">
        <v>5</v>
      </c>
      <c r="D45">
        <v>2</v>
      </c>
      <c r="E45">
        <v>26.3</v>
      </c>
    </row>
    <row r="46" spans="1:5" x14ac:dyDescent="0.3">
      <c r="A46">
        <v>45</v>
      </c>
      <c r="B46">
        <v>64</v>
      </c>
      <c r="C46" t="s">
        <v>5</v>
      </c>
      <c r="D46">
        <v>3</v>
      </c>
      <c r="E46">
        <v>20.059999999999999</v>
      </c>
    </row>
    <row r="47" spans="1:5" x14ac:dyDescent="0.3">
      <c r="A47">
        <v>46</v>
      </c>
      <c r="B47">
        <v>64</v>
      </c>
      <c r="C47" t="s">
        <v>5</v>
      </c>
      <c r="D47">
        <v>5</v>
      </c>
      <c r="E47">
        <v>21.01</v>
      </c>
    </row>
    <row r="48" spans="1:5" x14ac:dyDescent="0.3">
      <c r="A48">
        <v>47</v>
      </c>
      <c r="B48">
        <v>58</v>
      </c>
      <c r="C48" t="s">
        <v>6</v>
      </c>
      <c r="D48">
        <v>1</v>
      </c>
      <c r="E48">
        <v>24.2</v>
      </c>
    </row>
    <row r="49" spans="1:5" x14ac:dyDescent="0.3">
      <c r="A49">
        <v>48</v>
      </c>
      <c r="B49">
        <v>73</v>
      </c>
      <c r="C49" t="s">
        <v>6</v>
      </c>
      <c r="D49">
        <v>2</v>
      </c>
      <c r="E49">
        <v>25.8</v>
      </c>
    </row>
    <row r="50" spans="1:5" x14ac:dyDescent="0.3">
      <c r="A50">
        <v>49</v>
      </c>
      <c r="B50">
        <v>55</v>
      </c>
      <c r="C50" t="s">
        <v>5</v>
      </c>
      <c r="D50">
        <v>4</v>
      </c>
      <c r="E50">
        <v>22.03</v>
      </c>
    </row>
    <row r="51" spans="1:5" x14ac:dyDescent="0.3">
      <c r="A51">
        <v>50</v>
      </c>
      <c r="B51">
        <v>40</v>
      </c>
      <c r="C51" t="s">
        <v>6</v>
      </c>
      <c r="D51">
        <v>5</v>
      </c>
      <c r="E51">
        <v>23.5</v>
      </c>
    </row>
    <row r="52" spans="1:5" x14ac:dyDescent="0.3">
      <c r="A52">
        <v>51</v>
      </c>
      <c r="B52">
        <v>55</v>
      </c>
      <c r="C52" t="s">
        <v>5</v>
      </c>
      <c r="D52">
        <v>1</v>
      </c>
      <c r="E52">
        <v>28.9</v>
      </c>
    </row>
    <row r="53" spans="1:5" x14ac:dyDescent="0.3">
      <c r="A53">
        <v>52</v>
      </c>
      <c r="B53">
        <v>50</v>
      </c>
      <c r="C53" t="s">
        <v>5</v>
      </c>
      <c r="D53">
        <v>1</v>
      </c>
      <c r="E53">
        <v>30.1</v>
      </c>
    </row>
    <row r="54" spans="1:5" x14ac:dyDescent="0.3">
      <c r="A54">
        <v>53</v>
      </c>
      <c r="B54">
        <v>40</v>
      </c>
      <c r="C54" t="s">
        <v>5</v>
      </c>
      <c r="D54">
        <v>1</v>
      </c>
      <c r="E54">
        <v>29.8</v>
      </c>
    </row>
    <row r="55" spans="1:5" x14ac:dyDescent="0.3">
      <c r="A55">
        <v>54</v>
      </c>
      <c r="B55">
        <v>17</v>
      </c>
      <c r="C55" t="s">
        <v>5</v>
      </c>
      <c r="D55">
        <v>1</v>
      </c>
      <c r="E55">
        <v>19.399999999999999</v>
      </c>
    </row>
    <row r="56" spans="1:5" x14ac:dyDescent="0.3">
      <c r="A56">
        <v>55</v>
      </c>
      <c r="B56">
        <v>62</v>
      </c>
      <c r="C56" t="s">
        <v>5</v>
      </c>
      <c r="D56">
        <v>5</v>
      </c>
      <c r="E56">
        <v>30.8</v>
      </c>
    </row>
    <row r="57" spans="1:5" x14ac:dyDescent="0.3">
      <c r="A57">
        <v>56</v>
      </c>
      <c r="B57">
        <v>52</v>
      </c>
      <c r="C57" t="s">
        <v>6</v>
      </c>
      <c r="D57">
        <v>3</v>
      </c>
      <c r="E57">
        <v>20.100000000000001</v>
      </c>
    </row>
    <row r="58" spans="1:5" x14ac:dyDescent="0.3">
      <c r="A58">
        <v>57</v>
      </c>
      <c r="B58">
        <v>60</v>
      </c>
      <c r="C58" t="s">
        <v>5</v>
      </c>
      <c r="D58">
        <v>2</v>
      </c>
      <c r="E58">
        <v>35</v>
      </c>
    </row>
    <row r="59" spans="1:5" x14ac:dyDescent="0.3">
      <c r="A59">
        <v>58</v>
      </c>
      <c r="B59">
        <v>81</v>
      </c>
      <c r="C59" t="s">
        <v>5</v>
      </c>
      <c r="D59">
        <v>5</v>
      </c>
      <c r="E59">
        <v>28.4</v>
      </c>
    </row>
    <row r="60" spans="1:5" x14ac:dyDescent="0.3">
      <c r="A60">
        <v>59</v>
      </c>
      <c r="B60">
        <v>51</v>
      </c>
      <c r="C60" t="s">
        <v>5</v>
      </c>
      <c r="D60">
        <v>3</v>
      </c>
      <c r="E60">
        <v>26.3</v>
      </c>
    </row>
    <row r="61" spans="1:5" x14ac:dyDescent="0.3">
      <c r="A61">
        <v>60</v>
      </c>
      <c r="B61">
        <v>80</v>
      </c>
      <c r="C61" t="s">
        <v>6</v>
      </c>
      <c r="D61">
        <v>3</v>
      </c>
      <c r="E61">
        <v>24.5</v>
      </c>
    </row>
    <row r="62" spans="1:5" x14ac:dyDescent="0.3">
      <c r="A62">
        <v>61</v>
      </c>
      <c r="B62">
        <v>56</v>
      </c>
      <c r="C62" t="s">
        <v>5</v>
      </c>
      <c r="D62">
        <v>1</v>
      </c>
      <c r="E62">
        <v>27.3</v>
      </c>
    </row>
    <row r="63" spans="1:5" x14ac:dyDescent="0.3">
      <c r="A63">
        <v>62</v>
      </c>
      <c r="B63">
        <v>54</v>
      </c>
      <c r="C63" t="s">
        <v>5</v>
      </c>
      <c r="D63">
        <v>5</v>
      </c>
      <c r="E63">
        <v>34.9</v>
      </c>
    </row>
    <row r="64" spans="1:5" x14ac:dyDescent="0.3">
      <c r="A64">
        <v>63</v>
      </c>
      <c r="B64">
        <v>43</v>
      </c>
      <c r="C64" t="s">
        <v>5</v>
      </c>
      <c r="D64">
        <v>1</v>
      </c>
      <c r="E64">
        <v>27.7</v>
      </c>
    </row>
    <row r="65" spans="1:5" x14ac:dyDescent="0.3">
      <c r="A65">
        <v>64</v>
      </c>
      <c r="B65">
        <v>62</v>
      </c>
      <c r="C65" t="s">
        <v>5</v>
      </c>
      <c r="D65">
        <v>2</v>
      </c>
      <c r="E65">
        <v>26.5</v>
      </c>
    </row>
    <row r="66" spans="1:5" x14ac:dyDescent="0.3">
      <c r="A66">
        <v>65</v>
      </c>
      <c r="B66">
        <v>57</v>
      </c>
      <c r="C66" t="s">
        <v>7</v>
      </c>
      <c r="D66">
        <v>3</v>
      </c>
      <c r="E66">
        <v>24.1</v>
      </c>
    </row>
    <row r="67" spans="1:5" x14ac:dyDescent="0.3">
      <c r="A67">
        <v>66</v>
      </c>
      <c r="B67">
        <v>18</v>
      </c>
      <c r="C67" t="s">
        <v>5</v>
      </c>
      <c r="D67">
        <v>3</v>
      </c>
      <c r="E67">
        <v>24.8</v>
      </c>
    </row>
    <row r="68" spans="1:5" x14ac:dyDescent="0.3">
      <c r="A68">
        <v>67</v>
      </c>
      <c r="B68">
        <v>48</v>
      </c>
      <c r="C68" t="s">
        <v>5</v>
      </c>
      <c r="D68">
        <v>5</v>
      </c>
      <c r="E68">
        <v>23.1</v>
      </c>
    </row>
    <row r="69" spans="1:5" x14ac:dyDescent="0.3">
      <c r="A69">
        <v>68</v>
      </c>
      <c r="B69">
        <v>77</v>
      </c>
      <c r="C69" t="s">
        <v>6</v>
      </c>
      <c r="D69">
        <v>1</v>
      </c>
      <c r="E69">
        <v>24.4</v>
      </c>
    </row>
    <row r="70" spans="1:5" x14ac:dyDescent="0.3">
      <c r="A70">
        <v>69</v>
      </c>
      <c r="B70">
        <v>77</v>
      </c>
      <c r="C70" t="s">
        <v>6</v>
      </c>
      <c r="D70">
        <v>2</v>
      </c>
      <c r="E70">
        <v>27.4</v>
      </c>
    </row>
    <row r="71" spans="1:5" x14ac:dyDescent="0.3">
      <c r="A71">
        <v>70</v>
      </c>
      <c r="B71">
        <v>52</v>
      </c>
      <c r="C71" t="s">
        <v>5</v>
      </c>
      <c r="D71">
        <v>2</v>
      </c>
      <c r="E71">
        <v>23.4</v>
      </c>
    </row>
    <row r="72" spans="1:5" x14ac:dyDescent="0.3">
      <c r="A72">
        <v>71</v>
      </c>
      <c r="B72">
        <v>63</v>
      </c>
      <c r="C72" t="s">
        <v>6</v>
      </c>
      <c r="D72">
        <v>3</v>
      </c>
      <c r="E72">
        <v>22.3</v>
      </c>
    </row>
    <row r="73" spans="1:5" x14ac:dyDescent="0.3">
      <c r="A73">
        <v>72</v>
      </c>
      <c r="B73">
        <v>46</v>
      </c>
      <c r="C73" t="s">
        <v>6</v>
      </c>
      <c r="D73">
        <v>4</v>
      </c>
      <c r="E73">
        <v>21.5</v>
      </c>
    </row>
    <row r="74" spans="1:5" x14ac:dyDescent="0.3">
      <c r="A74">
        <v>73</v>
      </c>
      <c r="B74">
        <v>49</v>
      </c>
      <c r="C74" t="s">
        <v>6</v>
      </c>
      <c r="D74">
        <v>3</v>
      </c>
      <c r="E74">
        <v>20.6</v>
      </c>
    </row>
    <row r="75" spans="1:5" x14ac:dyDescent="0.3">
      <c r="A75">
        <v>74</v>
      </c>
      <c r="B75">
        <v>54</v>
      </c>
      <c r="C75" t="s">
        <v>5</v>
      </c>
      <c r="D75">
        <v>2</v>
      </c>
      <c r="E75">
        <v>35.700000000000003</v>
      </c>
    </row>
    <row r="76" spans="1:5" x14ac:dyDescent="0.3">
      <c r="A76">
        <v>75</v>
      </c>
      <c r="B76">
        <v>43</v>
      </c>
      <c r="C76" t="s">
        <v>5</v>
      </c>
      <c r="D76">
        <v>3</v>
      </c>
      <c r="E76">
        <v>22.03</v>
      </c>
    </row>
    <row r="77" spans="1:5" x14ac:dyDescent="0.3">
      <c r="A77">
        <v>76</v>
      </c>
      <c r="B77">
        <v>61</v>
      </c>
      <c r="C77" t="s">
        <v>5</v>
      </c>
      <c r="D77">
        <v>3</v>
      </c>
      <c r="E77">
        <v>27.5</v>
      </c>
    </row>
    <row r="78" spans="1:5" x14ac:dyDescent="0.3">
      <c r="A78">
        <v>77</v>
      </c>
      <c r="B78">
        <v>62</v>
      </c>
      <c r="C78" t="s">
        <v>5</v>
      </c>
      <c r="D78">
        <v>1</v>
      </c>
      <c r="E78">
        <v>22.4</v>
      </c>
    </row>
    <row r="79" spans="1:5" x14ac:dyDescent="0.3">
      <c r="A79">
        <v>78</v>
      </c>
      <c r="B79">
        <v>44</v>
      </c>
      <c r="C79" t="s">
        <v>5</v>
      </c>
      <c r="D79">
        <v>1</v>
      </c>
      <c r="E79">
        <v>28.7</v>
      </c>
    </row>
    <row r="80" spans="1:5" x14ac:dyDescent="0.3">
      <c r="A80">
        <v>79</v>
      </c>
      <c r="B80">
        <v>34</v>
      </c>
      <c r="C80" t="s">
        <v>5</v>
      </c>
      <c r="D80">
        <v>3</v>
      </c>
      <c r="E80">
        <v>26.6</v>
      </c>
    </row>
    <row r="81" spans="1:5" x14ac:dyDescent="0.3">
      <c r="A81">
        <v>80</v>
      </c>
      <c r="B81">
        <v>74</v>
      </c>
      <c r="C81" t="s">
        <v>6</v>
      </c>
      <c r="D81">
        <v>4</v>
      </c>
      <c r="E81">
        <v>28.3</v>
      </c>
    </row>
    <row r="82" spans="1:5" x14ac:dyDescent="0.3">
      <c r="A82">
        <v>81</v>
      </c>
      <c r="B82">
        <v>60</v>
      </c>
      <c r="C82" t="s">
        <v>6</v>
      </c>
      <c r="D82">
        <v>5</v>
      </c>
      <c r="E82">
        <v>24.9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62662E-376C-4063-A95E-3DA304A5017A}">
  <dimension ref="A1:G24"/>
  <sheetViews>
    <sheetView workbookViewId="0">
      <selection activeCell="H21" sqref="H21"/>
    </sheetView>
  </sheetViews>
  <sheetFormatPr defaultRowHeight="14.4" x14ac:dyDescent="0.3"/>
  <cols>
    <col min="4" max="4" width="10.109375" bestFit="1" customWidth="1"/>
  </cols>
  <sheetData>
    <row r="1" spans="1:7" x14ac:dyDescent="0.3">
      <c r="A1" t="s">
        <v>8</v>
      </c>
    </row>
    <row r="3" spans="1:7" x14ac:dyDescent="0.3">
      <c r="A3" t="s">
        <v>9</v>
      </c>
    </row>
    <row r="4" spans="1:7" x14ac:dyDescent="0.3">
      <c r="A4" t="s">
        <v>14</v>
      </c>
    </row>
    <row r="6" spans="1:7" x14ac:dyDescent="0.3">
      <c r="G6" t="s">
        <v>15</v>
      </c>
    </row>
    <row r="7" spans="1:7" x14ac:dyDescent="0.3">
      <c r="C7" t="s">
        <v>10</v>
      </c>
      <c r="D7" t="s">
        <v>11</v>
      </c>
    </row>
    <row r="8" spans="1:7" ht="15.6" x14ac:dyDescent="0.35">
      <c r="C8" s="2" t="s">
        <v>12</v>
      </c>
      <c r="D8" s="2" t="s">
        <v>13</v>
      </c>
    </row>
    <row r="9" spans="1:7" x14ac:dyDescent="0.3">
      <c r="C9" s="2">
        <v>1</v>
      </c>
      <c r="D9">
        <f t="array" ref="D9:D13">FREQUENCY(Podaci!D2:D82,C9:C13)</f>
        <v>21</v>
      </c>
    </row>
    <row r="10" spans="1:7" x14ac:dyDescent="0.3">
      <c r="C10" s="2">
        <v>2</v>
      </c>
      <c r="D10">
        <v>12</v>
      </c>
    </row>
    <row r="11" spans="1:7" x14ac:dyDescent="0.3">
      <c r="C11" s="2">
        <v>3</v>
      </c>
      <c r="D11">
        <v>24</v>
      </c>
    </row>
    <row r="12" spans="1:7" x14ac:dyDescent="0.3">
      <c r="C12" s="2">
        <v>4</v>
      </c>
      <c r="D12">
        <v>8</v>
      </c>
    </row>
    <row r="13" spans="1:7" x14ac:dyDescent="0.3">
      <c r="C13" s="2">
        <v>5</v>
      </c>
      <c r="D13" s="3">
        <v>16</v>
      </c>
    </row>
    <row r="14" spans="1:7" x14ac:dyDescent="0.3">
      <c r="D14">
        <f>SUM(D9:D13)</f>
        <v>81</v>
      </c>
    </row>
    <row r="17" spans="3:4" x14ac:dyDescent="0.3">
      <c r="C17" t="s">
        <v>10</v>
      </c>
      <c r="D17" t="s">
        <v>11</v>
      </c>
    </row>
    <row r="18" spans="3:4" ht="15.6" x14ac:dyDescent="0.35">
      <c r="C18" s="2" t="s">
        <v>12</v>
      </c>
      <c r="D18" s="2" t="s">
        <v>13</v>
      </c>
    </row>
    <row r="19" spans="3:4" x14ac:dyDescent="0.3">
      <c r="C19" s="2">
        <v>1</v>
      </c>
      <c r="D19">
        <f t="array" ref="D19:D23">FREQUENCY(Podaci!D2:D82,C19:C23)</f>
        <v>21</v>
      </c>
    </row>
    <row r="20" spans="3:4" x14ac:dyDescent="0.3">
      <c r="C20" s="2">
        <v>2</v>
      </c>
      <c r="D20">
        <v>12</v>
      </c>
    </row>
    <row r="21" spans="3:4" x14ac:dyDescent="0.3">
      <c r="C21" s="2">
        <v>3</v>
      </c>
      <c r="D21">
        <v>24</v>
      </c>
    </row>
    <row r="22" spans="3:4" x14ac:dyDescent="0.3">
      <c r="C22" s="2">
        <v>4</v>
      </c>
      <c r="D22">
        <v>8</v>
      </c>
    </row>
    <row r="23" spans="3:4" x14ac:dyDescent="0.3">
      <c r="C23" s="2">
        <v>5</v>
      </c>
      <c r="D23" s="3">
        <v>16</v>
      </c>
    </row>
    <row r="24" spans="3:4" x14ac:dyDescent="0.3">
      <c r="D24">
        <f>SUM(D19:D23)</f>
        <v>81</v>
      </c>
    </row>
  </sheetData>
  <pageMargins left="0.7" right="0.7" top="0.75" bottom="0.75" header="0.3" footer="0.3"/>
  <pageSetup orientation="portrait" verticalDpi="30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62781-A7A6-4EE9-86C3-A66A00438421}">
  <dimension ref="A1:C14"/>
  <sheetViews>
    <sheetView topLeftCell="A6" workbookViewId="0">
      <selection activeCell="F29" sqref="F29:F32"/>
    </sheetView>
  </sheetViews>
  <sheetFormatPr defaultRowHeight="14.4" x14ac:dyDescent="0.3"/>
  <sheetData>
    <row r="1" spans="1:3" x14ac:dyDescent="0.3">
      <c r="B1" t="s">
        <v>16</v>
      </c>
    </row>
    <row r="3" spans="1:3" x14ac:dyDescent="0.3">
      <c r="A3" s="4" t="s">
        <v>17</v>
      </c>
      <c r="B3">
        <f>MIN(Podaci!B2:B82)</f>
        <v>17</v>
      </c>
    </row>
    <row r="4" spans="1:3" x14ac:dyDescent="0.3">
      <c r="A4" s="4" t="s">
        <v>18</v>
      </c>
      <c r="B4">
        <f>MAX(Podaci!B2:B82)</f>
        <v>87</v>
      </c>
    </row>
    <row r="6" spans="1:3" ht="15.6" x14ac:dyDescent="0.35">
      <c r="B6" s="2" t="s">
        <v>12</v>
      </c>
      <c r="C6" t="s">
        <v>26</v>
      </c>
    </row>
    <row r="7" spans="1:3" x14ac:dyDescent="0.3">
      <c r="A7" t="s">
        <v>19</v>
      </c>
      <c r="B7">
        <v>20</v>
      </c>
      <c r="C7" cm="1">
        <f t="array" ref="C7:C13">FREQUENCY(Podaci!B2:B82,B7:B13)</f>
        <v>3</v>
      </c>
    </row>
    <row r="8" spans="1:3" x14ac:dyDescent="0.3">
      <c r="A8" t="s">
        <v>20</v>
      </c>
      <c r="B8">
        <v>35</v>
      </c>
      <c r="C8">
        <v>6</v>
      </c>
    </row>
    <row r="9" spans="1:3" x14ac:dyDescent="0.3">
      <c r="A9" t="s">
        <v>21</v>
      </c>
      <c r="B9">
        <v>45</v>
      </c>
      <c r="C9">
        <v>8</v>
      </c>
    </row>
    <row r="10" spans="1:3" x14ac:dyDescent="0.3">
      <c r="A10" t="s">
        <v>22</v>
      </c>
      <c r="B10">
        <v>55</v>
      </c>
      <c r="C10">
        <v>20</v>
      </c>
    </row>
    <row r="11" spans="1:3" x14ac:dyDescent="0.3">
      <c r="A11" t="s">
        <v>23</v>
      </c>
      <c r="B11">
        <v>65</v>
      </c>
      <c r="C11">
        <v>24</v>
      </c>
    </row>
    <row r="12" spans="1:3" x14ac:dyDescent="0.3">
      <c r="A12" t="s">
        <v>24</v>
      </c>
      <c r="B12">
        <v>75</v>
      </c>
      <c r="C12">
        <v>12</v>
      </c>
    </row>
    <row r="13" spans="1:3" x14ac:dyDescent="0.3">
      <c r="A13" t="s">
        <v>25</v>
      </c>
      <c r="C13" s="3">
        <v>8</v>
      </c>
    </row>
    <row r="14" spans="1:3" x14ac:dyDescent="0.3">
      <c r="C14">
        <f>SUM(_xlfn.ANCHORARRAY(C7))</f>
        <v>81</v>
      </c>
    </row>
  </sheetData>
  <pageMargins left="0.7" right="0.7" top="0.75" bottom="0.75" header="0.3" footer="0.3"/>
  <pageSetup orientation="portrait" verticalDpi="3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26B070-72E8-4AEB-9FC9-1932AAEDBBB0}">
  <dimension ref="A1:J83"/>
  <sheetViews>
    <sheetView tabSelected="1" topLeftCell="A25" zoomScale="115" zoomScaleNormal="115" workbookViewId="0">
      <selection activeCell="F31" sqref="F31"/>
    </sheetView>
  </sheetViews>
  <sheetFormatPr defaultRowHeight="14.4" x14ac:dyDescent="0.3"/>
  <cols>
    <col min="1" max="1" width="5.5546875" customWidth="1"/>
    <col min="2" max="2" width="5.44140625" customWidth="1"/>
    <col min="5" max="5" width="13.33203125" bestFit="1" customWidth="1"/>
    <col min="6" max="6" width="15.33203125" bestFit="1" customWidth="1"/>
    <col min="7" max="7" width="12.88671875" bestFit="1" customWidth="1"/>
    <col min="8" max="8" width="9.33203125" bestFit="1" customWidth="1"/>
  </cols>
  <sheetData>
    <row r="1" spans="1:10" x14ac:dyDescent="0.3">
      <c r="A1" t="s">
        <v>27</v>
      </c>
    </row>
    <row r="2" spans="1:10" x14ac:dyDescent="0.3">
      <c r="A2" s="2" t="s">
        <v>0</v>
      </c>
      <c r="B2" s="2" t="s">
        <v>4</v>
      </c>
    </row>
    <row r="3" spans="1:10" x14ac:dyDescent="0.3">
      <c r="A3" s="10">
        <v>1</v>
      </c>
      <c r="B3" s="10">
        <v>18.5</v>
      </c>
      <c r="E3" s="5" t="s">
        <v>28</v>
      </c>
    </row>
    <row r="4" spans="1:10" x14ac:dyDescent="0.3">
      <c r="A4" s="10">
        <v>2</v>
      </c>
      <c r="B4" s="10">
        <v>19.059999999999999</v>
      </c>
      <c r="E4" s="5">
        <v>81</v>
      </c>
      <c r="I4" t="s">
        <v>17</v>
      </c>
      <c r="J4">
        <f>MIN(B3:B83)</f>
        <v>18.5</v>
      </c>
    </row>
    <row r="5" spans="1:10" x14ac:dyDescent="0.3">
      <c r="A5" s="10">
        <v>3</v>
      </c>
      <c r="B5" s="10">
        <v>19.399999999999999</v>
      </c>
      <c r="I5" t="s">
        <v>18</v>
      </c>
      <c r="J5">
        <f>MAX(B3:B83)</f>
        <v>35.700000000000003</v>
      </c>
    </row>
    <row r="6" spans="1:10" x14ac:dyDescent="0.3">
      <c r="A6" s="10">
        <v>4</v>
      </c>
      <c r="B6" s="10">
        <v>20.059999999999999</v>
      </c>
      <c r="E6" s="6" t="s">
        <v>29</v>
      </c>
      <c r="F6" t="s">
        <v>33</v>
      </c>
      <c r="G6">
        <f>E4/E7</f>
        <v>27</v>
      </c>
    </row>
    <row r="7" spans="1:10" x14ac:dyDescent="0.3">
      <c r="A7" s="10">
        <v>5</v>
      </c>
      <c r="B7" s="10">
        <v>20.100000000000001</v>
      </c>
      <c r="E7" s="6">
        <v>3</v>
      </c>
    </row>
    <row r="8" spans="1:10" x14ac:dyDescent="0.3">
      <c r="A8" s="10">
        <v>6</v>
      </c>
      <c r="B8" s="10">
        <v>20.100000000000001</v>
      </c>
    </row>
    <row r="9" spans="1:10" x14ac:dyDescent="0.3">
      <c r="A9" s="10">
        <v>7</v>
      </c>
      <c r="B9" s="10">
        <v>20.190000000000001</v>
      </c>
    </row>
    <row r="10" spans="1:10" x14ac:dyDescent="0.3">
      <c r="A10" s="10">
        <v>8</v>
      </c>
      <c r="B10" s="10">
        <v>20.2</v>
      </c>
      <c r="E10" s="6" t="s">
        <v>30</v>
      </c>
      <c r="F10" s="5" t="s">
        <v>31</v>
      </c>
      <c r="G10" s="5" t="s">
        <v>32</v>
      </c>
      <c r="H10" s="7" t="s">
        <v>10</v>
      </c>
    </row>
    <row r="11" spans="1:10" x14ac:dyDescent="0.3">
      <c r="A11" s="10">
        <v>9</v>
      </c>
      <c r="B11" s="10">
        <v>20.399999999999999</v>
      </c>
      <c r="E11" s="6">
        <v>1</v>
      </c>
      <c r="F11" s="5">
        <v>1</v>
      </c>
      <c r="G11" s="5">
        <f>G$6*E11</f>
        <v>27</v>
      </c>
      <c r="H11" s="8">
        <v>22.8</v>
      </c>
    </row>
    <row r="12" spans="1:10" x14ac:dyDescent="0.3">
      <c r="A12" s="10">
        <v>10</v>
      </c>
      <c r="B12" s="10">
        <v>20.6</v>
      </c>
      <c r="E12" s="6">
        <v>2</v>
      </c>
      <c r="F12" s="5">
        <f>F11+G6</f>
        <v>28</v>
      </c>
      <c r="G12" s="5">
        <f>G$6*E12</f>
        <v>54</v>
      </c>
      <c r="H12" s="8">
        <v>26.3</v>
      </c>
    </row>
    <row r="13" spans="1:10" x14ac:dyDescent="0.3">
      <c r="A13" s="10">
        <v>11</v>
      </c>
      <c r="B13" s="10">
        <v>20.6</v>
      </c>
      <c r="E13" s="6">
        <v>3</v>
      </c>
      <c r="F13" s="5">
        <f>F12+G6</f>
        <v>55</v>
      </c>
      <c r="G13" s="5">
        <f>G$6*E13</f>
        <v>81</v>
      </c>
      <c r="H13" s="8">
        <v>35.700000000000003</v>
      </c>
    </row>
    <row r="14" spans="1:10" x14ac:dyDescent="0.3">
      <c r="A14" s="10">
        <v>12</v>
      </c>
      <c r="B14" s="10">
        <v>20.8</v>
      </c>
    </row>
    <row r="15" spans="1:10" x14ac:dyDescent="0.3">
      <c r="A15" s="10">
        <v>13</v>
      </c>
      <c r="B15" s="10">
        <v>21.01</v>
      </c>
    </row>
    <row r="16" spans="1:10" x14ac:dyDescent="0.3">
      <c r="A16" s="10">
        <v>14</v>
      </c>
      <c r="B16" s="10">
        <v>21.1</v>
      </c>
      <c r="E16" s="5" t="s">
        <v>28</v>
      </c>
    </row>
    <row r="17" spans="1:8" x14ac:dyDescent="0.3">
      <c r="A17" s="10">
        <v>15</v>
      </c>
      <c r="B17" s="10">
        <v>21.5</v>
      </c>
      <c r="E17" s="5">
        <v>81</v>
      </c>
    </row>
    <row r="18" spans="1:8" x14ac:dyDescent="0.3">
      <c r="A18" s="10">
        <v>16</v>
      </c>
      <c r="B18" s="10">
        <v>21.5</v>
      </c>
    </row>
    <row r="19" spans="1:8" x14ac:dyDescent="0.3">
      <c r="A19" s="10">
        <v>17</v>
      </c>
      <c r="B19" s="10">
        <v>21.5</v>
      </c>
    </row>
    <row r="20" spans="1:8" x14ac:dyDescent="0.3">
      <c r="A20" s="10">
        <v>18</v>
      </c>
      <c r="B20" s="10">
        <v>21.8</v>
      </c>
      <c r="E20" s="6" t="s">
        <v>34</v>
      </c>
      <c r="F20" s="5" t="s">
        <v>33</v>
      </c>
    </row>
    <row r="21" spans="1:8" x14ac:dyDescent="0.3">
      <c r="A21" s="10">
        <v>19</v>
      </c>
      <c r="B21" s="10">
        <v>21.9</v>
      </c>
      <c r="E21" s="6">
        <v>5</v>
      </c>
      <c r="F21" s="5">
        <f>E17/E21</f>
        <v>16.2</v>
      </c>
    </row>
    <row r="22" spans="1:8" x14ac:dyDescent="0.3">
      <c r="A22" s="10">
        <v>20</v>
      </c>
      <c r="B22" s="10">
        <v>22</v>
      </c>
    </row>
    <row r="23" spans="1:8" x14ac:dyDescent="0.3">
      <c r="A23" s="10">
        <v>21</v>
      </c>
      <c r="B23" s="10">
        <v>22.03</v>
      </c>
    </row>
    <row r="24" spans="1:8" x14ac:dyDescent="0.3">
      <c r="A24" s="10">
        <v>22</v>
      </c>
      <c r="B24" s="10">
        <v>22.03</v>
      </c>
      <c r="E24" s="6" t="s">
        <v>35</v>
      </c>
      <c r="F24" s="6" t="s">
        <v>36</v>
      </c>
      <c r="G24" s="9" t="s">
        <v>10</v>
      </c>
    </row>
    <row r="25" spans="1:8" x14ac:dyDescent="0.3">
      <c r="A25" s="10">
        <v>23</v>
      </c>
      <c r="B25" s="10">
        <v>22.2</v>
      </c>
      <c r="E25" s="6">
        <v>1</v>
      </c>
      <c r="F25" s="5">
        <f>F$21*E25</f>
        <v>16.2</v>
      </c>
      <c r="G25" s="5">
        <f>B17</f>
        <v>21.5</v>
      </c>
    </row>
    <row r="26" spans="1:8" x14ac:dyDescent="0.3">
      <c r="A26" s="10">
        <v>24</v>
      </c>
      <c r="B26" s="10">
        <v>22.3</v>
      </c>
      <c r="E26" s="6">
        <v>2</v>
      </c>
      <c r="F26" s="5">
        <f>F$21*E26</f>
        <v>32.4</v>
      </c>
      <c r="G26" s="5">
        <f>B32</f>
        <v>23.5</v>
      </c>
    </row>
    <row r="27" spans="1:8" x14ac:dyDescent="0.3">
      <c r="A27" s="10">
        <v>25</v>
      </c>
      <c r="B27" s="10">
        <v>22.4</v>
      </c>
      <c r="E27" s="6">
        <v>3</v>
      </c>
      <c r="F27" s="5">
        <f>F$21*E27</f>
        <v>48.599999999999994</v>
      </c>
      <c r="G27" s="5">
        <f>B50+0.1*0.6</f>
        <v>25.16</v>
      </c>
      <c r="H27" t="s">
        <v>37</v>
      </c>
    </row>
    <row r="28" spans="1:8" x14ac:dyDescent="0.3">
      <c r="A28" s="10">
        <v>26</v>
      </c>
      <c r="B28" s="10">
        <v>22.5</v>
      </c>
      <c r="E28" s="6">
        <v>4</v>
      </c>
      <c r="F28" s="5">
        <f>F$21*E28</f>
        <v>64.8</v>
      </c>
      <c r="G28" s="5">
        <f>B66+0.2*0.8</f>
        <v>28.26</v>
      </c>
    </row>
    <row r="29" spans="1:8" x14ac:dyDescent="0.3">
      <c r="A29" s="10">
        <v>27</v>
      </c>
      <c r="B29" s="10">
        <v>22.8</v>
      </c>
      <c r="E29" s="6">
        <v>5</v>
      </c>
      <c r="F29" s="5">
        <f>F$21*E29</f>
        <v>81</v>
      </c>
      <c r="G29" s="5">
        <f>B83</f>
        <v>35.700000000000003</v>
      </c>
    </row>
    <row r="30" spans="1:8" x14ac:dyDescent="0.3">
      <c r="A30" s="10">
        <v>28</v>
      </c>
      <c r="B30" s="10">
        <v>23.1</v>
      </c>
    </row>
    <row r="31" spans="1:8" x14ac:dyDescent="0.3">
      <c r="A31" s="10">
        <v>29</v>
      </c>
      <c r="B31" s="10">
        <v>23.4</v>
      </c>
    </row>
    <row r="32" spans="1:8" x14ac:dyDescent="0.3">
      <c r="A32" s="10">
        <v>30</v>
      </c>
      <c r="B32" s="10">
        <v>23.5</v>
      </c>
    </row>
    <row r="33" spans="1:2" x14ac:dyDescent="0.3">
      <c r="A33" s="10">
        <v>31</v>
      </c>
      <c r="B33" s="10">
        <v>23.5</v>
      </c>
    </row>
    <row r="34" spans="1:2" x14ac:dyDescent="0.3">
      <c r="A34" s="10">
        <v>32</v>
      </c>
      <c r="B34" s="10">
        <v>23.5</v>
      </c>
    </row>
    <row r="35" spans="1:2" x14ac:dyDescent="0.3">
      <c r="A35" s="10">
        <v>33</v>
      </c>
      <c r="B35" s="10">
        <v>23.5</v>
      </c>
    </row>
    <row r="36" spans="1:2" x14ac:dyDescent="0.3">
      <c r="A36" s="10">
        <v>34</v>
      </c>
      <c r="B36" s="10">
        <v>23.7</v>
      </c>
    </row>
    <row r="37" spans="1:2" x14ac:dyDescent="0.3">
      <c r="A37" s="10">
        <v>35</v>
      </c>
      <c r="B37" s="10">
        <v>23.9</v>
      </c>
    </row>
    <row r="38" spans="1:2" x14ac:dyDescent="0.3">
      <c r="A38" s="10">
        <v>36</v>
      </c>
      <c r="B38" s="10">
        <v>23.9</v>
      </c>
    </row>
    <row r="39" spans="1:2" x14ac:dyDescent="0.3">
      <c r="A39" s="10">
        <v>37</v>
      </c>
      <c r="B39" s="10">
        <v>24.05</v>
      </c>
    </row>
    <row r="40" spans="1:2" x14ac:dyDescent="0.3">
      <c r="A40" s="10">
        <v>38</v>
      </c>
      <c r="B40" s="10">
        <v>24.1</v>
      </c>
    </row>
    <row r="41" spans="1:2" x14ac:dyDescent="0.3">
      <c r="A41" s="10">
        <v>39</v>
      </c>
      <c r="B41" s="10">
        <v>24.2</v>
      </c>
    </row>
    <row r="42" spans="1:2" x14ac:dyDescent="0.3">
      <c r="A42" s="10">
        <v>40</v>
      </c>
      <c r="B42" s="10">
        <v>24.4</v>
      </c>
    </row>
    <row r="43" spans="1:2" x14ac:dyDescent="0.3">
      <c r="A43" s="10">
        <v>41</v>
      </c>
      <c r="B43" s="10">
        <v>24.4</v>
      </c>
    </row>
    <row r="44" spans="1:2" x14ac:dyDescent="0.3">
      <c r="A44" s="10">
        <v>42</v>
      </c>
      <c r="B44" s="10">
        <v>24.5</v>
      </c>
    </row>
    <row r="45" spans="1:2" x14ac:dyDescent="0.3">
      <c r="A45" s="10">
        <v>43</v>
      </c>
      <c r="B45" s="10">
        <v>24.5</v>
      </c>
    </row>
    <row r="46" spans="1:2" x14ac:dyDescent="0.3">
      <c r="A46" s="10">
        <v>44</v>
      </c>
      <c r="B46" s="10">
        <v>24.69</v>
      </c>
    </row>
    <row r="47" spans="1:2" x14ac:dyDescent="0.3">
      <c r="A47" s="10">
        <v>45</v>
      </c>
      <c r="B47" s="10">
        <v>24.7</v>
      </c>
    </row>
    <row r="48" spans="1:2" x14ac:dyDescent="0.3">
      <c r="A48" s="10">
        <v>46</v>
      </c>
      <c r="B48" s="10">
        <v>24.8</v>
      </c>
    </row>
    <row r="49" spans="1:2" x14ac:dyDescent="0.3">
      <c r="A49" s="10">
        <v>47</v>
      </c>
      <c r="B49" s="10">
        <v>24.9</v>
      </c>
    </row>
    <row r="50" spans="1:2" x14ac:dyDescent="0.3">
      <c r="A50" s="10">
        <v>48</v>
      </c>
      <c r="B50" s="11">
        <v>25.1</v>
      </c>
    </row>
    <row r="51" spans="1:2" x14ac:dyDescent="0.3">
      <c r="A51" s="10">
        <v>49</v>
      </c>
      <c r="B51" s="10">
        <v>25.2</v>
      </c>
    </row>
    <row r="52" spans="1:2" x14ac:dyDescent="0.3">
      <c r="A52" s="10">
        <v>50</v>
      </c>
      <c r="B52" s="10">
        <v>25.8</v>
      </c>
    </row>
    <row r="53" spans="1:2" x14ac:dyDescent="0.3">
      <c r="A53" s="10">
        <v>51</v>
      </c>
      <c r="B53" s="10">
        <v>25.8</v>
      </c>
    </row>
    <row r="54" spans="1:2" x14ac:dyDescent="0.3">
      <c r="A54" s="10">
        <v>52</v>
      </c>
      <c r="B54" s="10">
        <v>26</v>
      </c>
    </row>
    <row r="55" spans="1:2" x14ac:dyDescent="0.3">
      <c r="A55" s="10">
        <v>53</v>
      </c>
      <c r="B55" s="10">
        <v>26.3</v>
      </c>
    </row>
    <row r="56" spans="1:2" x14ac:dyDescent="0.3">
      <c r="A56" s="10">
        <v>54</v>
      </c>
      <c r="B56" s="10">
        <v>26.3</v>
      </c>
    </row>
    <row r="57" spans="1:2" x14ac:dyDescent="0.3">
      <c r="A57" s="10">
        <v>55</v>
      </c>
      <c r="B57" s="10">
        <v>26.3</v>
      </c>
    </row>
    <row r="58" spans="1:2" x14ac:dyDescent="0.3">
      <c r="A58" s="10">
        <v>56</v>
      </c>
      <c r="B58" s="10">
        <v>26.5</v>
      </c>
    </row>
    <row r="59" spans="1:2" x14ac:dyDescent="0.3">
      <c r="A59" s="10">
        <v>57</v>
      </c>
      <c r="B59" s="10">
        <v>26.6</v>
      </c>
    </row>
    <row r="60" spans="1:2" x14ac:dyDescent="0.3">
      <c r="A60" s="10">
        <v>58</v>
      </c>
      <c r="B60" s="10">
        <v>26.6</v>
      </c>
    </row>
    <row r="61" spans="1:2" x14ac:dyDescent="0.3">
      <c r="A61" s="10">
        <v>59</v>
      </c>
      <c r="B61" s="10">
        <v>27.3</v>
      </c>
    </row>
    <row r="62" spans="1:2" x14ac:dyDescent="0.3">
      <c r="A62" s="10">
        <v>60</v>
      </c>
      <c r="B62" s="10">
        <v>27.3</v>
      </c>
    </row>
    <row r="63" spans="1:2" x14ac:dyDescent="0.3">
      <c r="A63" s="10">
        <v>61</v>
      </c>
      <c r="B63" s="10">
        <v>27.4</v>
      </c>
    </row>
    <row r="64" spans="1:2" x14ac:dyDescent="0.3">
      <c r="A64" s="10">
        <v>62</v>
      </c>
      <c r="B64" s="10">
        <v>27.5</v>
      </c>
    </row>
    <row r="65" spans="1:2" x14ac:dyDescent="0.3">
      <c r="A65" s="10">
        <v>63</v>
      </c>
      <c r="B65" s="10">
        <v>27.7</v>
      </c>
    </row>
    <row r="66" spans="1:2" x14ac:dyDescent="0.3">
      <c r="A66" s="10">
        <v>64</v>
      </c>
      <c r="B66" s="10">
        <v>28.1</v>
      </c>
    </row>
    <row r="67" spans="1:2" x14ac:dyDescent="0.3">
      <c r="A67" s="10">
        <v>65</v>
      </c>
      <c r="B67" s="10">
        <v>28.3</v>
      </c>
    </row>
    <row r="68" spans="1:2" x14ac:dyDescent="0.3">
      <c r="A68" s="10">
        <v>66</v>
      </c>
      <c r="B68" s="10">
        <v>28.4</v>
      </c>
    </row>
    <row r="69" spans="1:2" x14ac:dyDescent="0.3">
      <c r="A69" s="10">
        <v>67</v>
      </c>
      <c r="B69" s="10">
        <v>28.7</v>
      </c>
    </row>
    <row r="70" spans="1:2" x14ac:dyDescent="0.3">
      <c r="A70" s="10">
        <v>68</v>
      </c>
      <c r="B70" s="10">
        <v>28.9</v>
      </c>
    </row>
    <row r="71" spans="1:2" x14ac:dyDescent="0.3">
      <c r="A71" s="10">
        <v>69</v>
      </c>
      <c r="B71" s="10">
        <v>29.3</v>
      </c>
    </row>
    <row r="72" spans="1:2" x14ac:dyDescent="0.3">
      <c r="A72" s="10">
        <v>70</v>
      </c>
      <c r="B72" s="10">
        <v>29.8</v>
      </c>
    </row>
    <row r="73" spans="1:2" x14ac:dyDescent="0.3">
      <c r="A73" s="10">
        <v>71</v>
      </c>
      <c r="B73" s="10">
        <v>29.9</v>
      </c>
    </row>
    <row r="74" spans="1:2" x14ac:dyDescent="0.3">
      <c r="A74" s="10">
        <v>72</v>
      </c>
      <c r="B74" s="10">
        <v>30.1</v>
      </c>
    </row>
    <row r="75" spans="1:2" x14ac:dyDescent="0.3">
      <c r="A75" s="10">
        <v>73</v>
      </c>
      <c r="B75" s="10">
        <v>30.5</v>
      </c>
    </row>
    <row r="76" spans="1:2" x14ac:dyDescent="0.3">
      <c r="A76" s="10">
        <v>74</v>
      </c>
      <c r="B76" s="10">
        <v>30.8</v>
      </c>
    </row>
    <row r="77" spans="1:2" x14ac:dyDescent="0.3">
      <c r="A77" s="10">
        <v>75</v>
      </c>
      <c r="B77" s="10">
        <v>32</v>
      </c>
    </row>
    <row r="78" spans="1:2" x14ac:dyDescent="0.3">
      <c r="A78" s="10">
        <v>76</v>
      </c>
      <c r="B78" s="10">
        <v>32.5</v>
      </c>
    </row>
    <row r="79" spans="1:2" x14ac:dyDescent="0.3">
      <c r="A79" s="10">
        <v>77</v>
      </c>
      <c r="B79" s="10">
        <v>32.700000000000003</v>
      </c>
    </row>
    <row r="80" spans="1:2" x14ac:dyDescent="0.3">
      <c r="A80" s="10">
        <v>78</v>
      </c>
      <c r="B80" s="10">
        <v>33.5</v>
      </c>
    </row>
    <row r="81" spans="1:2" x14ac:dyDescent="0.3">
      <c r="A81" s="10">
        <v>79</v>
      </c>
      <c r="B81" s="10">
        <v>34.9</v>
      </c>
    </row>
    <row r="82" spans="1:2" x14ac:dyDescent="0.3">
      <c r="A82" s="10">
        <v>80</v>
      </c>
      <c r="B82" s="10">
        <v>35</v>
      </c>
    </row>
    <row r="83" spans="1:2" x14ac:dyDescent="0.3">
      <c r="A83" s="10">
        <v>81</v>
      </c>
      <c r="B83" s="10">
        <v>35.700000000000003</v>
      </c>
    </row>
  </sheetData>
  <sortState xmlns:xlrd2="http://schemas.microsoft.com/office/spreadsheetml/2017/richdata2" ref="A3:B83">
    <sortCondition ref="B3:B83"/>
  </sortState>
  <pageMargins left="0.7" right="0.7" top="0.75" bottom="0.75" header="0.3" footer="0.3"/>
  <pageSetup orientation="portrait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Podaci</vt:lpstr>
      <vt:lpstr>Sort fre.</vt:lpstr>
      <vt:lpstr>Sort grupa</vt:lpstr>
      <vt:lpstr>Sortiranje vrijed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Sara Nur</dc:creator>
  <cp:lastModifiedBy>Sara Nur</cp:lastModifiedBy>
  <dcterms:created xsi:type="dcterms:W3CDTF">2022-03-21T08:47:28Z</dcterms:created>
  <dcterms:modified xsi:type="dcterms:W3CDTF">2022-03-23T18:52:03Z</dcterms:modified>
</cp:coreProperties>
</file>