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drawings/drawing11.xml" ContentType="application/vnd.openxmlformats-officedocument.drawing+xml"/>
  <Override PartName="/xl/slicers/slicer1.xml" ContentType="application/vnd.ms-excel.slicer+xml"/>
  <Override PartName="/xl/timelines/timeline1.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0E0882BC-0EED-4E99-B2F8-D95629F19D05}" xr6:coauthVersionLast="47" xr6:coauthVersionMax="47" xr10:uidLastSave="{00000000-0000-0000-0000-000000000000}"/>
  <bookViews>
    <workbookView xWindow="-110" yWindow="-110" windowWidth="19420" windowHeight="10420" firstSheet="9" activeTab="12" xr2:uid="{966EB1EC-981B-4C74-A4B0-F44C8EA26FE1}"/>
  </bookViews>
  <sheets>
    <sheet name="CityDim" sheetId="2" r:id="rId1"/>
    <sheet name="CategoryWiseSalesPerformance" sheetId="4" r:id="rId2"/>
    <sheet name="Top_SellingProdcut" sheetId="5" r:id="rId3"/>
    <sheet name="SalesTrendsOverTime" sheetId="6" r:id="rId4"/>
    <sheet name="Category-wise Profitability" sheetId="7" r:id="rId5"/>
    <sheet name="Avg Profit Margin %" sheetId="10" r:id="rId6"/>
    <sheet name="Discount Impact On Profitabilit" sheetId="11" r:id="rId7"/>
    <sheet name="Region Wise Sales Analysis" sheetId="12" r:id="rId8"/>
    <sheet name="Sales Analysis by Segment and C" sheetId="13" r:id="rId9"/>
    <sheet name="ForcastFor-Years" sheetId="14" r:id="rId10"/>
    <sheet name="Forscast For Months" sheetId="18" r:id="rId11"/>
    <sheet name="Forcast-Table" sheetId="16" r:id="rId12"/>
    <sheet name="Statistics" sheetId="20" r:id="rId13"/>
    <sheet name="Sales" sheetId="1" r:id="rId14"/>
    <sheet name="ProductDim" sheetId="3" r:id="rId15"/>
    <sheet name="Dashboard" sheetId="19" r:id="rId16"/>
  </sheets>
  <definedNames>
    <definedName name="_xlcn.WorksheetConnection_Gitup.xlsxCityDim" hidden="1">CityDim[]</definedName>
    <definedName name="_xlcn.WorksheetConnection_Gitup.xlsxForcast_Table" hidden="1">Forcast_Table[]</definedName>
    <definedName name="_xlcn.WorksheetConnection_Gitup.xlsxProductDim" hidden="1">ProductDim[]</definedName>
    <definedName name="_xlcn.WorksheetConnection_Gitup.xlsxSales" hidden="1">Sales[]</definedName>
    <definedName name="ExternalData_1" localSheetId="0" hidden="1">'CityDim'!$A$1:$E$7</definedName>
    <definedName name="ExternalData_1" localSheetId="14" hidden="1">ProductDim!$A$1:$D$25</definedName>
    <definedName name="ExternalData_1" localSheetId="13" hidden="1">Sales!$A$1:$O$2392</definedName>
    <definedName name="Slicer_City">#N/A</definedName>
    <definedName name="Slicer_Product_Category">#N/A</definedName>
    <definedName name="Slicer_Product_Name">#N/A</definedName>
    <definedName name="Slicer_Segment">#N/A</definedName>
    <definedName name="Timeline_Order_Date">#N/A</definedName>
    <definedName name="Timeline_Timeline">#N/A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s>
  <extLst>
    <ext xmlns:x14="http://schemas.microsoft.com/office/spreadsheetml/2009/9/main" uri="{876F7934-8845-4945-9796-88D515C7AA90}">
      <x14:pivotCaches>
        <pivotCache cacheId="9"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31"/>
      </x15:timelineCachePivotCaches>
    </ext>
    <ext xmlns:x15="http://schemas.microsoft.com/office/spreadsheetml/2010/11/main" uri="{D0CA8CA8-9F24-4464-BF8E-62219DCF47F9}">
      <x15:timelineCacheRefs>
        <x15:timelineCacheRef r:id="rId32"/>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Gitup.xlsx!Sales"/>
          <x15:modelTable id="ProductDim" name="ProductDim" connection="WorksheetConnection_Gitup.xlsx!ProductDim"/>
          <x15:modelTable id="Forcast_Table" name="Forcast_Table" connection="WorksheetConnection_Gitup.xlsx!Forcast_Table"/>
          <x15:modelTable id="CityDim" name="CityDim" connection="WorksheetConnection_Gitup.xlsx!CityDim"/>
        </x15:modelTables>
        <x15:modelRelationships>
          <x15:modelRelationship fromTable="Sales" fromColumn="Product_ID" toTable="ProductDim" toColumn="Product_ID"/>
          <x15:modelRelationship fromTable="Sales" fromColumn="City_ID" toTable="CityDim" toColumn="City_ID"/>
        </x15:modelRelationships>
        <x15:extLst>
          <ext xmlns:x16="http://schemas.microsoft.com/office/spreadsheetml/2014/11/main" uri="{9835A34E-60A6-4A7C-AAB8-D5F71C897F49}">
            <x16:modelTimeGroupings>
              <x16:modelTimeGrouping tableName="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Forcast_Table" columnName="Timeline" columnId="Timeline">
                <x16:calculatedTimeColumn columnName="Timeline (Month Index)" columnId="Timeline (Month Index)" contentType="monthsindex" isSelected="1"/>
                <x16:calculatedTimeColumn columnName="Timeline (Month)" columnId="Timeline (Month)" contentType="months" isSelected="1"/>
              </x16:modelTimeGrouping>
            </x16:modelTimeGroupings>
          </ext>
        </x15:extLst>
      </x15:dataModel>
    </ext>
  </extLst>
</workbook>
</file>

<file path=xl/calcChain.xml><?xml version="1.0" encoding="utf-8"?>
<calcChain xmlns="http://schemas.openxmlformats.org/spreadsheetml/2006/main">
  <c r="C45" i="12" l="1"/>
  <c r="C38" i="12"/>
  <c r="C31" i="12"/>
  <c r="C24" i="12"/>
  <c r="C17" i="12"/>
  <c r="C10" i="1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 i="1"/>
  <c r="C733" i="14"/>
  <c r="C734" i="14"/>
  <c r="C738" i="14"/>
  <c r="C742" i="14"/>
  <c r="C746" i="14"/>
  <c r="C750" i="14"/>
  <c r="C754" i="14"/>
  <c r="C758" i="14"/>
  <c r="C762" i="14"/>
  <c r="C766" i="14"/>
  <c r="C770" i="14"/>
  <c r="C774" i="14"/>
  <c r="C778" i="14"/>
  <c r="C782" i="14"/>
  <c r="C786" i="14"/>
  <c r="C790" i="14"/>
  <c r="C794" i="14"/>
  <c r="C798" i="14"/>
  <c r="C802" i="14"/>
  <c r="C806" i="14"/>
  <c r="C810" i="14"/>
  <c r="C814" i="14"/>
  <c r="C818" i="14"/>
  <c r="C822" i="14"/>
  <c r="C826" i="14"/>
  <c r="C830" i="14"/>
  <c r="C834" i="14"/>
  <c r="C838" i="14"/>
  <c r="C842" i="14"/>
  <c r="C846" i="14"/>
  <c r="C850" i="14"/>
  <c r="C854" i="14"/>
  <c r="C858" i="14"/>
  <c r="C862" i="14"/>
  <c r="C866" i="14"/>
  <c r="C870" i="14"/>
  <c r="C874" i="14"/>
  <c r="C878" i="14"/>
  <c r="C882" i="14"/>
  <c r="C886" i="14"/>
  <c r="C890" i="14"/>
  <c r="C894" i="14"/>
  <c r="C898" i="14"/>
  <c r="C902" i="14"/>
  <c r="C906" i="14"/>
  <c r="C910" i="14"/>
  <c r="C914" i="14"/>
  <c r="C918" i="14"/>
  <c r="C922" i="14"/>
  <c r="C926" i="14"/>
  <c r="C930" i="14"/>
  <c r="C934" i="14"/>
  <c r="C938" i="14"/>
  <c r="C942" i="14"/>
  <c r="C946" i="14"/>
  <c r="C950" i="14"/>
  <c r="C954" i="14"/>
  <c r="C958" i="14"/>
  <c r="C962" i="14"/>
  <c r="C966" i="14"/>
  <c r="C970" i="14"/>
  <c r="C974" i="14"/>
  <c r="C978" i="14"/>
  <c r="C982" i="14"/>
  <c r="C986" i="14"/>
  <c r="C990" i="14"/>
  <c r="C994" i="14"/>
  <c r="C998" i="14"/>
  <c r="C1002" i="14"/>
  <c r="C1006" i="14"/>
  <c r="C1010" i="14"/>
  <c r="C1014" i="14"/>
  <c r="C1018" i="14"/>
  <c r="C1022" i="14"/>
  <c r="C1026" i="14"/>
  <c r="C1030" i="14"/>
  <c r="C1034" i="14"/>
  <c r="C1038" i="14"/>
  <c r="C1042" i="14"/>
  <c r="C1046" i="14"/>
  <c r="C1050" i="14"/>
  <c r="C1054" i="14"/>
  <c r="C1058" i="14"/>
  <c r="C1062" i="14"/>
  <c r="C1066" i="14"/>
  <c r="C1070" i="14"/>
  <c r="C1074" i="14"/>
  <c r="C1078" i="14"/>
  <c r="C1082" i="14"/>
  <c r="C1086" i="14"/>
  <c r="C1090" i="14"/>
  <c r="C1094" i="14"/>
  <c r="C1098" i="14"/>
  <c r="C1102" i="14"/>
  <c r="C1106" i="14"/>
  <c r="C1110" i="14"/>
  <c r="C1114" i="14"/>
  <c r="C1118" i="14"/>
  <c r="C1122" i="14"/>
  <c r="C1126" i="14"/>
  <c r="C1130" i="14"/>
  <c r="C1134" i="14"/>
  <c r="C1138" i="14"/>
  <c r="C1142" i="14"/>
  <c r="C1146" i="14"/>
  <c r="C1150" i="14"/>
  <c r="C1154" i="14"/>
  <c r="C1158" i="14"/>
  <c r="C1162" i="14"/>
  <c r="C1166" i="14"/>
  <c r="C1170" i="14"/>
  <c r="C1174" i="14"/>
  <c r="C1178" i="14"/>
  <c r="C1182" i="14"/>
  <c r="C1186" i="14"/>
  <c r="C1190" i="14"/>
  <c r="C1194" i="14"/>
  <c r="C1198" i="14"/>
  <c r="C1202" i="14"/>
  <c r="C1206" i="14"/>
  <c r="C1210" i="14"/>
  <c r="C1214" i="14"/>
  <c r="C1218" i="14"/>
  <c r="C1222" i="14"/>
  <c r="C1226" i="14"/>
  <c r="C1230" i="14"/>
  <c r="C1234" i="14"/>
  <c r="C1238" i="14"/>
  <c r="C735" i="14"/>
  <c r="C736" i="14"/>
  <c r="C740" i="14"/>
  <c r="C744" i="14"/>
  <c r="C748" i="14"/>
  <c r="C752" i="14"/>
  <c r="C756" i="14"/>
  <c r="C760" i="14"/>
  <c r="C764" i="14"/>
  <c r="C768" i="14"/>
  <c r="C772" i="14"/>
  <c r="C776" i="14"/>
  <c r="C780" i="14"/>
  <c r="C784" i="14"/>
  <c r="C788" i="14"/>
  <c r="C792" i="14"/>
  <c r="C796" i="14"/>
  <c r="C800" i="14"/>
  <c r="C804" i="14"/>
  <c r="C808" i="14"/>
  <c r="C812" i="14"/>
  <c r="C816" i="14"/>
  <c r="C820" i="14"/>
  <c r="C824" i="14"/>
  <c r="C828" i="14"/>
  <c r="C832" i="14"/>
  <c r="C836" i="14"/>
  <c r="C840" i="14"/>
  <c r="C844" i="14"/>
  <c r="C848" i="14"/>
  <c r="C852" i="14"/>
  <c r="C856" i="14"/>
  <c r="C860" i="14"/>
  <c r="C864" i="14"/>
  <c r="C868" i="14"/>
  <c r="C872" i="14"/>
  <c r="C876" i="14"/>
  <c r="C880" i="14"/>
  <c r="C884" i="14"/>
  <c r="C888" i="14"/>
  <c r="C892" i="14"/>
  <c r="C896" i="14"/>
  <c r="C900" i="14"/>
  <c r="C904" i="14"/>
  <c r="C908" i="14"/>
  <c r="C912" i="14"/>
  <c r="C916" i="14"/>
  <c r="C920" i="14"/>
  <c r="C924" i="14"/>
  <c r="C928" i="14"/>
  <c r="C932" i="14"/>
  <c r="C936" i="14"/>
  <c r="C940" i="14"/>
  <c r="C944" i="14"/>
  <c r="C948" i="14"/>
  <c r="C952" i="14"/>
  <c r="C956" i="14"/>
  <c r="C960" i="14"/>
  <c r="C964" i="14"/>
  <c r="C968" i="14"/>
  <c r="C972" i="14"/>
  <c r="C976" i="14"/>
  <c r="C980" i="14"/>
  <c r="C984" i="14"/>
  <c r="C988" i="14"/>
  <c r="C992" i="14"/>
  <c r="C996" i="14"/>
  <c r="C1000" i="14"/>
  <c r="C1004" i="14"/>
  <c r="C1008" i="14"/>
  <c r="C1012" i="14"/>
  <c r="C1016" i="14"/>
  <c r="C1020" i="14"/>
  <c r="C1024" i="14"/>
  <c r="C1028" i="14"/>
  <c r="C1032" i="14"/>
  <c r="C1036" i="14"/>
  <c r="C1040" i="14"/>
  <c r="C1044" i="14"/>
  <c r="C1048" i="14"/>
  <c r="C1052" i="14"/>
  <c r="C1056" i="14"/>
  <c r="C1060" i="14"/>
  <c r="C1064" i="14"/>
  <c r="C1068" i="14"/>
  <c r="C1072" i="14"/>
  <c r="C1076" i="14"/>
  <c r="C1080" i="14"/>
  <c r="C1084" i="14"/>
  <c r="C1088" i="14"/>
  <c r="C1092" i="14"/>
  <c r="C1096" i="14"/>
  <c r="C1100" i="14"/>
  <c r="C1104" i="14"/>
  <c r="C1108" i="14"/>
  <c r="C1112" i="14"/>
  <c r="C1116" i="14"/>
  <c r="C1120" i="14"/>
  <c r="C1124" i="14"/>
  <c r="C1128" i="14"/>
  <c r="C1132" i="14"/>
  <c r="C1136" i="14"/>
  <c r="C1140" i="14"/>
  <c r="C1144" i="14"/>
  <c r="C1148" i="14"/>
  <c r="C1152" i="14"/>
  <c r="C1156" i="14"/>
  <c r="C1160" i="14"/>
  <c r="C1164" i="14"/>
  <c r="C1168" i="14"/>
  <c r="C1172" i="14"/>
  <c r="C1176" i="14"/>
  <c r="C1180" i="14"/>
  <c r="C1184" i="14"/>
  <c r="C1188" i="14"/>
  <c r="C1192" i="14"/>
  <c r="C1196" i="14"/>
  <c r="C1200" i="14"/>
  <c r="C1204" i="14"/>
  <c r="C1208" i="14"/>
  <c r="C1212" i="14"/>
  <c r="C1216" i="14"/>
  <c r="C1220" i="14"/>
  <c r="C1224" i="14"/>
  <c r="C1228" i="14"/>
  <c r="C1232" i="14"/>
  <c r="C1236" i="14"/>
  <c r="C1240" i="14"/>
  <c r="C737" i="14"/>
  <c r="C745" i="14"/>
  <c r="C753" i="14"/>
  <c r="C761" i="14"/>
  <c r="C769" i="14"/>
  <c r="C777" i="14"/>
  <c r="C785" i="14"/>
  <c r="C793" i="14"/>
  <c r="C801" i="14"/>
  <c r="C809" i="14"/>
  <c r="C817" i="14"/>
  <c r="C825" i="14"/>
  <c r="C833" i="14"/>
  <c r="C841" i="14"/>
  <c r="C849" i="14"/>
  <c r="C857" i="14"/>
  <c r="C865" i="14"/>
  <c r="C873" i="14"/>
  <c r="C881" i="14"/>
  <c r="C889" i="14"/>
  <c r="C897" i="14"/>
  <c r="C905" i="14"/>
  <c r="C913" i="14"/>
  <c r="C921" i="14"/>
  <c r="C929" i="14"/>
  <c r="C937" i="14"/>
  <c r="C945" i="14"/>
  <c r="C953" i="14"/>
  <c r="C961" i="14"/>
  <c r="C969" i="14"/>
  <c r="C977" i="14"/>
  <c r="C985" i="14"/>
  <c r="C993" i="14"/>
  <c r="C1001" i="14"/>
  <c r="C1009" i="14"/>
  <c r="C1017" i="14"/>
  <c r="C1025" i="14"/>
  <c r="C1033" i="14"/>
  <c r="C1041" i="14"/>
  <c r="C1049" i="14"/>
  <c r="C1057" i="14"/>
  <c r="C1065" i="14"/>
  <c r="C1073" i="14"/>
  <c r="C1081" i="14"/>
  <c r="C1089" i="14"/>
  <c r="C1097" i="14"/>
  <c r="C1105" i="14"/>
  <c r="C1113" i="14"/>
  <c r="C1121" i="14"/>
  <c r="C1129" i="14"/>
  <c r="C1137" i="14"/>
  <c r="C1145" i="14"/>
  <c r="C1153" i="14"/>
  <c r="C1161" i="14"/>
  <c r="C1169" i="14"/>
  <c r="C1177" i="14"/>
  <c r="C1185" i="14"/>
  <c r="C1193" i="14"/>
  <c r="C1201" i="14"/>
  <c r="C1209" i="14"/>
  <c r="C1217" i="14"/>
  <c r="C1225" i="14"/>
  <c r="C1233" i="14"/>
  <c r="C1241" i="14"/>
  <c r="C1245" i="14"/>
  <c r="C1249" i="14"/>
  <c r="C1253" i="14"/>
  <c r="C1257" i="14"/>
  <c r="C1261" i="14"/>
  <c r="C1265" i="14"/>
  <c r="C1269" i="14"/>
  <c r="C1273" i="14"/>
  <c r="C1277" i="14"/>
  <c r="C1281" i="14"/>
  <c r="C1285" i="14"/>
  <c r="C1289" i="14"/>
  <c r="C739" i="14"/>
  <c r="C747" i="14"/>
  <c r="C755" i="14"/>
  <c r="C763" i="14"/>
  <c r="C771" i="14"/>
  <c r="C779" i="14"/>
  <c r="C787" i="14"/>
  <c r="C795" i="14"/>
  <c r="C803" i="14"/>
  <c r="C811" i="14"/>
  <c r="C819" i="14"/>
  <c r="C827" i="14"/>
  <c r="C835" i="14"/>
  <c r="C843" i="14"/>
  <c r="C851" i="14"/>
  <c r="C859" i="14"/>
  <c r="C867" i="14"/>
  <c r="C875" i="14"/>
  <c r="C883" i="14"/>
  <c r="C891" i="14"/>
  <c r="C899" i="14"/>
  <c r="C907" i="14"/>
  <c r="C915" i="14"/>
  <c r="C923" i="14"/>
  <c r="C931" i="14"/>
  <c r="C939" i="14"/>
  <c r="C947" i="14"/>
  <c r="C955" i="14"/>
  <c r="C963" i="14"/>
  <c r="C971" i="14"/>
  <c r="C979" i="14"/>
  <c r="C987" i="14"/>
  <c r="C995" i="14"/>
  <c r="C1003" i="14"/>
  <c r="C1011" i="14"/>
  <c r="C1019" i="14"/>
  <c r="C1027" i="14"/>
  <c r="C1035" i="14"/>
  <c r="C1043" i="14"/>
  <c r="C1051" i="14"/>
  <c r="C1059" i="14"/>
  <c r="C1067" i="14"/>
  <c r="C1075" i="14"/>
  <c r="C1083" i="14"/>
  <c r="C1091" i="14"/>
  <c r="C1099" i="14"/>
  <c r="C1107" i="14"/>
  <c r="C1115" i="14"/>
  <c r="C1123" i="14"/>
  <c r="C1131" i="14"/>
  <c r="C1139" i="14"/>
  <c r="C1147" i="14"/>
  <c r="C1155" i="14"/>
  <c r="C1163" i="14"/>
  <c r="C1171" i="14"/>
  <c r="C1179" i="14"/>
  <c r="C1187" i="14"/>
  <c r="C1195" i="14"/>
  <c r="C1203" i="14"/>
  <c r="C1211" i="14"/>
  <c r="C1219" i="14"/>
  <c r="C1227" i="14"/>
  <c r="C1235" i="14"/>
  <c r="C1242" i="14"/>
  <c r="C1246" i="14"/>
  <c r="C1250" i="14"/>
  <c r="C1254" i="14"/>
  <c r="C1258" i="14"/>
  <c r="C1262" i="14"/>
  <c r="C1266" i="14"/>
  <c r="C1270" i="14"/>
  <c r="C1274" i="14"/>
  <c r="C1278" i="14"/>
  <c r="C1282" i="14"/>
  <c r="C1286" i="14"/>
  <c r="C1290" i="14"/>
  <c r="C741" i="14"/>
  <c r="C749" i="14"/>
  <c r="C757" i="14"/>
  <c r="C765" i="14"/>
  <c r="C773" i="14"/>
  <c r="C781" i="14"/>
  <c r="C789" i="14"/>
  <c r="C797" i="14"/>
  <c r="C805" i="14"/>
  <c r="C813" i="14"/>
  <c r="C821" i="14"/>
  <c r="C829" i="14"/>
  <c r="C837" i="14"/>
  <c r="C845" i="14"/>
  <c r="C853" i="14"/>
  <c r="C861" i="14"/>
  <c r="C869" i="14"/>
  <c r="C877" i="14"/>
  <c r="C885" i="14"/>
  <c r="C893" i="14"/>
  <c r="C901" i="14"/>
  <c r="C909" i="14"/>
  <c r="C917" i="14"/>
  <c r="C925" i="14"/>
  <c r="C933" i="14"/>
  <c r="C941" i="14"/>
  <c r="C949" i="14"/>
  <c r="C957" i="14"/>
  <c r="C965" i="14"/>
  <c r="C973" i="14"/>
  <c r="C981" i="14"/>
  <c r="C989" i="14"/>
  <c r="C997" i="14"/>
  <c r="C1005" i="14"/>
  <c r="C1013" i="14"/>
  <c r="C1021" i="14"/>
  <c r="C1029" i="14"/>
  <c r="C1037" i="14"/>
  <c r="C1045" i="14"/>
  <c r="C1053" i="14"/>
  <c r="C1061" i="14"/>
  <c r="C1069" i="14"/>
  <c r="C1077" i="14"/>
  <c r="C1085" i="14"/>
  <c r="C1093" i="14"/>
  <c r="C1101" i="14"/>
  <c r="C1109" i="14"/>
  <c r="C1117" i="14"/>
  <c r="C1125" i="14"/>
  <c r="C1133" i="14"/>
  <c r="C1141" i="14"/>
  <c r="C1149" i="14"/>
  <c r="C1157" i="14"/>
  <c r="C1165" i="14"/>
  <c r="C1173" i="14"/>
  <c r="C1181" i="14"/>
  <c r="C1189" i="14"/>
  <c r="C1197" i="14"/>
  <c r="C1205" i="14"/>
  <c r="C1213" i="14"/>
  <c r="C1221" i="14"/>
  <c r="C1229" i="14"/>
  <c r="C1237" i="14"/>
  <c r="C1243" i="14"/>
  <c r="C1247" i="14"/>
  <c r="C1251" i="14"/>
  <c r="C1255" i="14"/>
  <c r="C1259" i="14"/>
  <c r="C1263" i="14"/>
  <c r="C1267" i="14"/>
  <c r="C1271" i="14"/>
  <c r="C1275" i="14"/>
  <c r="C1279" i="14"/>
  <c r="C1283" i="14"/>
  <c r="C1287" i="14"/>
  <c r="C743" i="14"/>
  <c r="C751" i="14"/>
  <c r="C759" i="14"/>
  <c r="C767" i="14"/>
  <c r="C775" i="14"/>
  <c r="C783" i="14"/>
  <c r="C791" i="14"/>
  <c r="C799" i="14"/>
  <c r="C807" i="14"/>
  <c r="C815" i="14"/>
  <c r="C823" i="14"/>
  <c r="C831" i="14"/>
  <c r="C839" i="14"/>
  <c r="C847" i="14"/>
  <c r="C855" i="14"/>
  <c r="C863" i="14"/>
  <c r="C871" i="14"/>
  <c r="C879" i="14"/>
  <c r="C887" i="14"/>
  <c r="C895" i="14"/>
  <c r="C903" i="14"/>
  <c r="C911" i="14"/>
  <c r="C919" i="14"/>
  <c r="C927" i="14"/>
  <c r="C935" i="14"/>
  <c r="C943" i="14"/>
  <c r="C951" i="14"/>
  <c r="C959" i="14"/>
  <c r="C967" i="14"/>
  <c r="C975" i="14"/>
  <c r="C983" i="14"/>
  <c r="C991" i="14"/>
  <c r="C999" i="14"/>
  <c r="C1007" i="14"/>
  <c r="C1015" i="14"/>
  <c r="C1023" i="14"/>
  <c r="C1031" i="14"/>
  <c r="C1039" i="14"/>
  <c r="C1047" i="14"/>
  <c r="C1055" i="14"/>
  <c r="C1063" i="14"/>
  <c r="C1071" i="14"/>
  <c r="C1079" i="14"/>
  <c r="C1087" i="14"/>
  <c r="C1095" i="14"/>
  <c r="C1103" i="14"/>
  <c r="C1111" i="14"/>
  <c r="C1119" i="14"/>
  <c r="C1127" i="14"/>
  <c r="C1135" i="14"/>
  <c r="C1143" i="14"/>
  <c r="C1151" i="14"/>
  <c r="C1159" i="14"/>
  <c r="C1167" i="14"/>
  <c r="C1175" i="14"/>
  <c r="C1183" i="14"/>
  <c r="C1191" i="14"/>
  <c r="C1199" i="14"/>
  <c r="C1207" i="14"/>
  <c r="C1215" i="14"/>
  <c r="C1223" i="14"/>
  <c r="C1231" i="14"/>
  <c r="C1239" i="14"/>
  <c r="C1244" i="14"/>
  <c r="C1248" i="14"/>
  <c r="C1252" i="14"/>
  <c r="C1256" i="14"/>
  <c r="C1260" i="14"/>
  <c r="C1264" i="14"/>
  <c r="C1268" i="14"/>
  <c r="C1272" i="14"/>
  <c r="C1276" i="14"/>
  <c r="C1280" i="14"/>
  <c r="C1284" i="14"/>
  <c r="C1288" i="14"/>
  <c r="H5" i="14"/>
  <c r="H2" i="14"/>
  <c r="H6" i="14"/>
  <c r="H4" i="14"/>
  <c r="H7" i="14"/>
  <c r="H8" i="14"/>
  <c r="H3" i="14"/>
  <c r="D1288" i="14" l="1"/>
  <c r="D1280" i="14"/>
  <c r="D1272" i="14"/>
  <c r="D1264" i="14"/>
  <c r="D1256" i="14"/>
  <c r="D1248" i="14"/>
  <c r="D1239" i="14"/>
  <c r="D1223" i="14"/>
  <c r="D1207" i="14"/>
  <c r="D1191" i="14"/>
  <c r="D1175" i="14"/>
  <c r="D1159" i="14"/>
  <c r="E1143" i="14"/>
  <c r="E1127" i="14"/>
  <c r="E1111" i="14"/>
  <c r="E1095" i="14"/>
  <c r="E1079" i="14"/>
  <c r="E1063" i="14"/>
  <c r="E1047" i="14"/>
  <c r="E1031" i="14"/>
  <c r="E1015" i="14"/>
  <c r="E999" i="14"/>
  <c r="E983" i="14"/>
  <c r="E967" i="14"/>
  <c r="E951" i="14"/>
  <c r="E935" i="14"/>
  <c r="E919" i="14"/>
  <c r="E903" i="14"/>
  <c r="E887" i="14"/>
  <c r="D871" i="14"/>
  <c r="D855" i="14"/>
  <c r="D839" i="14"/>
  <c r="D823" i="14"/>
  <c r="D807" i="14"/>
  <c r="D791" i="14"/>
  <c r="D775" i="14"/>
  <c r="D759" i="14"/>
  <c r="D743" i="14"/>
  <c r="E1283" i="14"/>
  <c r="E1275" i="14"/>
  <c r="E1267" i="14"/>
  <c r="E1259" i="14"/>
  <c r="E1251" i="14"/>
  <c r="E1243" i="14"/>
  <c r="D1229" i="14"/>
  <c r="D1213" i="14"/>
  <c r="D1197" i="14"/>
  <c r="D1181" i="14"/>
  <c r="D1165" i="14"/>
  <c r="D1149" i="14"/>
  <c r="D1133" i="14"/>
  <c r="D1117" i="14"/>
  <c r="D1101" i="14"/>
  <c r="D1085" i="14"/>
  <c r="D1069" i="14"/>
  <c r="D1053" i="14"/>
  <c r="D1037" i="14"/>
  <c r="D1021" i="14"/>
  <c r="D1005" i="14"/>
  <c r="D989" i="14"/>
  <c r="D973" i="14"/>
  <c r="D957" i="14"/>
  <c r="D941" i="14"/>
  <c r="D925" i="14"/>
  <c r="D909" i="14"/>
  <c r="D893" i="14"/>
  <c r="D877" i="14"/>
  <c r="D861" i="14"/>
  <c r="D845" i="14"/>
  <c r="D829" i="14"/>
  <c r="D813" i="14"/>
  <c r="D797" i="14"/>
  <c r="D781" i="14"/>
  <c r="D765" i="14"/>
  <c r="D749" i="14"/>
  <c r="E1290" i="14"/>
  <c r="E1282" i="14"/>
  <c r="E1274" i="14"/>
  <c r="E1266" i="14"/>
  <c r="E1258" i="14"/>
  <c r="E1250" i="14"/>
  <c r="E1242" i="14"/>
  <c r="E1227" i="14"/>
  <c r="E1211" i="14"/>
  <c r="E1195" i="14"/>
  <c r="E1179" i="14"/>
  <c r="E1163" i="14"/>
  <c r="D1147" i="14"/>
  <c r="D1131" i="14"/>
  <c r="D1115" i="14"/>
  <c r="D1099" i="14"/>
  <c r="D1083" i="14"/>
  <c r="D1067" i="14"/>
  <c r="D1051" i="14"/>
  <c r="D1035" i="14"/>
  <c r="D1019" i="14"/>
  <c r="D1003" i="14"/>
  <c r="D987" i="14"/>
  <c r="D971" i="14"/>
  <c r="D955" i="14"/>
  <c r="D939" i="14"/>
  <c r="D923" i="14"/>
  <c r="D907" i="14"/>
  <c r="D891" i="14"/>
  <c r="E875" i="14"/>
  <c r="D859" i="14"/>
  <c r="D843" i="14"/>
  <c r="D827" i="14"/>
  <c r="D811" i="14"/>
  <c r="D795" i="14"/>
  <c r="D779" i="14"/>
  <c r="D763" i="14"/>
  <c r="D747" i="14"/>
  <c r="D1289" i="14"/>
  <c r="D1281" i="14"/>
  <c r="D1273" i="14"/>
  <c r="D1265" i="14"/>
  <c r="D1257" i="14"/>
  <c r="D1249" i="14"/>
  <c r="D1241" i="14"/>
  <c r="D1225" i="14"/>
  <c r="D1209" i="14"/>
  <c r="D1193" i="14"/>
  <c r="D1177" i="14"/>
  <c r="D1161" i="14"/>
  <c r="D1145" i="14"/>
  <c r="D1129" i="14"/>
  <c r="D1113" i="14"/>
  <c r="D1097" i="14"/>
  <c r="D1081" i="14"/>
  <c r="D1065" i="14"/>
  <c r="D1049" i="14"/>
  <c r="D1033" i="14"/>
  <c r="D1017" i="14"/>
  <c r="D1001" i="14"/>
  <c r="D985" i="14"/>
  <c r="D969" i="14"/>
  <c r="D953" i="14"/>
  <c r="D937" i="14"/>
  <c r="D921" i="14"/>
  <c r="D905" i="14"/>
  <c r="D889" i="14"/>
  <c r="D873" i="14"/>
  <c r="D857" i="14"/>
  <c r="D841" i="14"/>
  <c r="D825" i="14"/>
  <c r="D809" i="14"/>
  <c r="D793" i="14"/>
  <c r="D777" i="14"/>
  <c r="D761" i="14"/>
  <c r="D745" i="14"/>
  <c r="D1240" i="14"/>
  <c r="D1232" i="14"/>
  <c r="D1224" i="14"/>
  <c r="D1216" i="14"/>
  <c r="D1208" i="14"/>
  <c r="D1200" i="14"/>
  <c r="D1192" i="14"/>
  <c r="D1184" i="14"/>
  <c r="D1176" i="14"/>
  <c r="D1168" i="14"/>
  <c r="D1160" i="14"/>
  <c r="D1152" i="14"/>
  <c r="D1144" i="14"/>
  <c r="D1136" i="14"/>
  <c r="D1128" i="14"/>
  <c r="D1120" i="14"/>
  <c r="D1112" i="14"/>
  <c r="D1104" i="14"/>
  <c r="D1096" i="14"/>
  <c r="D1088" i="14"/>
  <c r="D1080" i="14"/>
  <c r="D1072" i="14"/>
  <c r="D1064" i="14"/>
  <c r="D1056" i="14"/>
  <c r="D1048" i="14"/>
  <c r="D1040" i="14"/>
  <c r="D1032" i="14"/>
  <c r="D1024" i="14"/>
  <c r="D1016" i="14"/>
  <c r="D1008" i="14"/>
  <c r="D1000" i="14"/>
  <c r="D992" i="14"/>
  <c r="D984" i="14"/>
  <c r="D976" i="14"/>
  <c r="D968" i="14"/>
  <c r="D960" i="14"/>
  <c r="D952" i="14"/>
  <c r="D944" i="14"/>
  <c r="D936" i="14"/>
  <c r="D928" i="14"/>
  <c r="D920" i="14"/>
  <c r="D912" i="14"/>
  <c r="D904" i="14"/>
  <c r="D896" i="14"/>
  <c r="D888" i="14"/>
  <c r="D880" i="14"/>
  <c r="D872" i="14"/>
  <c r="D864" i="14"/>
  <c r="D856" i="14"/>
  <c r="D848" i="14"/>
  <c r="D840" i="14"/>
  <c r="D832" i="14"/>
  <c r="D824" i="14"/>
  <c r="D816" i="14"/>
  <c r="D808" i="14"/>
  <c r="D800" i="14"/>
  <c r="D792" i="14"/>
  <c r="D784" i="14"/>
  <c r="D776" i="14"/>
  <c r="D768" i="14"/>
  <c r="D760" i="14"/>
  <c r="D752" i="14"/>
  <c r="D744" i="14"/>
  <c r="D736" i="14"/>
  <c r="D1238" i="14"/>
  <c r="D1230" i="14"/>
  <c r="D1222" i="14"/>
  <c r="D1214" i="14"/>
  <c r="D1206" i="14"/>
  <c r="D1198" i="14"/>
  <c r="D1190" i="14"/>
  <c r="D1182" i="14"/>
  <c r="D1174" i="14"/>
  <c r="D1166" i="14"/>
  <c r="D1158" i="14"/>
  <c r="E1150" i="14"/>
  <c r="E1142" i="14"/>
  <c r="D1134" i="14"/>
  <c r="E1126" i="14"/>
  <c r="D1118" i="14"/>
  <c r="E1110" i="14"/>
  <c r="D1102" i="14"/>
  <c r="E1094" i="14"/>
  <c r="E1086" i="14"/>
  <c r="E1078" i="14"/>
  <c r="E1070" i="14"/>
  <c r="E1062" i="14"/>
  <c r="E1054" i="14"/>
  <c r="E1046" i="14"/>
  <c r="E1038" i="14"/>
  <c r="E1030" i="14"/>
  <c r="E1022" i="14"/>
  <c r="E1014" i="14"/>
  <c r="E1006" i="14"/>
  <c r="E998" i="14"/>
  <c r="E990" i="14"/>
  <c r="E982" i="14"/>
  <c r="E974" i="14"/>
  <c r="E966" i="14"/>
  <c r="E958" i="14"/>
  <c r="E950" i="14"/>
  <c r="E942" i="14"/>
  <c r="E934" i="14"/>
  <c r="E926" i="14"/>
  <c r="E1288" i="14"/>
  <c r="E1280" i="14"/>
  <c r="E1272" i="14"/>
  <c r="E1264" i="14"/>
  <c r="E1256" i="14"/>
  <c r="E1248" i="14"/>
  <c r="E1239" i="14"/>
  <c r="E1223" i="14"/>
  <c r="E1207" i="14"/>
  <c r="E1191" i="14"/>
  <c r="E1175" i="14"/>
  <c r="E1159" i="14"/>
  <c r="D1143" i="14"/>
  <c r="D1127" i="14"/>
  <c r="D1111" i="14"/>
  <c r="D1095" i="14"/>
  <c r="D1079" i="14"/>
  <c r="D1063" i="14"/>
  <c r="D1047" i="14"/>
  <c r="D1031" i="14"/>
  <c r="D1015" i="14"/>
  <c r="D999" i="14"/>
  <c r="D983" i="14"/>
  <c r="D967" i="14"/>
  <c r="D951" i="14"/>
  <c r="D935" i="14"/>
  <c r="D919" i="14"/>
  <c r="D903" i="14"/>
  <c r="D887" i="14"/>
  <c r="E871" i="14"/>
  <c r="E855" i="14"/>
  <c r="E839" i="14"/>
  <c r="E823" i="14"/>
  <c r="E807" i="14"/>
  <c r="E791" i="14"/>
  <c r="E775" i="14"/>
  <c r="E759" i="14"/>
  <c r="E743" i="14"/>
  <c r="D1283" i="14"/>
  <c r="D1275" i="14"/>
  <c r="D1267" i="14"/>
  <c r="D1259" i="14"/>
  <c r="D1251" i="14"/>
  <c r="D1243" i="14"/>
  <c r="E1229" i="14"/>
  <c r="E1213" i="14"/>
  <c r="E1197" i="14"/>
  <c r="E1181" i="14"/>
  <c r="E1165" i="14"/>
  <c r="E1149" i="14"/>
  <c r="E1133" i="14"/>
  <c r="E1117" i="14"/>
  <c r="E1101" i="14"/>
  <c r="E1085" i="14"/>
  <c r="E1069" i="14"/>
  <c r="E1053" i="14"/>
  <c r="E1037" i="14"/>
  <c r="E1021" i="14"/>
  <c r="E1005" i="14"/>
  <c r="E989" i="14"/>
  <c r="E973" i="14"/>
  <c r="E957" i="14"/>
  <c r="E941" i="14"/>
  <c r="E925" i="14"/>
  <c r="E909" i="14"/>
  <c r="E893" i="14"/>
  <c r="E877" i="14"/>
  <c r="E861" i="14"/>
  <c r="E845" i="14"/>
  <c r="E829" i="14"/>
  <c r="E813" i="14"/>
  <c r="E797" i="14"/>
  <c r="E781" i="14"/>
  <c r="E765" i="14"/>
  <c r="E749" i="14"/>
  <c r="D1290" i="14"/>
  <c r="D1282" i="14"/>
  <c r="D1274" i="14"/>
  <c r="D1266" i="14"/>
  <c r="D1258" i="14"/>
  <c r="D1250" i="14"/>
  <c r="D1242" i="14"/>
  <c r="D1227" i="14"/>
  <c r="D1211" i="14"/>
  <c r="D1195" i="14"/>
  <c r="D1179" i="14"/>
  <c r="D1163" i="14"/>
  <c r="E1147" i="14"/>
  <c r="E1131" i="14"/>
  <c r="E1115" i="14"/>
  <c r="E1099" i="14"/>
  <c r="E1083" i="14"/>
  <c r="E1067" i="14"/>
  <c r="E1051" i="14"/>
  <c r="E1035" i="14"/>
  <c r="E1019" i="14"/>
  <c r="E1003" i="14"/>
  <c r="E987" i="14"/>
  <c r="E971" i="14"/>
  <c r="E955" i="14"/>
  <c r="E939" i="14"/>
  <c r="E923" i="14"/>
  <c r="E907" i="14"/>
  <c r="E891" i="14"/>
  <c r="D875" i="14"/>
  <c r="E859" i="14"/>
  <c r="E843" i="14"/>
  <c r="E827" i="14"/>
  <c r="E811" i="14"/>
  <c r="E795" i="14"/>
  <c r="E779" i="14"/>
  <c r="E763" i="14"/>
  <c r="E747" i="14"/>
  <c r="E1289" i="14"/>
  <c r="E1281" i="14"/>
  <c r="E1273" i="14"/>
  <c r="E1265" i="14"/>
  <c r="E1257" i="14"/>
  <c r="E1249" i="14"/>
  <c r="E1241" i="14"/>
  <c r="E1225" i="14"/>
  <c r="E1209" i="14"/>
  <c r="E1193" i="14"/>
  <c r="E1177" i="14"/>
  <c r="E1161" i="14"/>
  <c r="E1145" i="14"/>
  <c r="E1129" i="14"/>
  <c r="E1113" i="14"/>
  <c r="E1097" i="14"/>
  <c r="E1081" i="14"/>
  <c r="E1065" i="14"/>
  <c r="E1049" i="14"/>
  <c r="E1033" i="14"/>
  <c r="E1017" i="14"/>
  <c r="E1001" i="14"/>
  <c r="E985" i="14"/>
  <c r="E969" i="14"/>
  <c r="E953" i="14"/>
  <c r="E937" i="14"/>
  <c r="E921" i="14"/>
  <c r="E905" i="14"/>
  <c r="E889" i="14"/>
  <c r="E873" i="14"/>
  <c r="E857" i="14"/>
  <c r="E841" i="14"/>
  <c r="E825" i="14"/>
  <c r="E809" i="14"/>
  <c r="E793" i="14"/>
  <c r="E777" i="14"/>
  <c r="E761" i="14"/>
  <c r="E745" i="14"/>
  <c r="E1240" i="14"/>
  <c r="E1232" i="14"/>
  <c r="E1224" i="14"/>
  <c r="E1216" i="14"/>
  <c r="E1208" i="14"/>
  <c r="E1200" i="14"/>
  <c r="E1192" i="14"/>
  <c r="E1184" i="14"/>
  <c r="E1176" i="14"/>
  <c r="E1168" i="14"/>
  <c r="E1160" i="14"/>
  <c r="E1152" i="14"/>
  <c r="E1144" i="14"/>
  <c r="D1284" i="14"/>
  <c r="D1276" i="14"/>
  <c r="D1268" i="14"/>
  <c r="D1260" i="14"/>
  <c r="D1252" i="14"/>
  <c r="D1244" i="14"/>
  <c r="D1231" i="14"/>
  <c r="D1215" i="14"/>
  <c r="D1199" i="14"/>
  <c r="D1183" i="14"/>
  <c r="D1167" i="14"/>
  <c r="D1151" i="14"/>
  <c r="D1135" i="14"/>
  <c r="D1119" i="14"/>
  <c r="D1103" i="14"/>
  <c r="E1087" i="14"/>
  <c r="E1071" i="14"/>
  <c r="E1055" i="14"/>
  <c r="E1039" i="14"/>
  <c r="E1023" i="14"/>
  <c r="E1007" i="14"/>
  <c r="E991" i="14"/>
  <c r="E975" i="14"/>
  <c r="E959" i="14"/>
  <c r="E943" i="14"/>
  <c r="E927" i="14"/>
  <c r="E911" i="14"/>
  <c r="E895" i="14"/>
  <c r="D879" i="14"/>
  <c r="E863" i="14"/>
  <c r="E847" i="14"/>
  <c r="E831" i="14"/>
  <c r="E815" i="14"/>
  <c r="E799" i="14"/>
  <c r="E783" i="14"/>
  <c r="E767" i="14"/>
  <c r="E751" i="14"/>
  <c r="D1287" i="14"/>
  <c r="D1279" i="14"/>
  <c r="D1271" i="14"/>
  <c r="D1263" i="14"/>
  <c r="D1255" i="14"/>
  <c r="D1247" i="14"/>
  <c r="D1237" i="14"/>
  <c r="D1221" i="14"/>
  <c r="D1205" i="14"/>
  <c r="D1189" i="14"/>
  <c r="D1173" i="14"/>
  <c r="D1157" i="14"/>
  <c r="D1141" i="14"/>
  <c r="D1125" i="14"/>
  <c r="D1109" i="14"/>
  <c r="D1093" i="14"/>
  <c r="D1077" i="14"/>
  <c r="D1061" i="14"/>
  <c r="D1045" i="14"/>
  <c r="D1029" i="14"/>
  <c r="D1013" i="14"/>
  <c r="D997" i="14"/>
  <c r="D981" i="14"/>
  <c r="D965" i="14"/>
  <c r="D949" i="14"/>
  <c r="D933" i="14"/>
  <c r="D917" i="14"/>
  <c r="D901" i="14"/>
  <c r="D885" i="14"/>
  <c r="D869" i="14"/>
  <c r="D853" i="14"/>
  <c r="D837" i="14"/>
  <c r="D821" i="14"/>
  <c r="D805" i="14"/>
  <c r="D789" i="14"/>
  <c r="D773" i="14"/>
  <c r="D757" i="14"/>
  <c r="D741" i="14"/>
  <c r="D1286" i="14"/>
  <c r="D1278" i="14"/>
  <c r="D1270" i="14"/>
  <c r="D1262" i="14"/>
  <c r="D1254" i="14"/>
  <c r="D1246" i="14"/>
  <c r="E1235" i="14"/>
  <c r="E1219" i="14"/>
  <c r="E1203" i="14"/>
  <c r="E1187" i="14"/>
  <c r="E1171" i="14"/>
  <c r="E1155" i="14"/>
  <c r="D1139" i="14"/>
  <c r="D1123" i="14"/>
  <c r="D1107" i="14"/>
  <c r="D1091" i="14"/>
  <c r="D1075" i="14"/>
  <c r="D1059" i="14"/>
  <c r="D1043" i="14"/>
  <c r="D1027" i="14"/>
  <c r="D1011" i="14"/>
  <c r="D995" i="14"/>
  <c r="D979" i="14"/>
  <c r="D963" i="14"/>
  <c r="D947" i="14"/>
  <c r="D931" i="14"/>
  <c r="D915" i="14"/>
  <c r="D899" i="14"/>
  <c r="D883" i="14"/>
  <c r="D867" i="14"/>
  <c r="D851" i="14"/>
  <c r="D835" i="14"/>
  <c r="D819" i="14"/>
  <c r="D803" i="14"/>
  <c r="D787" i="14"/>
  <c r="D771" i="14"/>
  <c r="D755" i="14"/>
  <c r="D739" i="14"/>
  <c r="D1285" i="14"/>
  <c r="D1277" i="14"/>
  <c r="D1269" i="14"/>
  <c r="D1261" i="14"/>
  <c r="D1253" i="14"/>
  <c r="D1245" i="14"/>
  <c r="D1233" i="14"/>
  <c r="D1217" i="14"/>
  <c r="D1201" i="14"/>
  <c r="D1185" i="14"/>
  <c r="D1169" i="14"/>
  <c r="D1153" i="14"/>
  <c r="D1137" i="14"/>
  <c r="D1121" i="14"/>
  <c r="D1105" i="14"/>
  <c r="D1089" i="14"/>
  <c r="D1073" i="14"/>
  <c r="D1057" i="14"/>
  <c r="D1041" i="14"/>
  <c r="D1025" i="14"/>
  <c r="D1009" i="14"/>
  <c r="D993" i="14"/>
  <c r="D977" i="14"/>
  <c r="D961" i="14"/>
  <c r="D945" i="14"/>
  <c r="D929" i="14"/>
  <c r="D913" i="14"/>
  <c r="D897" i="14"/>
  <c r="D881" i="14"/>
  <c r="D865" i="14"/>
  <c r="D849" i="14"/>
  <c r="D833" i="14"/>
  <c r="D817" i="14"/>
  <c r="D801" i="14"/>
  <c r="D785" i="14"/>
  <c r="D769" i="14"/>
  <c r="D753" i="14"/>
  <c r="D737" i="14"/>
  <c r="D1236" i="14"/>
  <c r="D1228" i="14"/>
  <c r="D1220" i="14"/>
  <c r="D1212" i="14"/>
  <c r="D1204" i="14"/>
  <c r="D1196" i="14"/>
  <c r="D1188" i="14"/>
  <c r="D1180" i="14"/>
  <c r="D1172" i="14"/>
  <c r="D1164" i="14"/>
  <c r="D1156" i="14"/>
  <c r="D1148" i="14"/>
  <c r="D1140" i="14"/>
  <c r="D1132" i="14"/>
  <c r="D1124" i="14"/>
  <c r="D1116" i="14"/>
  <c r="D1108" i="14"/>
  <c r="D1100" i="14"/>
  <c r="D1092" i="14"/>
  <c r="D1084" i="14"/>
  <c r="D1076" i="14"/>
  <c r="D1068" i="14"/>
  <c r="D1060" i="14"/>
  <c r="D1052" i="14"/>
  <c r="D1044" i="14"/>
  <c r="D1036" i="14"/>
  <c r="D1028" i="14"/>
  <c r="D1020" i="14"/>
  <c r="D1012" i="14"/>
  <c r="D1004" i="14"/>
  <c r="D996" i="14"/>
  <c r="D988" i="14"/>
  <c r="D980" i="14"/>
  <c r="D972" i="14"/>
  <c r="D964" i="14"/>
  <c r="D956" i="14"/>
  <c r="D948" i="14"/>
  <c r="D940" i="14"/>
  <c r="D932" i="14"/>
  <c r="D924" i="14"/>
  <c r="D916" i="14"/>
  <c r="D908" i="14"/>
  <c r="D900" i="14"/>
  <c r="D892" i="14"/>
  <c r="D884" i="14"/>
  <c r="D876" i="14"/>
  <c r="D868" i="14"/>
  <c r="D860" i="14"/>
  <c r="D852" i="14"/>
  <c r="D844" i="14"/>
  <c r="D836" i="14"/>
  <c r="D828" i="14"/>
  <c r="D820" i="14"/>
  <c r="D812" i="14"/>
  <c r="D804" i="14"/>
  <c r="D796" i="14"/>
  <c r="D788" i="14"/>
  <c r="D780" i="14"/>
  <c r="D772" i="14"/>
  <c r="D764" i="14"/>
  <c r="D756" i="14"/>
  <c r="D748" i="14"/>
  <c r="D740" i="14"/>
  <c r="D735" i="14"/>
  <c r="E1234" i="14"/>
  <c r="E1226" i="14"/>
  <c r="E1218" i="14"/>
  <c r="E1210" i="14"/>
  <c r="E1202" i="14"/>
  <c r="E1194" i="14"/>
  <c r="E1186" i="14"/>
  <c r="E1178" i="14"/>
  <c r="E1170" i="14"/>
  <c r="E1162" i="14"/>
  <c r="E1154" i="14"/>
  <c r="D1146" i="14"/>
  <c r="D1138" i="14"/>
  <c r="D1130" i="14"/>
  <c r="D1122" i="14"/>
  <c r="D1114" i="14"/>
  <c r="D1106" i="14"/>
  <c r="D1098" i="14"/>
  <c r="D1090" i="14"/>
  <c r="D1082" i="14"/>
  <c r="D1074" i="14"/>
  <c r="D1066" i="14"/>
  <c r="D1058" i="14"/>
  <c r="D1050" i="14"/>
  <c r="D1042" i="14"/>
  <c r="D1034" i="14"/>
  <c r="D1026" i="14"/>
  <c r="D1018" i="14"/>
  <c r="D1010" i="14"/>
  <c r="D1002" i="14"/>
  <c r="D994" i="14"/>
  <c r="D986" i="14"/>
  <c r="D978" i="14"/>
  <c r="D970" i="14"/>
  <c r="D962" i="14"/>
  <c r="D954" i="14"/>
  <c r="D946" i="14"/>
  <c r="D938" i="14"/>
  <c r="D930" i="14"/>
  <c r="D922" i="14"/>
  <c r="E1284" i="14"/>
  <c r="E1252" i="14"/>
  <c r="E1199" i="14"/>
  <c r="E1135" i="14"/>
  <c r="D1071" i="14"/>
  <c r="D1007" i="14"/>
  <c r="D943" i="14"/>
  <c r="E879" i="14"/>
  <c r="D815" i="14"/>
  <c r="D751" i="14"/>
  <c r="E1263" i="14"/>
  <c r="E1221" i="14"/>
  <c r="E1157" i="14"/>
  <c r="E1093" i="14"/>
  <c r="E1029" i="14"/>
  <c r="E965" i="14"/>
  <c r="E901" i="14"/>
  <c r="E837" i="14"/>
  <c r="E773" i="14"/>
  <c r="E1278" i="14"/>
  <c r="E1246" i="14"/>
  <c r="D1187" i="14"/>
  <c r="E1123" i="14"/>
  <c r="E1059" i="14"/>
  <c r="E995" i="14"/>
  <c r="E931" i="14"/>
  <c r="E867" i="14"/>
  <c r="E803" i="14"/>
  <c r="E739" i="14"/>
  <c r="E1261" i="14"/>
  <c r="E1217" i="14"/>
  <c r="E1153" i="14"/>
  <c r="E1089" i="14"/>
  <c r="E1025" i="14"/>
  <c r="E961" i="14"/>
  <c r="E897" i="14"/>
  <c r="E833" i="14"/>
  <c r="E769" i="14"/>
  <c r="E1228" i="14"/>
  <c r="E1196" i="14"/>
  <c r="E1164" i="14"/>
  <c r="E1136" i="14"/>
  <c r="E1120" i="14"/>
  <c r="E1104" i="14"/>
  <c r="E1088" i="14"/>
  <c r="E1072" i="14"/>
  <c r="E1056" i="14"/>
  <c r="E1040" i="14"/>
  <c r="E1024" i="14"/>
  <c r="E1008" i="14"/>
  <c r="E992" i="14"/>
  <c r="E976" i="14"/>
  <c r="E960" i="14"/>
  <c r="E944" i="14"/>
  <c r="E928" i="14"/>
  <c r="E912" i="14"/>
  <c r="E896" i="14"/>
  <c r="E880" i="14"/>
  <c r="E864" i="14"/>
  <c r="E848" i="14"/>
  <c r="E832" i="14"/>
  <c r="E816" i="14"/>
  <c r="E800" i="14"/>
  <c r="E784" i="14"/>
  <c r="E768" i="14"/>
  <c r="E752" i="14"/>
  <c r="E736" i="14"/>
  <c r="E1230" i="14"/>
  <c r="E1214" i="14"/>
  <c r="E1198" i="14"/>
  <c r="E1182" i="14"/>
  <c r="E1166" i="14"/>
  <c r="D1150" i="14"/>
  <c r="E1134" i="14"/>
  <c r="E1118" i="14"/>
  <c r="E1102" i="14"/>
  <c r="D1086" i="14"/>
  <c r="D1070" i="14"/>
  <c r="D1054" i="14"/>
  <c r="D1038" i="14"/>
  <c r="D1022" i="14"/>
  <c r="D1006" i="14"/>
  <c r="D990" i="14"/>
  <c r="D974" i="14"/>
  <c r="D958" i="14"/>
  <c r="D942" i="14"/>
  <c r="D926" i="14"/>
  <c r="D914" i="14"/>
  <c r="D906" i="14"/>
  <c r="D898" i="14"/>
  <c r="D890" i="14"/>
  <c r="E882" i="14"/>
  <c r="D874" i="14"/>
  <c r="D866" i="14"/>
  <c r="D858" i="14"/>
  <c r="D850" i="14"/>
  <c r="D842" i="14"/>
  <c r="D834" i="14"/>
  <c r="D826" i="14"/>
  <c r="D818" i="14"/>
  <c r="D810" i="14"/>
  <c r="D802" i="14"/>
  <c r="D794" i="14"/>
  <c r="D786" i="14"/>
  <c r="D778" i="14"/>
  <c r="D770" i="14"/>
  <c r="D762" i="14"/>
  <c r="D754" i="14"/>
  <c r="D746" i="14"/>
  <c r="D738" i="14"/>
  <c r="D733" i="14"/>
  <c r="D774" i="14"/>
  <c r="D758" i="14"/>
  <c r="E1260" i="14"/>
  <c r="D1023" i="14"/>
  <c r="D895" i="14"/>
  <c r="E1271" i="14"/>
  <c r="E1109" i="14"/>
  <c r="E917" i="14"/>
  <c r="E1286" i="14"/>
  <c r="D1203" i="14"/>
  <c r="E947" i="14"/>
  <c r="E755" i="14"/>
  <c r="E1233" i="14"/>
  <c r="E1041" i="14"/>
  <c r="E849" i="14"/>
  <c r="E1204" i="14"/>
  <c r="E1124" i="14"/>
  <c r="E1076" i="14"/>
  <c r="E1044" i="14"/>
  <c r="E980" i="14"/>
  <c r="E932" i="14"/>
  <c r="E884" i="14"/>
  <c r="E868" i="14"/>
  <c r="E820" i="14"/>
  <c r="E772" i="14"/>
  <c r="D1234" i="14"/>
  <c r="D1170" i="14"/>
  <c r="E1122" i="14"/>
  <c r="E1074" i="14"/>
  <c r="E1026" i="14"/>
  <c r="E994" i="14"/>
  <c r="E946" i="14"/>
  <c r="D910" i="14"/>
  <c r="D886" i="14"/>
  <c r="D862" i="14"/>
  <c r="D846" i="14"/>
  <c r="E822" i="14"/>
  <c r="D798" i="14"/>
  <c r="E774" i="14"/>
  <c r="E758" i="14"/>
  <c r="E742" i="14"/>
  <c r="E1276" i="14"/>
  <c r="E1244" i="14"/>
  <c r="E1183" i="14"/>
  <c r="E1119" i="14"/>
  <c r="D1055" i="14"/>
  <c r="D991" i="14"/>
  <c r="D927" i="14"/>
  <c r="D863" i="14"/>
  <c r="D799" i="14"/>
  <c r="E1287" i="14"/>
  <c r="E1255" i="14"/>
  <c r="E1205" i="14"/>
  <c r="E1141" i="14"/>
  <c r="E1077" i="14"/>
  <c r="E1013" i="14"/>
  <c r="E949" i="14"/>
  <c r="E885" i="14"/>
  <c r="E821" i="14"/>
  <c r="E757" i="14"/>
  <c r="E1270" i="14"/>
  <c r="D1235" i="14"/>
  <c r="D1171" i="14"/>
  <c r="E1107" i="14"/>
  <c r="E1043" i="14"/>
  <c r="E979" i="14"/>
  <c r="E915" i="14"/>
  <c r="E851" i="14"/>
  <c r="E787" i="14"/>
  <c r="E1285" i="14"/>
  <c r="E1253" i="14"/>
  <c r="E1201" i="14"/>
  <c r="E1137" i="14"/>
  <c r="E1073" i="14"/>
  <c r="E1009" i="14"/>
  <c r="E945" i="14"/>
  <c r="E881" i="14"/>
  <c r="E817" i="14"/>
  <c r="E753" i="14"/>
  <c r="E1220" i="14"/>
  <c r="E1188" i="14"/>
  <c r="E1156" i="14"/>
  <c r="E1132" i="14"/>
  <c r="E1116" i="14"/>
  <c r="E1100" i="14"/>
  <c r="E1084" i="14"/>
  <c r="E1068" i="14"/>
  <c r="E1052" i="14"/>
  <c r="E1036" i="14"/>
  <c r="E1020" i="14"/>
  <c r="E1004" i="14"/>
  <c r="E988" i="14"/>
  <c r="E972" i="14"/>
  <c r="E956" i="14"/>
  <c r="E940" i="14"/>
  <c r="E924" i="14"/>
  <c r="E908" i="14"/>
  <c r="E892" i="14"/>
  <c r="E876" i="14"/>
  <c r="E860" i="14"/>
  <c r="E844" i="14"/>
  <c r="E828" i="14"/>
  <c r="E812" i="14"/>
  <c r="E796" i="14"/>
  <c r="E780" i="14"/>
  <c r="E764" i="14"/>
  <c r="E748" i="14"/>
  <c r="E735" i="14"/>
  <c r="D1226" i="14"/>
  <c r="D1210" i="14"/>
  <c r="D1194" i="14"/>
  <c r="D1178" i="14"/>
  <c r="D1162" i="14"/>
  <c r="E1146" i="14"/>
  <c r="E1130" i="14"/>
  <c r="E1114" i="14"/>
  <c r="E1098" i="14"/>
  <c r="E1082" i="14"/>
  <c r="E1066" i="14"/>
  <c r="E1050" i="14"/>
  <c r="E1034" i="14"/>
  <c r="E1018" i="14"/>
  <c r="E1002" i="14"/>
  <c r="E986" i="14"/>
  <c r="E970" i="14"/>
  <c r="E954" i="14"/>
  <c r="E938" i="14"/>
  <c r="E922" i="14"/>
  <c r="E914" i="14"/>
  <c r="E906" i="14"/>
  <c r="E898" i="14"/>
  <c r="E890" i="14"/>
  <c r="D882" i="14"/>
  <c r="E874" i="14"/>
  <c r="E866" i="14"/>
  <c r="E858" i="14"/>
  <c r="E850" i="14"/>
  <c r="E842" i="14"/>
  <c r="E834" i="14"/>
  <c r="E826" i="14"/>
  <c r="E818" i="14"/>
  <c r="E810" i="14"/>
  <c r="E802" i="14"/>
  <c r="E794" i="14"/>
  <c r="E786" i="14"/>
  <c r="E778" i="14"/>
  <c r="E770" i="14"/>
  <c r="E762" i="14"/>
  <c r="E754" i="14"/>
  <c r="E746" i="14"/>
  <c r="E738" i="14"/>
  <c r="E733" i="14"/>
  <c r="E782" i="14"/>
  <c r="E750" i="14"/>
  <c r="D734" i="14"/>
  <c r="E1215" i="14"/>
  <c r="D1087" i="14"/>
  <c r="D959" i="14"/>
  <c r="D767" i="14"/>
  <c r="E1173" i="14"/>
  <c r="E981" i="14"/>
  <c r="E789" i="14"/>
  <c r="E1139" i="14"/>
  <c r="E1011" i="14"/>
  <c r="E883" i="14"/>
  <c r="E1269" i="14"/>
  <c r="E1105" i="14"/>
  <c r="E913" i="14"/>
  <c r="E1236" i="14"/>
  <c r="E1140" i="14"/>
  <c r="E1092" i="14"/>
  <c r="E1028" i="14"/>
  <c r="E996" i="14"/>
  <c r="E948" i="14"/>
  <c r="E900" i="14"/>
  <c r="E852" i="14"/>
  <c r="E804" i="14"/>
  <c r="E756" i="14"/>
  <c r="D1218" i="14"/>
  <c r="D1186" i="14"/>
  <c r="E1138" i="14"/>
  <c r="E1090" i="14"/>
  <c r="E1042" i="14"/>
  <c r="E1010" i="14"/>
  <c r="E962" i="14"/>
  <c r="D918" i="14"/>
  <c r="D894" i="14"/>
  <c r="E870" i="14"/>
  <c r="E838" i="14"/>
  <c r="D814" i="14"/>
  <c r="E790" i="14"/>
  <c r="D766" i="14"/>
  <c r="D750" i="14"/>
  <c r="E734" i="14"/>
  <c r="E1268" i="14"/>
  <c r="E1231" i="14"/>
  <c r="E1167" i="14"/>
  <c r="E1103" i="14"/>
  <c r="D1039" i="14"/>
  <c r="D975" i="14"/>
  <c r="D911" i="14"/>
  <c r="D847" i="14"/>
  <c r="D783" i="14"/>
  <c r="E1279" i="14"/>
  <c r="E1247" i="14"/>
  <c r="E1189" i="14"/>
  <c r="E1125" i="14"/>
  <c r="E1061" i="14"/>
  <c r="E997" i="14"/>
  <c r="E933" i="14"/>
  <c r="E869" i="14"/>
  <c r="E805" i="14"/>
  <c r="E741" i="14"/>
  <c r="E1262" i="14"/>
  <c r="D1219" i="14"/>
  <c r="D1155" i="14"/>
  <c r="E1091" i="14"/>
  <c r="E1027" i="14"/>
  <c r="E963" i="14"/>
  <c r="E899" i="14"/>
  <c r="E835" i="14"/>
  <c r="E771" i="14"/>
  <c r="E1277" i="14"/>
  <c r="E1245" i="14"/>
  <c r="E1185" i="14"/>
  <c r="E1121" i="14"/>
  <c r="E1057" i="14"/>
  <c r="E993" i="14"/>
  <c r="E929" i="14"/>
  <c r="E865" i="14"/>
  <c r="E801" i="14"/>
  <c r="E737" i="14"/>
  <c r="E1212" i="14"/>
  <c r="E1180" i="14"/>
  <c r="E1148" i="14"/>
  <c r="E1128" i="14"/>
  <c r="E1112" i="14"/>
  <c r="E1096" i="14"/>
  <c r="E1080" i="14"/>
  <c r="E1064" i="14"/>
  <c r="E1048" i="14"/>
  <c r="E1032" i="14"/>
  <c r="E1016" i="14"/>
  <c r="E1000" i="14"/>
  <c r="E984" i="14"/>
  <c r="E968" i="14"/>
  <c r="E952" i="14"/>
  <c r="E936" i="14"/>
  <c r="E920" i="14"/>
  <c r="E904" i="14"/>
  <c r="E888" i="14"/>
  <c r="E872" i="14"/>
  <c r="E856" i="14"/>
  <c r="E840" i="14"/>
  <c r="E824" i="14"/>
  <c r="E808" i="14"/>
  <c r="E792" i="14"/>
  <c r="E776" i="14"/>
  <c r="E760" i="14"/>
  <c r="E744" i="14"/>
  <c r="E1238" i="14"/>
  <c r="E1222" i="14"/>
  <c r="E1206" i="14"/>
  <c r="E1190" i="14"/>
  <c r="E1174" i="14"/>
  <c r="E1158" i="14"/>
  <c r="D1142" i="14"/>
  <c r="D1126" i="14"/>
  <c r="D1110" i="14"/>
  <c r="D1094" i="14"/>
  <c r="D1078" i="14"/>
  <c r="D1062" i="14"/>
  <c r="D1046" i="14"/>
  <c r="D1030" i="14"/>
  <c r="D1014" i="14"/>
  <c r="D998" i="14"/>
  <c r="D982" i="14"/>
  <c r="D966" i="14"/>
  <c r="D950" i="14"/>
  <c r="D934" i="14"/>
  <c r="E918" i="14"/>
  <c r="E910" i="14"/>
  <c r="E902" i="14"/>
  <c r="E894" i="14"/>
  <c r="E886" i="14"/>
  <c r="D878" i="14"/>
  <c r="D870" i="14"/>
  <c r="E862" i="14"/>
  <c r="D854" i="14"/>
  <c r="E846" i="14"/>
  <c r="D838" i="14"/>
  <c r="E830" i="14"/>
  <c r="D822" i="14"/>
  <c r="E814" i="14"/>
  <c r="D806" i="14"/>
  <c r="E798" i="14"/>
  <c r="D790" i="14"/>
  <c r="E766" i="14"/>
  <c r="D742" i="14"/>
  <c r="E1151" i="14"/>
  <c r="D831" i="14"/>
  <c r="E1237" i="14"/>
  <c r="E1045" i="14"/>
  <c r="E853" i="14"/>
  <c r="E1254" i="14"/>
  <c r="E1075" i="14"/>
  <c r="E819" i="14"/>
  <c r="E1169" i="14"/>
  <c r="E977" i="14"/>
  <c r="E785" i="14"/>
  <c r="E1172" i="14"/>
  <c r="E1108" i="14"/>
  <c r="E1060" i="14"/>
  <c r="E1012" i="14"/>
  <c r="E964" i="14"/>
  <c r="E916" i="14"/>
  <c r="E836" i="14"/>
  <c r="E788" i="14"/>
  <c r="E740" i="14"/>
  <c r="D1202" i="14"/>
  <c r="D1154" i="14"/>
  <c r="E1106" i="14"/>
  <c r="E1058" i="14"/>
  <c r="E978" i="14"/>
  <c r="E930" i="14"/>
  <c r="D902" i="14"/>
  <c r="E878" i="14"/>
  <c r="E854" i="14"/>
  <c r="D830" i="14"/>
  <c r="E806" i="14"/>
  <c r="D78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7104A9-7E07-4AB6-A5C1-2FAD3474F7A5}" keepAlive="1" name="Query - CityDim" description="Connection to the 'CityDim' query in the workbook." type="5" refreshedVersion="8" background="1" saveData="1">
    <dbPr connection="Provider=Microsoft.Mashup.OleDb.1;Data Source=$Workbook$;Location=CityDim;Extended Properties=&quot;&quot;" command="SELECT * FROM [CityDim]"/>
  </connection>
  <connection id="2" xr16:uid="{2AE7D697-1E92-4D26-B334-70419F984D58}" keepAlive="1" name="Query - ProductDim" description="Connection to the 'ProductDim' query in the workbook." type="5" refreshedVersion="8" background="1" saveData="1">
    <dbPr connection="Provider=Microsoft.Mashup.OleDb.1;Data Source=$Workbook$;Location=ProductDim;Extended Properties=" command="SELECT * FROM [ProductDim]"/>
  </connection>
  <connection id="3" xr16:uid="{22645F39-4E4E-435D-9D0C-F1870F4FEE12}" keepAlive="1" name="Query - Sales" description="Connection to the 'Sales' query in the workbook." type="5" refreshedVersion="8" background="1" saveData="1">
    <dbPr connection="Provider=Microsoft.Mashup.OleDb.1;Data Source=$Workbook$;Location=Sales;Extended Properties=" command="SELECT * FROM [Sales]"/>
  </connection>
  <connection id="4" xr16:uid="{22A16E29-FE20-4C34-9628-CFB36134B0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E76528D-B599-41E3-B436-25FD6C2BDB2D}" name="WorksheetConnection_Gitup.xlsx!CityDim" type="102" refreshedVersion="8" minRefreshableVersion="5">
    <extLst>
      <ext xmlns:x15="http://schemas.microsoft.com/office/spreadsheetml/2010/11/main" uri="{DE250136-89BD-433C-8126-D09CA5730AF9}">
        <x15:connection id="CityDim">
          <x15:rangePr sourceName="_xlcn.WorksheetConnection_Gitup.xlsxCityDim"/>
        </x15:connection>
      </ext>
    </extLst>
  </connection>
  <connection id="6" xr16:uid="{FD35CB8B-EBB2-4D83-AD3C-7896B665408F}" name="WorksheetConnection_Gitup.xlsx!Forcast_Table" type="102" refreshedVersion="8" minRefreshableVersion="5">
    <extLst>
      <ext xmlns:x15="http://schemas.microsoft.com/office/spreadsheetml/2010/11/main" uri="{DE250136-89BD-433C-8126-D09CA5730AF9}">
        <x15:connection id="Forcast_Table" autoDelete="1">
          <x15:rangePr sourceName="_xlcn.WorksheetConnection_Gitup.xlsxForcast_Table"/>
        </x15:connection>
      </ext>
    </extLst>
  </connection>
  <connection id="7" xr16:uid="{64601DFC-0132-4428-8068-2D4CDDE0D6D8}" name="WorksheetConnection_Gitup.xlsx!ProductDim" type="102" refreshedVersion="8" minRefreshableVersion="5">
    <extLst>
      <ext xmlns:x15="http://schemas.microsoft.com/office/spreadsheetml/2010/11/main" uri="{DE250136-89BD-433C-8126-D09CA5730AF9}">
        <x15:connection id="ProductDim">
          <x15:rangePr sourceName="_xlcn.WorksheetConnection_Gitup.xlsxProductDim"/>
        </x15:connection>
      </ext>
    </extLst>
  </connection>
  <connection id="8" xr16:uid="{22F96C54-422A-40F7-A071-3BEA4050894F}" name="WorksheetConnection_Gitup.xlsx!Sales" type="102" refreshedVersion="8" minRefreshableVersion="5">
    <extLst>
      <ext xmlns:x15="http://schemas.microsoft.com/office/spreadsheetml/2010/11/main" uri="{DE250136-89BD-433C-8126-D09CA5730AF9}">
        <x15:connection id="Sales">
          <x15:rangePr sourceName="_xlcn.WorksheetConnection_Gitup.xlsxSales"/>
        </x15:connection>
      </ext>
    </extLst>
  </connection>
</connections>
</file>

<file path=xl/sharedStrings.xml><?xml version="1.0" encoding="utf-8"?>
<sst xmlns="http://schemas.openxmlformats.org/spreadsheetml/2006/main" count="14710" uniqueCount="2504">
  <si>
    <t>City_ID</t>
  </si>
  <si>
    <t>City</t>
  </si>
  <si>
    <t>Count</t>
  </si>
  <si>
    <t>B2B</t>
  </si>
  <si>
    <t>B2C</t>
  </si>
  <si>
    <t>Del001</t>
  </si>
  <si>
    <t>Delhi</t>
  </si>
  <si>
    <t>Ahm002</t>
  </si>
  <si>
    <t>Ahmedabad</t>
  </si>
  <si>
    <t>Mum003</t>
  </si>
  <si>
    <t>Mumbai</t>
  </si>
  <si>
    <t>Ban004</t>
  </si>
  <si>
    <t>Bangalore</t>
  </si>
  <si>
    <t>Hyd005</t>
  </si>
  <si>
    <t>Hydrabed</t>
  </si>
  <si>
    <t>Pun006</t>
  </si>
  <si>
    <t>Pune</t>
  </si>
  <si>
    <t>Order_ID</t>
  </si>
  <si>
    <t>Customer_Name</t>
  </si>
  <si>
    <t>Product_Category</t>
  </si>
  <si>
    <t>Product_Name</t>
  </si>
  <si>
    <t>Product_ID</t>
  </si>
  <si>
    <t>Units_Sold</t>
  </si>
  <si>
    <t>Unit_Price</t>
  </si>
  <si>
    <t>Discount_%</t>
  </si>
  <si>
    <t>Revenue</t>
  </si>
  <si>
    <t>Product_cost</t>
  </si>
  <si>
    <t>Profit/Loss</t>
  </si>
  <si>
    <t>Profit Margin%</t>
  </si>
  <si>
    <t>Order_Date</t>
  </si>
  <si>
    <t>Segment</t>
  </si>
  <si>
    <t>Brian Thompson</t>
  </si>
  <si>
    <t>Jeans</t>
  </si>
  <si>
    <t>Slim Fit Jeans</t>
  </si>
  <si>
    <t>Prod018</t>
  </si>
  <si>
    <t>Shaun Ross</t>
  </si>
  <si>
    <t>Sarah Snyder</t>
  </si>
  <si>
    <t>Jackets</t>
  </si>
  <si>
    <t>Puffer Coat</t>
  </si>
  <si>
    <t>Prod016</t>
  </si>
  <si>
    <t>Jay Briggs</t>
  </si>
  <si>
    <t>Shoes</t>
  </si>
  <si>
    <t>Loafers</t>
  </si>
  <si>
    <t>Prod013</t>
  </si>
  <si>
    <t>Maria Blake</t>
  </si>
  <si>
    <t>Accessories</t>
  </si>
  <si>
    <t>Belts</t>
  </si>
  <si>
    <t>Prod001</t>
  </si>
  <si>
    <t>Samuel Miller</t>
  </si>
  <si>
    <t>T-Shirts</t>
  </si>
  <si>
    <t>Crop Top</t>
  </si>
  <si>
    <t>Prod009</t>
  </si>
  <si>
    <t>John Mclean</t>
  </si>
  <si>
    <t>Boyfriend Jeans</t>
  </si>
  <si>
    <t>Prod005</t>
  </si>
  <si>
    <t>Kathryn Bass</t>
  </si>
  <si>
    <t>Dresses</t>
  </si>
  <si>
    <t>Casual Midi</t>
  </si>
  <si>
    <t>Prod007</t>
  </si>
  <si>
    <t>Marie Fisher</t>
  </si>
  <si>
    <t>Sunglasses</t>
  </si>
  <si>
    <t>Prod022</t>
  </si>
  <si>
    <t>Dale Perry</t>
  </si>
  <si>
    <t>Oversized T-Shirt</t>
  </si>
  <si>
    <t>Prod015</t>
  </si>
  <si>
    <t>Oscar Turner</t>
  </si>
  <si>
    <t>Jacob Sanchez</t>
  </si>
  <si>
    <t>Valerie Hampton</t>
  </si>
  <si>
    <t>Straight Cut</t>
  </si>
  <si>
    <t>Prod021</t>
  </si>
  <si>
    <t>James Delgado</t>
  </si>
  <si>
    <t>Richard Hood</t>
  </si>
  <si>
    <t>Julie Fox</t>
  </si>
  <si>
    <t>Sneakers</t>
  </si>
  <si>
    <t>Prod020</t>
  </si>
  <si>
    <t>Valerie Garner</t>
  </si>
  <si>
    <t>Alejandro Johnson</t>
  </si>
  <si>
    <t>Andrew Washington</t>
  </si>
  <si>
    <t>Maxi Dress</t>
  </si>
  <si>
    <t>Prod014</t>
  </si>
  <si>
    <t>Mark Allison</t>
  </si>
  <si>
    <t>Russell Eaton</t>
  </si>
  <si>
    <t>Amber Bowman</t>
  </si>
  <si>
    <t>Wrap Dress</t>
  </si>
  <si>
    <t>Prod024</t>
  </si>
  <si>
    <t>Lauren Jensen</t>
  </si>
  <si>
    <t>David Arnold</t>
  </si>
  <si>
    <t>Slip-Ons</t>
  </si>
  <si>
    <t>Prod019</t>
  </si>
  <si>
    <t>Thomas Long</t>
  </si>
  <si>
    <t>Christine Reed</t>
  </si>
  <si>
    <t>Colton Baxter</t>
  </si>
  <si>
    <t>Rebecca Dorsey</t>
  </si>
  <si>
    <t>Felicia Orozco</t>
  </si>
  <si>
    <t>Classic Tee</t>
  </si>
  <si>
    <t>Prod008</t>
  </si>
  <si>
    <t>Terry Anderson</t>
  </si>
  <si>
    <t>Brandi Jones</t>
  </si>
  <si>
    <t>Kim Harris</t>
  </si>
  <si>
    <t>Jonathan Neal</t>
  </si>
  <si>
    <t>Nathan Stewart</t>
  </si>
  <si>
    <t>Joshua Thomas</t>
  </si>
  <si>
    <t>Bomber Jacket</t>
  </si>
  <si>
    <t>Prod003</t>
  </si>
  <si>
    <t>Connie Cunningham</t>
  </si>
  <si>
    <t>Graphic Tee</t>
  </si>
  <si>
    <t>Prod011</t>
  </si>
  <si>
    <t>Amy Martin</t>
  </si>
  <si>
    <t>Courtney Riddle</t>
  </si>
  <si>
    <t>Ashley Ramirez</t>
  </si>
  <si>
    <t>Boots</t>
  </si>
  <si>
    <t>Prod004</t>
  </si>
  <si>
    <t>Angel Nelson</t>
  </si>
  <si>
    <t>Denim Jacket</t>
  </si>
  <si>
    <t>Prod010</t>
  </si>
  <si>
    <t>Teresa Chavez</t>
  </si>
  <si>
    <t>Richard Williams</t>
  </si>
  <si>
    <t>Bodycon</t>
  </si>
  <si>
    <t>Prod002</t>
  </si>
  <si>
    <t>Deborah Walker</t>
  </si>
  <si>
    <t>Elizabeth Williams</t>
  </si>
  <si>
    <t>Connie Mills</t>
  </si>
  <si>
    <t>Charlotte Cook</t>
  </si>
  <si>
    <t>Matthew Thompson</t>
  </si>
  <si>
    <t>James Hughes</t>
  </si>
  <si>
    <t>Kimberly Anderson</t>
  </si>
  <si>
    <t>Matthew Schmidt</t>
  </si>
  <si>
    <t>Eric Wilson</t>
  </si>
  <si>
    <t>Zachary Ramos</t>
  </si>
  <si>
    <t>Ripped Denim</t>
  </si>
  <si>
    <t>Prod017</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</si>
  <si>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</si>
  <si>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</si>
  <si>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</si>
  <si>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</si>
  <si>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</si>
  <si>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</si>
  <si>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</si>
  <si>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</si>
  <si>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</si>
  <si>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</si>
  <si>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</si>
  <si>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</si>
  <si>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</si>
  <si>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</si>
  <si>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</si>
  <si>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</si>
  <si>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</si>
  <si>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Watches</t>
  </si>
  <si>
    <t>Prod023</t>
  </si>
  <si>
    <t>Kimberly Ho</t>
  </si>
  <si>
    <t>Leather Jacket</t>
  </si>
  <si>
    <t>Prod012</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</si>
  <si>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</si>
  <si>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</si>
  <si>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</si>
  <si>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</si>
  <si>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</si>
  <si>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</si>
  <si>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</si>
  <si>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</si>
  <si>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</si>
  <si>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</si>
  <si>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</si>
  <si>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</si>
  <si>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</si>
  <si>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</si>
  <si>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</si>
  <si>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</si>
  <si>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</si>
  <si>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</si>
  <si>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Caps</t>
  </si>
  <si>
    <t>Prod006</t>
  </si>
  <si>
    <t>Dennis Ross</t>
  </si>
  <si>
    <t>Heather Arnold</t>
  </si>
  <si>
    <t>David Bridges</t>
  </si>
  <si>
    <t>Jennifer Keller</t>
  </si>
  <si>
    <t>Amanda Myers</t>
  </si>
  <si>
    <t>Betty Middleton</t>
  </si>
  <si>
    <t>Amber Smith</t>
  </si>
  <si>
    <t>Diana Jones</t>
  </si>
  <si>
    <t>Valerie Walker</t>
  </si>
  <si>
    <t>Daniel Brown</t>
  </si>
  <si>
    <t>Stephen Smith</t>
  </si>
  <si>
    <t>Kimberly Walter</t>
  </si>
  <si>
    <t>Brandon Webb</t>
  </si>
  <si>
    <t>Andrew Moreno</t>
  </si>
  <si>
    <t>Willie Smith</t>
  </si>
  <si>
    <t>Evelyn Allison</t>
  </si>
  <si>
    <t>Elizabeth Hood</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</si>
  <si>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</si>
  <si>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</si>
  <si>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</si>
  <si>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</si>
  <si>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</si>
  <si>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</si>
  <si>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</si>
  <si>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</si>
  <si>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</si>
  <si>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</si>
  <si>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</si>
  <si>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</si>
  <si>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</si>
  <si>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</si>
  <si>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</si>
  <si>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</si>
  <si>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</si>
  <si>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</si>
  <si>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</si>
  <si>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</si>
  <si>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</si>
  <si>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</si>
  <si>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</si>
  <si>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</si>
  <si>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</si>
  <si>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</si>
  <si>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</si>
  <si>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</si>
  <si>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</si>
  <si>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</si>
  <si>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</si>
  <si>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</si>
  <si>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</si>
  <si>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</si>
  <si>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</si>
  <si>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</si>
  <si>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</si>
  <si>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</si>
  <si>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</si>
  <si>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</si>
  <si>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</si>
  <si>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</si>
  <si>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</si>
  <si>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</si>
  <si>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</si>
  <si>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</si>
  <si>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</si>
  <si>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</si>
  <si>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</si>
  <si>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</si>
  <si>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</si>
  <si>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</si>
  <si>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</si>
  <si>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</si>
  <si>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</si>
  <si>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</si>
  <si>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</si>
  <si>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</si>
  <si>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</si>
  <si>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</si>
  <si>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</si>
  <si>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</si>
  <si>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</si>
  <si>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</si>
  <si>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</si>
  <si>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</si>
  <si>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</si>
  <si>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</si>
  <si>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</si>
  <si>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</si>
  <si>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</si>
  <si>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</si>
  <si>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</si>
  <si>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</si>
  <si>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</si>
  <si>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</si>
  <si>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</si>
  <si>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</si>
  <si>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</si>
  <si>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t>
  </si>
  <si>
    <t>John Tucker</t>
  </si>
  <si>
    <t>Christine Lopez</t>
  </si>
  <si>
    <t>Christine Rodgers</t>
  </si>
  <si>
    <t>Michael Hawkins</t>
  </si>
  <si>
    <t>Dean Jimenez</t>
  </si>
  <si>
    <t>Jacqueline Erickson</t>
  </si>
  <si>
    <t>Jade Chavez</t>
  </si>
  <si>
    <t>Laura Green</t>
  </si>
  <si>
    <t>Crystal Hayes</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</si>
  <si>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</si>
  <si>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</si>
  <si>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</si>
  <si>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</si>
  <si>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</si>
  <si>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</si>
  <si>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</si>
  <si>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</si>
  <si>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</si>
  <si>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</si>
  <si>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</si>
  <si>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</si>
  <si>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</si>
  <si>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</si>
  <si>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</si>
  <si>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</si>
  <si>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</si>
  <si>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</si>
  <si>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</si>
  <si>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</si>
  <si>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</si>
  <si>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</si>
  <si>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</si>
  <si>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</si>
  <si>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</si>
  <si>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</si>
  <si>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Allen Burton</t>
  </si>
  <si>
    <t>Adam Bennett</t>
  </si>
  <si>
    <t>Ashley Stevens</t>
  </si>
  <si>
    <t>Sierra Miller</t>
  </si>
  <si>
    <t>Katie Garcia</t>
  </si>
  <si>
    <t>Timothy Goodman</t>
  </si>
  <si>
    <t>Rebecca Drake</t>
  </si>
  <si>
    <t>Matthew Holloway</t>
  </si>
  <si>
    <t>Scott Weeks</t>
  </si>
  <si>
    <t>Karina Davis</t>
  </si>
  <si>
    <t>Melanie Ramirez</t>
  </si>
  <si>
    <t>Caroline Thomas</t>
  </si>
  <si>
    <t>Pamela Navarro</t>
  </si>
  <si>
    <t>Jack Mccoy</t>
  </si>
  <si>
    <t>Ashley Walker</t>
  </si>
  <si>
    <t>Christopher Mcknight</t>
  </si>
  <si>
    <t>Derrick Scott</t>
  </si>
  <si>
    <t>Jared Tate</t>
  </si>
  <si>
    <t>Edward Morgan</t>
  </si>
  <si>
    <t>Tim Bauer</t>
  </si>
  <si>
    <t>Anthony Lee</t>
  </si>
  <si>
    <t>Hailey Sullivan</t>
  </si>
  <si>
    <t>Brandy Clark</t>
  </si>
  <si>
    <t>Carlos Anderson</t>
  </si>
  <si>
    <t>Michael Henson</t>
  </si>
  <si>
    <t>Kim Campos</t>
  </si>
  <si>
    <t>Janet Cooley</t>
  </si>
  <si>
    <t>Matthew Gomez</t>
  </si>
  <si>
    <t>Shane Gomez</t>
  </si>
  <si>
    <t>Tyler Haney</t>
  </si>
  <si>
    <t>Lindsay Haney</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</si>
  <si>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</si>
  <si>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</si>
  <si>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</si>
  <si>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</si>
  <si>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</si>
  <si>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</si>
  <si>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</si>
  <si>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</si>
  <si>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</si>
  <si>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</si>
  <si>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</si>
  <si>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</si>
  <si>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</si>
  <si>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</si>
  <si>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</si>
  <si>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</si>
  <si>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</si>
  <si>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</si>
  <si>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</si>
  <si>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</si>
  <si>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</si>
  <si>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</si>
  <si>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</si>
  <si>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</si>
  <si>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</si>
  <si>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</si>
  <si>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</si>
  <si>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</si>
  <si>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</si>
  <si>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</si>
  <si>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</si>
  <si>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</si>
  <si>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</si>
  <si>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</si>
  <si>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</si>
  <si>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</si>
  <si>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</si>
  <si>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</si>
  <si>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Adam Bryan</t>
  </si>
  <si>
    <t>Laura Smith</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</si>
  <si>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</si>
  <si>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</si>
  <si>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</si>
  <si>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</si>
  <si>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</si>
  <si>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</si>
  <si>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</si>
  <si>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</si>
  <si>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</si>
  <si>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</si>
  <si>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</si>
  <si>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</si>
  <si>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</si>
  <si>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</si>
  <si>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</si>
  <si>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</si>
  <si>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</si>
  <si>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</si>
  <si>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</si>
  <si>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</si>
  <si>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</si>
  <si>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</si>
  <si>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</si>
  <si>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</si>
  <si>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</si>
  <si>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</si>
  <si>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</si>
  <si>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</si>
  <si>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Russell Douglas</t>
  </si>
  <si>
    <t>Kristen Drake</t>
  </si>
  <si>
    <t>Katie Brown</t>
  </si>
  <si>
    <t>Michelle Russell</t>
  </si>
  <si>
    <t>Charles Aguilar</t>
  </si>
  <si>
    <t>Emily Christensen</t>
  </si>
  <si>
    <t>Annette Robinson</t>
  </si>
  <si>
    <t>William White</t>
  </si>
  <si>
    <t>Chloe Martinez</t>
  </si>
  <si>
    <t>Catherine Barnett</t>
  </si>
  <si>
    <t>Jason Dixon</t>
  </si>
  <si>
    <t>Leah Gonzalez</t>
  </si>
  <si>
    <t>Justin Bowen</t>
  </si>
  <si>
    <t>Lisa Henry</t>
  </si>
  <si>
    <t>Brian Edwards</t>
  </si>
  <si>
    <t>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</si>
  <si>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</si>
  <si>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</si>
  <si>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</si>
  <si>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</si>
  <si>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</si>
  <si>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</si>
  <si>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</si>
  <si>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</si>
  <si>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</si>
  <si>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</si>
  <si>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</si>
  <si>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</si>
  <si>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</si>
  <si>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</si>
  <si>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</si>
  <si>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</si>
  <si>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</si>
  <si>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</si>
  <si>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</si>
  <si>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</si>
  <si>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</si>
  <si>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</si>
  <si>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</si>
  <si>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</si>
  <si>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Brittney Branch</t>
  </si>
  <si>
    <t>Brian Bridges</t>
  </si>
  <si>
    <t>Jeffery Green</t>
  </si>
  <si>
    <t>Rachel Bradford</t>
  </si>
  <si>
    <t>Veronica Taylor</t>
  </si>
  <si>
    <t>Crystal Molina</t>
  </si>
  <si>
    <t>Michael White</t>
  </si>
  <si>
    <t>Michael Beltran</t>
  </si>
  <si>
    <t>Barbara Jones</t>
  </si>
  <si>
    <t>Randy Baker</t>
  </si>
  <si>
    <t>James Collins</t>
  </si>
  <si>
    <t>Christina Hernandez</t>
  </si>
  <si>
    <t>Jody Larsen</t>
  </si>
  <si>
    <t>Andrew Wood</t>
  </si>
  <si>
    <t>James Rocha</t>
  </si>
  <si>
    <t>Rebekah Gonzalez</t>
  </si>
  <si>
    <t>Aaron Ruiz</t>
  </si>
  <si>
    <t>Olivia Lee</t>
  </si>
  <si>
    <t>John Carr</t>
  </si>
  <si>
    <t>Daniel Wilson</t>
  </si>
  <si>
    <t>Daniel Hernandez</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</si>
  <si>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</si>
  <si>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</si>
  <si>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</si>
  <si>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</si>
  <si>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</si>
  <si>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</si>
  <si>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</si>
  <si>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</si>
  <si>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</si>
  <si>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</si>
  <si>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</si>
  <si>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</si>
  <si>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</si>
  <si>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</si>
  <si>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</si>
  <si>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</si>
  <si>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</si>
  <si>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</si>
  <si>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</si>
  <si>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</si>
  <si>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</si>
  <si>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</si>
  <si>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</si>
  <si>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</si>
  <si>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</si>
  <si>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</si>
  <si>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</si>
  <si>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</si>
  <si>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</si>
  <si>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</si>
  <si>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</si>
  <si>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</si>
  <si>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</si>
  <si>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</si>
  <si>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</si>
  <si>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</si>
  <si>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</si>
  <si>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</si>
  <si>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</si>
  <si>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</si>
  <si>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</si>
  <si>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Dennis Pena</t>
  </si>
  <si>
    <t>Kelsey Wright</t>
  </si>
  <si>
    <t>Brandon Andrews</t>
  </si>
  <si>
    <t>Michelle Phillips</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</si>
  <si>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</si>
  <si>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</si>
  <si>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</si>
  <si>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</si>
  <si>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</si>
  <si>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</si>
  <si>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</si>
  <si>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</si>
  <si>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</si>
  <si>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</si>
  <si>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</si>
  <si>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</si>
  <si>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</si>
  <si>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</si>
  <si>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</si>
  <si>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Jeremy Nash</t>
  </si>
  <si>
    <t>Craig Conner</t>
  </si>
  <si>
    <t>Victoria Hayden</t>
  </si>
  <si>
    <t>Tammy Johnson</t>
  </si>
  <si>
    <t>William Mullins</t>
  </si>
  <si>
    <t>Alicia Reynolds</t>
  </si>
  <si>
    <t>Rachel Shelton</t>
  </si>
  <si>
    <t>Nancy James</t>
  </si>
  <si>
    <t>Seth Gonzalez</t>
  </si>
  <si>
    <t>Rachel Allen</t>
  </si>
  <si>
    <t>Jaclyn Lynch</t>
  </si>
  <si>
    <t>Vicki Peterson</t>
  </si>
  <si>
    <t>Troy Love</t>
  </si>
  <si>
    <t>David Baker</t>
  </si>
  <si>
    <t>Kristen Fuentes</t>
  </si>
  <si>
    <t>Kenneth Barry</t>
  </si>
  <si>
    <t>Judith Johnson</t>
  </si>
  <si>
    <t>Oscar Williams</t>
  </si>
  <si>
    <t>Gloria Orr</t>
  </si>
  <si>
    <t>Nancy Taylor</t>
  </si>
  <si>
    <t>Jennifer Morales</t>
  </si>
  <si>
    <t>Kimberly Hammond</t>
  </si>
  <si>
    <t>Wendy Hernandez</t>
  </si>
  <si>
    <t>Allen Garner</t>
  </si>
  <si>
    <t>Richard Stephenson</t>
  </si>
  <si>
    <t>Gary Wilson</t>
  </si>
  <si>
    <t>Elizabeth Nelson</t>
  </si>
  <si>
    <t>James Mcguire</t>
  </si>
  <si>
    <t>Laura Myers</t>
  </si>
  <si>
    <t>Joseph Anderson</t>
  </si>
  <si>
    <t>Tiffany Calhoun</t>
  </si>
  <si>
    <t>Lauren Ellis</t>
  </si>
  <si>
    <t>Jerry Turner</t>
  </si>
  <si>
    <t>Brian Maldonado</t>
  </si>
  <si>
    <t>Randy Robertson</t>
  </si>
  <si>
    <t>Linda Allen</t>
  </si>
  <si>
    <t>James Matthews</t>
  </si>
  <si>
    <t>Robert Brooks</t>
  </si>
  <si>
    <t>Michael Smith</t>
  </si>
  <si>
    <t>Justin Dean</t>
  </si>
  <si>
    <t>Rachel Johnston</t>
  </si>
  <si>
    <t>Susan Bird</t>
  </si>
  <si>
    <t>Michael Ruiz</t>
  </si>
  <si>
    <t>Sarah Stokes</t>
  </si>
  <si>
    <t>Laura Simmons</t>
  </si>
  <si>
    <t>Kenneth Mcdaniel</t>
  </si>
  <si>
    <t>Lauren Bailey</t>
  </si>
  <si>
    <t>Brittany Munoz</t>
  </si>
  <si>
    <t>Benjamin Lutz</t>
  </si>
  <si>
    <t>Andrew Williams</t>
  </si>
  <si>
    <t>Jennifer Alvarado</t>
  </si>
  <si>
    <t>James Taylor</t>
  </si>
  <si>
    <t>Krista Nichols</t>
  </si>
  <si>
    <t>Juan Rogers</t>
  </si>
  <si>
    <t>Bradley Rogers</t>
  </si>
  <si>
    <t>Cameron Bowen</t>
  </si>
  <si>
    <t>David Morales</t>
  </si>
  <si>
    <t>Rachel Rios</t>
  </si>
  <si>
    <t>Mary Campos</t>
  </si>
  <si>
    <t>John Robinson</t>
  </si>
  <si>
    <t>Michael Erickson</t>
  </si>
  <si>
    <t>Yesenia Thompson</t>
  </si>
  <si>
    <t>Teresa Davis</t>
  </si>
  <si>
    <t>Mark Reed</t>
  </si>
  <si>
    <t>Colin Lewis</t>
  </si>
  <si>
    <t>Austin Barrett</t>
  </si>
  <si>
    <t>Mark Compton</t>
  </si>
  <si>
    <t>Jonathan Holmes</t>
  </si>
  <si>
    <t>Sabrina Barnett</t>
  </si>
  <si>
    <t>Sheryl Davis</t>
  </si>
  <si>
    <t>Kurt Murillo</t>
  </si>
  <si>
    <t>Michael Hodge</t>
  </si>
  <si>
    <t>Sarah Welch</t>
  </si>
  <si>
    <t>Angela Young</t>
  </si>
  <si>
    <t>Karen Contreras</t>
  </si>
  <si>
    <t>Anthony Stephens</t>
  </si>
  <si>
    <t>Daniel Brady</t>
  </si>
  <si>
    <t>Carlos Rogers</t>
  </si>
  <si>
    <t>David Garcia</t>
  </si>
  <si>
    <t>Jenna Wong</t>
  </si>
  <si>
    <t>Bradley Oneal</t>
  </si>
  <si>
    <t>Stanley Velez</t>
  </si>
  <si>
    <t>Daniel Villegas</t>
  </si>
  <si>
    <t>Denise Snyder</t>
  </si>
  <si>
    <t>Christian Williamson</t>
  </si>
  <si>
    <t>Linda Estrada</t>
  </si>
  <si>
    <t>Courtney Page</t>
  </si>
  <si>
    <t>Timothy Garcia</t>
  </si>
  <si>
    <t>Jacob Williams</t>
  </si>
  <si>
    <t>William Phillips</t>
  </si>
  <si>
    <t>Angela Graham</t>
  </si>
  <si>
    <t>Melissa Smith</t>
  </si>
  <si>
    <t>Richard Harris</t>
  </si>
  <si>
    <t>Cassie Johnson</t>
  </si>
  <si>
    <t>Jerome Martinez</t>
  </si>
  <si>
    <t>Angel Gonzalez</t>
  </si>
  <si>
    <t>Brooke Garcia</t>
  </si>
  <si>
    <t>Andre Stone</t>
  </si>
  <si>
    <t>Toni Marquez</t>
  </si>
  <si>
    <t>David Weaver</t>
  </si>
  <si>
    <t>William Aguilar</t>
  </si>
  <si>
    <t>William James</t>
  </si>
  <si>
    <t>Ross Taylor</t>
  </si>
  <si>
    <t>Jeff Weaver</t>
  </si>
  <si>
    <t>Megan Rodriguez</t>
  </si>
  <si>
    <t>Aaron Patel</t>
  </si>
  <si>
    <t>Rick Moran</t>
  </si>
  <si>
    <t>Lauren Pearson</t>
  </si>
  <si>
    <t>Wesley Harper</t>
  </si>
  <si>
    <t>Faith Ray</t>
  </si>
  <si>
    <t>Donald Brown</t>
  </si>
  <si>
    <t>David Noble</t>
  </si>
  <si>
    <t>Anthony Calhoun</t>
  </si>
  <si>
    <t>Bryan Hughes</t>
  </si>
  <si>
    <t>Tina Keith</t>
  </si>
  <si>
    <t>Scott Carroll</t>
  </si>
  <si>
    <t>Leslie Jones</t>
  </si>
  <si>
    <t>Amanda Wilkinson</t>
  </si>
  <si>
    <t>Scott Davis</t>
  </si>
  <si>
    <t>Jesse Kennedy</t>
  </si>
  <si>
    <t>Bradley Lewis</t>
  </si>
  <si>
    <t>Casey Sparks</t>
  </si>
  <si>
    <t>Kristen Hernandez</t>
  </si>
  <si>
    <t>Patrick Garza</t>
  </si>
  <si>
    <t>Ronald Mcdaniel</t>
  </si>
  <si>
    <t>Mark Campbell</t>
  </si>
  <si>
    <t>Linda Ross</t>
  </si>
  <si>
    <t>Amanda Wilson</t>
  </si>
  <si>
    <t>Jeffery Elliott</t>
  </si>
  <si>
    <t>Sonya Burke</t>
  </si>
  <si>
    <t>Samuel Cortez</t>
  </si>
  <si>
    <t>Scott Lewis</t>
  </si>
  <si>
    <t>Lisa Carter</t>
  </si>
  <si>
    <t>Gloria Phillips</t>
  </si>
  <si>
    <t>Michele Ortiz</t>
  </si>
  <si>
    <t>Jeremy Dickson</t>
  </si>
  <si>
    <t>Matthew Marshall</t>
  </si>
  <si>
    <t>Lindsay Sanchez</t>
  </si>
  <si>
    <t>Brian Flores</t>
  </si>
  <si>
    <t>Chase Torres</t>
  </si>
  <si>
    <t>Victor Acosta</t>
  </si>
  <si>
    <t>Stephanie Ferguson</t>
  </si>
  <si>
    <t>Anna Valdez</t>
  </si>
  <si>
    <t>Robert Ingram</t>
  </si>
  <si>
    <t>Joel Fitzpatrick</t>
  </si>
  <si>
    <t>Louis Owens</t>
  </si>
  <si>
    <t>Shelby Alvarez</t>
  </si>
  <si>
    <t>Leslie Morton</t>
  </si>
  <si>
    <t>Anne Johnson</t>
  </si>
  <si>
    <t>John Garcia</t>
  </si>
  <si>
    <t>Scott Webb</t>
  </si>
  <si>
    <t>Sarah Griffin</t>
  </si>
  <si>
    <t>Mark Mendoza</t>
  </si>
  <si>
    <t>Edwin Brennan</t>
  </si>
  <si>
    <t>Jennifer Olsen</t>
  </si>
  <si>
    <t>Gary Simon</t>
  </si>
  <si>
    <t>Daniel Sanchez</t>
  </si>
  <si>
    <t>Taylor Duran</t>
  </si>
  <si>
    <t>Michelle French</t>
  </si>
  <si>
    <t>Wesley Brown</t>
  </si>
  <si>
    <t>Ryan Taylor</t>
  </si>
  <si>
    <t>Catherine Brock</t>
  </si>
  <si>
    <t>David Stuart</t>
  </si>
  <si>
    <t>Ryan Griffin</t>
  </si>
  <si>
    <t>Nicholas Reed</t>
  </si>
  <si>
    <t>Jimmy Evans</t>
  </si>
  <si>
    <t>Matthew Moses</t>
  </si>
  <si>
    <t>Heather Mitchell</t>
  </si>
  <si>
    <t>Martha Lynch</t>
  </si>
  <si>
    <t>Alyssa Zhang</t>
  </si>
  <si>
    <t>Thomas Tanner</t>
  </si>
  <si>
    <t>Brian Floyd</t>
  </si>
  <si>
    <t>Cody Mahoney</t>
  </si>
  <si>
    <t>Katherine Moore</t>
  </si>
  <si>
    <t>Tracy Frey</t>
  </si>
  <si>
    <t>Amy Wood</t>
  </si>
  <si>
    <t>Anne Hall</t>
  </si>
  <si>
    <t>Jennifer White</t>
  </si>
  <si>
    <t>Richard Hayes</t>
  </si>
  <si>
    <t>Benjamin Johnson</t>
  </si>
  <si>
    <t>Andrew Clark</t>
  </si>
  <si>
    <t>Anthony Kent</t>
  </si>
  <si>
    <t>John Lopez</t>
  </si>
  <si>
    <t>Christopher Vargas</t>
  </si>
  <si>
    <t>Ryan Weaver</t>
  </si>
  <si>
    <t>Robert Richards</t>
  </si>
  <si>
    <t>Harold Smith</t>
  </si>
  <si>
    <t>Jamie Tucker</t>
  </si>
  <si>
    <t>Christine Burton</t>
  </si>
  <si>
    <t>Miguel Odonnell</t>
  </si>
  <si>
    <t>Keith Martinez</t>
  </si>
  <si>
    <t>Christopher Merritt</t>
  </si>
  <si>
    <t>Hannah Santos</t>
  </si>
  <si>
    <t>Taylor Pugh</t>
  </si>
  <si>
    <t>Miranda Holland</t>
  </si>
  <si>
    <t>Brooke Dillon</t>
  </si>
  <si>
    <t>Jennifer Scott</t>
  </si>
  <si>
    <t>Elizabeth Ross</t>
  </si>
  <si>
    <t>Paul Krueger</t>
  </si>
  <si>
    <t>Sierra Evans</t>
  </si>
  <si>
    <t>Jonathan Wagner</t>
  </si>
  <si>
    <t>Samuel Wiley</t>
  </si>
  <si>
    <t>Kristine Khan</t>
  </si>
  <si>
    <t>Amy Stewart</t>
  </si>
  <si>
    <t>Justin Rose</t>
  </si>
  <si>
    <t>Ryan Becker</t>
  </si>
  <si>
    <t>Jessica Lara</t>
  </si>
  <si>
    <t>Sophia Fischer</t>
  </si>
  <si>
    <t>Tracy Taylor</t>
  </si>
  <si>
    <t>Mark Silva</t>
  </si>
  <si>
    <t>Johnny Berg</t>
  </si>
  <si>
    <t>Christine Cox</t>
  </si>
  <si>
    <t>Andrew Harris</t>
  </si>
  <si>
    <t>Donna Winters</t>
  </si>
  <si>
    <t>Travis Washington</t>
  </si>
  <si>
    <t>Mary Tran</t>
  </si>
  <si>
    <t>Kathryn Hardy</t>
  </si>
  <si>
    <t>Robert Willis</t>
  </si>
  <si>
    <t>Dylan Townsend</t>
  </si>
  <si>
    <t>Kenneth Garcia</t>
  </si>
  <si>
    <t>Lance Gonzales</t>
  </si>
  <si>
    <t>Noah Wade</t>
  </si>
  <si>
    <t>Sandra Peterson</t>
  </si>
  <si>
    <t>Megan Mays</t>
  </si>
  <si>
    <t>Linda Long</t>
  </si>
  <si>
    <t>Ronald Arias</t>
  </si>
  <si>
    <t>Susan Lambert</t>
  </si>
  <si>
    <t>Christopher Patrick</t>
  </si>
  <si>
    <t>Joy Garcia</t>
  </si>
  <si>
    <t>Ryan Jordan</t>
  </si>
  <si>
    <t>Cynthia Conway</t>
  </si>
  <si>
    <t>Sarah Thompson</t>
  </si>
  <si>
    <t>Jack Phelps</t>
  </si>
  <si>
    <t>Willie Hodge</t>
  </si>
  <si>
    <t>Jerry Carroll</t>
  </si>
  <si>
    <t>Michael Allen</t>
  </si>
  <si>
    <t>Zachary Phillips</t>
  </si>
  <si>
    <t>Ricardo Moran</t>
  </si>
  <si>
    <t>Sheila Ward</t>
  </si>
  <si>
    <t>Stephen Allen</t>
  </si>
  <si>
    <t>Austin Reilly</t>
  </si>
  <si>
    <t>Michael Crawford</t>
  </si>
  <si>
    <t>Marie Nelson</t>
  </si>
  <si>
    <t>Christina Meyers</t>
  </si>
  <si>
    <t>Lisa Vang</t>
  </si>
  <si>
    <t>Dylan Armstrong</t>
  </si>
  <si>
    <t>Stephen Berry</t>
  </si>
  <si>
    <t>David Vincent</t>
  </si>
  <si>
    <t>Mary Singh</t>
  </si>
  <si>
    <t>Robin Hughes</t>
  </si>
  <si>
    <t>Jonathan Schmidt</t>
  </si>
  <si>
    <t>Grace Montoya</t>
  </si>
  <si>
    <t>Ashley Nguyen</t>
  </si>
  <si>
    <t>Paige Lee</t>
  </si>
  <si>
    <t>Beth Wolfe</t>
  </si>
  <si>
    <t>Jessica Carr</t>
  </si>
  <si>
    <t>Becky Gordon</t>
  </si>
  <si>
    <t>Mary Kline</t>
  </si>
  <si>
    <t>Selena Baker</t>
  </si>
  <si>
    <t>Lawrence Parks</t>
  </si>
  <si>
    <t>Martha Fitzgerald</t>
  </si>
  <si>
    <t>Alexandria Smith</t>
  </si>
  <si>
    <t>Nicholas Fisher</t>
  </si>
  <si>
    <t>Barbara Patel</t>
  </si>
  <si>
    <t>Brent Rios</t>
  </si>
  <si>
    <t>Jesus Ramirez</t>
  </si>
  <si>
    <t>Jennifer Dominguez</t>
  </si>
  <si>
    <t>Evan Huynh</t>
  </si>
  <si>
    <t>Valerie Perry</t>
  </si>
  <si>
    <t>Michelle Johnson</t>
  </si>
  <si>
    <t>Kimberly Harrington</t>
  </si>
  <si>
    <t>Stephanie Harrington</t>
  </si>
  <si>
    <t>Rachel Bryan</t>
  </si>
  <si>
    <t>Matthew Stein</t>
  </si>
  <si>
    <t>Andrea Hull</t>
  </si>
  <si>
    <t>Kelly Garcia</t>
  </si>
  <si>
    <t>Kelsey King</t>
  </si>
  <si>
    <t>Haley Herrera</t>
  </si>
  <si>
    <t>Monica Flores</t>
  </si>
  <si>
    <t>Sheri Steele</t>
  </si>
  <si>
    <t>Aaron Ramirez</t>
  </si>
  <si>
    <t>Michael Walls</t>
  </si>
  <si>
    <t>Gregory Garza</t>
  </si>
  <si>
    <t>Dustin Blackburn</t>
  </si>
  <si>
    <t>Richard Anderson</t>
  </si>
  <si>
    <t>Richard Santiago</t>
  </si>
  <si>
    <t>William Reyes</t>
  </si>
  <si>
    <t>Patrick Chen</t>
  </si>
  <si>
    <t>David Wilson</t>
  </si>
  <si>
    <t>Cynthia Mullen</t>
  </si>
  <si>
    <t>Sandra Jensen</t>
  </si>
  <si>
    <t>John Sanders</t>
  </si>
  <si>
    <t>Shannon Lee</t>
  </si>
  <si>
    <t>Ruth Bennett</t>
  </si>
  <si>
    <t>Jack Romero</t>
  </si>
  <si>
    <t>Glen Anderson</t>
  </si>
  <si>
    <t>Robert Hunter</t>
  </si>
  <si>
    <t>Michael Sullivan</t>
  </si>
  <si>
    <t>Martin White</t>
  </si>
  <si>
    <t>Emma Sharp</t>
  </si>
  <si>
    <t>Brandi Stone</t>
  </si>
  <si>
    <t>Roger Hall</t>
  </si>
  <si>
    <t>Roberta Thompson</t>
  </si>
  <si>
    <t>Jacqueline Ward</t>
  </si>
  <si>
    <t>Denise Solis</t>
  </si>
  <si>
    <t>Matthew Barajas</t>
  </si>
  <si>
    <t>Jeffery Hoover</t>
  </si>
  <si>
    <t>Johnny George</t>
  </si>
  <si>
    <t>Pamela Johnson</t>
  </si>
  <si>
    <t>Douglas Lane</t>
  </si>
  <si>
    <t>April Delgado</t>
  </si>
  <si>
    <t>Felicia Fox</t>
  </si>
  <si>
    <t>Tammy Deleon</t>
  </si>
  <si>
    <t>Maria Krueger</t>
  </si>
  <si>
    <t>Grant Juarez</t>
  </si>
  <si>
    <t>Brandon Davis</t>
  </si>
  <si>
    <t>Thomas Hawkins</t>
  </si>
  <si>
    <t>Emily Thomas</t>
  </si>
  <si>
    <t>Kendra Herman</t>
  </si>
  <si>
    <t>Karen Hunt</t>
  </si>
  <si>
    <t>Lisa Moore</t>
  </si>
  <si>
    <t>Brian Lara</t>
  </si>
  <si>
    <t>Zachary Lee</t>
  </si>
  <si>
    <t>Robert Smith</t>
  </si>
  <si>
    <t>Brian Robinson</t>
  </si>
  <si>
    <t>Heather Campbell</t>
  </si>
  <si>
    <t>Angela Lopez</t>
  </si>
  <si>
    <t>Renee Moss</t>
  </si>
  <si>
    <t>Kevin Larson</t>
  </si>
  <si>
    <t>Michael Williams</t>
  </si>
  <si>
    <t>Jo King</t>
  </si>
  <si>
    <t>Jonathan Harris</t>
  </si>
  <si>
    <t>Dennis Jacobs</t>
  </si>
  <si>
    <t>Kelly Dixon</t>
  </si>
  <si>
    <t>Danielle Love</t>
  </si>
  <si>
    <t>Danielle Kerr</t>
  </si>
  <si>
    <t>Wanda Gonzalez</t>
  </si>
  <si>
    <t>John Bailey</t>
  </si>
  <si>
    <t>Caitlin Daniels</t>
  </si>
  <si>
    <t>Jerry Bell</t>
  </si>
  <si>
    <t>Michael Jackson</t>
  </si>
  <si>
    <t>Charlotte Reed</t>
  </si>
  <si>
    <t>Peter Baldwin</t>
  </si>
  <si>
    <t>Jerry Ramirez</t>
  </si>
  <si>
    <t>Brooke Trevino</t>
  </si>
  <si>
    <t>Hannah Marquez</t>
  </si>
  <si>
    <t>Amanda Walker</t>
  </si>
  <si>
    <t>John Russo</t>
  </si>
  <si>
    <t>Anthony Hale</t>
  </si>
  <si>
    <t>Nicole Miller</t>
  </si>
  <si>
    <t>Amanda Ashley</t>
  </si>
  <si>
    <t>Susan Salazar</t>
  </si>
  <si>
    <t>Shawn Mejia</t>
  </si>
  <si>
    <t>Christopher Cabrera</t>
  </si>
  <si>
    <t>Michael Barnes</t>
  </si>
  <si>
    <t>Eric Carter</t>
  </si>
  <si>
    <t>Justin Wright</t>
  </si>
  <si>
    <t>Kristen Vasquez</t>
  </si>
  <si>
    <t>James Snyder</t>
  </si>
  <si>
    <t>Maureen Adams</t>
  </si>
  <si>
    <t>Elizabeth Walker</t>
  </si>
  <si>
    <t>Ashley Malone</t>
  </si>
  <si>
    <t>Joshua Mendoza</t>
  </si>
  <si>
    <t>Amy Hampton</t>
  </si>
  <si>
    <t>Kelly Diaz</t>
  </si>
  <si>
    <t>Nathaniel Cox</t>
  </si>
  <si>
    <t>Brianna Jones</t>
  </si>
  <si>
    <t>Andrea Fowler</t>
  </si>
  <si>
    <t>Joseph Hall</t>
  </si>
  <si>
    <t>Caitlin Hawkins</t>
  </si>
  <si>
    <t>Lisa Smith</t>
  </si>
  <si>
    <t>Paul Garrison</t>
  </si>
  <si>
    <t>Alfred Marsh</t>
  </si>
  <si>
    <t>Eric Cooper</t>
  </si>
  <si>
    <t>Priscilla Williams</t>
  </si>
  <si>
    <t>Michael Vasquez</t>
  </si>
  <si>
    <t>Timothy Walton</t>
  </si>
  <si>
    <t>Christopher Evans</t>
  </si>
  <si>
    <t>Angela Roberts</t>
  </si>
  <si>
    <t>Cory Chambers</t>
  </si>
  <si>
    <t>Ann Melton</t>
  </si>
  <si>
    <t>Dylan Roth</t>
  </si>
  <si>
    <t>Jonathan Lambert</t>
  </si>
  <si>
    <t>Heather Graves</t>
  </si>
  <si>
    <t>Andrew Martinez</t>
  </si>
  <si>
    <t>Jeffrey Fischer</t>
  </si>
  <si>
    <t>Barbara Schmidt</t>
  </si>
  <si>
    <t>Kimberly Reyes</t>
  </si>
  <si>
    <t>Paul Walker</t>
  </si>
  <si>
    <t>Melanie Phillips</t>
  </si>
  <si>
    <t>Alicia Mclean</t>
  </si>
  <si>
    <t>Carl Mahoney</t>
  </si>
  <si>
    <t>Eric Beasley</t>
  </si>
  <si>
    <t>Bonnie Hall</t>
  </si>
  <si>
    <t>Sarah King</t>
  </si>
  <si>
    <t>Nicholas Evans</t>
  </si>
  <si>
    <t>Patricia Brooks</t>
  </si>
  <si>
    <t>Kristin Gonzalez</t>
  </si>
  <si>
    <t>Jessica Mckenzie</t>
  </si>
  <si>
    <t>Katherine Berry</t>
  </si>
  <si>
    <t>Deborah Boone</t>
  </si>
  <si>
    <t>Sonya Mendoza</t>
  </si>
  <si>
    <t>Jennifer Sullivan</t>
  </si>
  <si>
    <t>Jessica Jones</t>
  </si>
  <si>
    <t>Denise Mcconnell</t>
  </si>
  <si>
    <t>Madison Joseph</t>
  </si>
  <si>
    <t>Michael Bradshaw</t>
  </si>
  <si>
    <t>David Powers</t>
  </si>
  <si>
    <t>Ricardo Davis</t>
  </si>
  <si>
    <t>Maurice Reynolds</t>
  </si>
  <si>
    <t>Daniel Knox</t>
  </si>
  <si>
    <t>Mary Diaz</t>
  </si>
  <si>
    <t>Tonya Kirby</t>
  </si>
  <si>
    <t>Amanda Holmes</t>
  </si>
  <si>
    <t>Kyle Wright</t>
  </si>
  <si>
    <t>Brenda Rasmussen</t>
  </si>
  <si>
    <t>Ross Wilson</t>
  </si>
  <si>
    <t>Meredith Murphy</t>
  </si>
  <si>
    <t>John Wade</t>
  </si>
  <si>
    <t>Paula Pineda</t>
  </si>
  <si>
    <t>Meagan Johnson</t>
  </si>
  <si>
    <t>Nathan Garcia</t>
  </si>
  <si>
    <t>Christopher Burgess</t>
  </si>
  <si>
    <t>Bryce Hooper</t>
  </si>
  <si>
    <t>Bruce Brown</t>
  </si>
  <si>
    <t>Deborah James</t>
  </si>
  <si>
    <t>Andrew Espinoza</t>
  </si>
  <si>
    <t>Rodney Lee</t>
  </si>
  <si>
    <t>Stephanie Callahan</t>
  </si>
  <si>
    <t>Adam Sanchez</t>
  </si>
  <si>
    <t>Benjamin Garrett</t>
  </si>
  <si>
    <t>Christopher Lloyd</t>
  </si>
  <si>
    <t>Darren Pittman</t>
  </si>
  <si>
    <t>Brandon Lawrence</t>
  </si>
  <si>
    <t>Corey Padilla</t>
  </si>
  <si>
    <t>Kimberly Bowers</t>
  </si>
  <si>
    <t>Ruth King</t>
  </si>
  <si>
    <t>Bethany Gallagher</t>
  </si>
  <si>
    <t>Patrick Benson</t>
  </si>
  <si>
    <t>Connie Wilson</t>
  </si>
  <si>
    <t>Anthony Rich</t>
  </si>
  <si>
    <t>Anthony Sandoval</t>
  </si>
  <si>
    <t>Regina Allen</t>
  </si>
  <si>
    <t>Jesse Carter</t>
  </si>
  <si>
    <t>Tim Alvarez</t>
  </si>
  <si>
    <t>Lisa Perez</t>
  </si>
  <si>
    <t>Vincent Torres</t>
  </si>
  <si>
    <t>Sean Warren</t>
  </si>
  <si>
    <t>Mary Allen</t>
  </si>
  <si>
    <t>Michelle Walsh</t>
  </si>
  <si>
    <t>Tim Dean</t>
  </si>
  <si>
    <t>Kristen Mahoney</t>
  </si>
  <si>
    <t>Destiny Harris</t>
  </si>
  <si>
    <t>Martin Miller</t>
  </si>
  <si>
    <t>Kyle Lopez</t>
  </si>
  <si>
    <t>Madison Gonzales</t>
  </si>
  <si>
    <t>William Hudson</t>
  </si>
  <si>
    <t>Steven Huynh</t>
  </si>
  <si>
    <t>Richard Nichols</t>
  </si>
  <si>
    <t>William Martinez</t>
  </si>
  <si>
    <t>Devin Monroe</t>
  </si>
  <si>
    <t>Craig Matthews</t>
  </si>
  <si>
    <t>Michelle Bennett</t>
  </si>
  <si>
    <t>Justin Forbes</t>
  </si>
  <si>
    <t>Anna Rogers</t>
  </si>
  <si>
    <t>Aaron Woods</t>
  </si>
  <si>
    <t>Lisa Lewis</t>
  </si>
  <si>
    <t>Angela Webb</t>
  </si>
  <si>
    <t>Sean Smith</t>
  </si>
  <si>
    <t>James Brown</t>
  </si>
  <si>
    <t>Paula Robinson</t>
  </si>
  <si>
    <t>Jonathan Melton</t>
  </si>
  <si>
    <t>Deanna Ortiz</t>
  </si>
  <si>
    <t>Janet Murray</t>
  </si>
  <si>
    <t>Megan Scott</t>
  </si>
  <si>
    <t>Spencer Jacobs</t>
  </si>
  <si>
    <t>Isaac Montgomery</t>
  </si>
  <si>
    <t>Johnny Walker</t>
  </si>
  <si>
    <t>Dawn Thompson</t>
  </si>
  <si>
    <t>Amber Fernandez</t>
  </si>
  <si>
    <t>Lisa Hernandez</t>
  </si>
  <si>
    <t>Luis Vazquez</t>
  </si>
  <si>
    <t>Angelica Hansen</t>
  </si>
  <si>
    <t>Tracey Taylor</t>
  </si>
  <si>
    <t>Stephanie Wolfe</t>
  </si>
  <si>
    <t>Melissa Weaver</t>
  </si>
  <si>
    <t>Sarah Gonzalez</t>
  </si>
  <si>
    <t>Gregory Munoz</t>
  </si>
  <si>
    <t>Gregory Wilson</t>
  </si>
  <si>
    <t>Carla Mcneil</t>
  </si>
  <si>
    <t>Michael Gray</t>
  </si>
  <si>
    <t>Cody Atkins</t>
  </si>
  <si>
    <t>Thomas Shepard</t>
  </si>
  <si>
    <t>Mary Hill</t>
  </si>
  <si>
    <t>Donna Fisher</t>
  </si>
  <si>
    <t>Christian Johnson</t>
  </si>
  <si>
    <t>Janet Evans</t>
  </si>
  <si>
    <t>Christopher Martin</t>
  </si>
  <si>
    <t>Melanie Noble</t>
  </si>
  <si>
    <t>Leslie White</t>
  </si>
  <si>
    <t>Carolyn Nicholson</t>
  </si>
  <si>
    <t>Victor Hill</t>
  </si>
  <si>
    <t>Dillon Cruz</t>
  </si>
  <si>
    <t>Danny Ayers</t>
  </si>
  <si>
    <t>Marcia Moore</t>
  </si>
  <si>
    <t>Lori Williams</t>
  </si>
  <si>
    <t>Joanne Mitchell</t>
  </si>
  <si>
    <t>Manuel Carter</t>
  </si>
  <si>
    <t>Heather Gardner</t>
  </si>
  <si>
    <t>Julia Crawford</t>
  </si>
  <si>
    <t>Vicki Kennedy</t>
  </si>
  <si>
    <t>Thomas Howard</t>
  </si>
  <si>
    <t>Glenn Blackwell</t>
  </si>
  <si>
    <t>Christopher Ortiz</t>
  </si>
  <si>
    <t>Adam Larson</t>
  </si>
  <si>
    <t>Jeffrey Hess</t>
  </si>
  <si>
    <t>Megan Carter</t>
  </si>
  <si>
    <t>Ryan Schultz</t>
  </si>
  <si>
    <t>Jennifer Ruiz</t>
  </si>
  <si>
    <t>Justin Harvey</t>
  </si>
  <si>
    <t>Kristen Martin</t>
  </si>
  <si>
    <t>Carlos Bishop</t>
  </si>
  <si>
    <t>Brian Garner</t>
  </si>
  <si>
    <t>Casey Mathews</t>
  </si>
  <si>
    <t>Heidi Ward</t>
  </si>
  <si>
    <t>Kayla Andersen</t>
  </si>
  <si>
    <t>Alexandra Park</t>
  </si>
  <si>
    <t>Dennis Morales</t>
  </si>
  <si>
    <t>Emma Chavez</t>
  </si>
  <si>
    <t>Susan Davis</t>
  </si>
  <si>
    <t>Stephanie Baker</t>
  </si>
  <si>
    <t>Robert Mcgrath</t>
  </si>
  <si>
    <t>Matthew Gibson</t>
  </si>
  <si>
    <t>Laura Anderson</t>
  </si>
  <si>
    <t>David Perry</t>
  </si>
  <si>
    <t>Gabriel Brooks</t>
  </si>
  <si>
    <t>Adam Villarreal</t>
  </si>
  <si>
    <t>Todd Edwards</t>
  </si>
  <si>
    <t>David Hanson</t>
  </si>
  <si>
    <t>Tracy Thomas</t>
  </si>
  <si>
    <t>Vanessa Hale</t>
  </si>
  <si>
    <t>Kelly Scott</t>
  </si>
  <si>
    <t>Nicole Adkins</t>
  </si>
  <si>
    <t>Larry Kent</t>
  </si>
  <si>
    <t>Nicole Munoz</t>
  </si>
  <si>
    <t>Anna Nguyen</t>
  </si>
  <si>
    <t>Christopher Martinez</t>
  </si>
  <si>
    <t>Amanda Jones</t>
  </si>
  <si>
    <t>Ronald Black</t>
  </si>
  <si>
    <t>John White</t>
  </si>
  <si>
    <t>Robert Fletcher</t>
  </si>
  <si>
    <t>Johnny Powell</t>
  </si>
  <si>
    <t>Abigail Wilson</t>
  </si>
  <si>
    <t>Lisa Scott</t>
  </si>
  <si>
    <t>Brandon Rodriguez</t>
  </si>
  <si>
    <t>Amanda Evans</t>
  </si>
  <si>
    <t>Amy Gibson</t>
  </si>
  <si>
    <t>Jessica Stafford</t>
  </si>
  <si>
    <t>Bryan Jarvis</t>
  </si>
  <si>
    <t>Dylan Salas</t>
  </si>
  <si>
    <t>Blake Holland</t>
  </si>
  <si>
    <t>George Nelson</t>
  </si>
  <si>
    <t>Victoria Lee</t>
  </si>
  <si>
    <t>Garrett Dudley</t>
  </si>
  <si>
    <t>Eric Armstrong</t>
  </si>
  <si>
    <t>John Carroll</t>
  </si>
  <si>
    <t>Amy Khan</t>
  </si>
  <si>
    <t>Carla Hernandez</t>
  </si>
  <si>
    <t>Charles Brown</t>
  </si>
  <si>
    <t>Samuel Schroeder</t>
  </si>
  <si>
    <t>Matthew Hester</t>
  </si>
  <si>
    <t>Adam Barnes</t>
  </si>
  <si>
    <t>Christopher Taylor</t>
  </si>
  <si>
    <t>Samuel Jordan</t>
  </si>
  <si>
    <t>Desiree Jacobs</t>
  </si>
  <si>
    <t>John Sanchez</t>
  </si>
  <si>
    <t>Rebecca Flowers</t>
  </si>
  <si>
    <t>Tracy Santana</t>
  </si>
  <si>
    <t>Andrea Jones</t>
  </si>
  <si>
    <t>Patricia Robinson</t>
  </si>
  <si>
    <t>Amanda Gray</t>
  </si>
  <si>
    <t>Bruce Chavez</t>
  </si>
  <si>
    <t>Michelle Palmer</t>
  </si>
  <si>
    <t>Zachary Bowers</t>
  </si>
  <si>
    <t>Lisa Sanders</t>
  </si>
  <si>
    <t>Joseph Carney</t>
  </si>
  <si>
    <t>Crystal Ferguson</t>
  </si>
  <si>
    <t>James Keller</t>
  </si>
  <si>
    <t>Taylor Martin</t>
  </si>
  <si>
    <t>Joshua Roberts</t>
  </si>
  <si>
    <t>Charles Warner</t>
  </si>
  <si>
    <t>Debra Gibson</t>
  </si>
  <si>
    <t>Jeff Gordon</t>
  </si>
  <si>
    <t>Jesus Swanson</t>
  </si>
  <si>
    <t>David Hodges</t>
  </si>
  <si>
    <t>Daniel Mills</t>
  </si>
  <si>
    <t>Frank Garcia</t>
  </si>
  <si>
    <t>Steven Gutierrez</t>
  </si>
  <si>
    <t>Kimberly Morgan</t>
  </si>
  <si>
    <t>Matthew Mcgee</t>
  </si>
  <si>
    <t>Monica Jackson</t>
  </si>
  <si>
    <t>Richard Chandler</t>
  </si>
  <si>
    <t>Ricardo Jordan</t>
  </si>
  <si>
    <t>Ashley Nielsen</t>
  </si>
  <si>
    <t>Stephen Lynn</t>
  </si>
  <si>
    <t>Anthony Williams</t>
  </si>
  <si>
    <t>Heather Zimmerman</t>
  </si>
  <si>
    <t>Amy Cook</t>
  </si>
  <si>
    <t>Courtney Brown</t>
  </si>
  <si>
    <t>Willie Barron</t>
  </si>
  <si>
    <t>Joseph Guzman</t>
  </si>
  <si>
    <t>Amy Parker</t>
  </si>
  <si>
    <t>Justin Dougherty</t>
  </si>
  <si>
    <t>Luis Turner</t>
  </si>
  <si>
    <t>Cindy Marsh</t>
  </si>
  <si>
    <t>Eduardo Hardy</t>
  </si>
  <si>
    <t>Brandon Mccormick</t>
  </si>
  <si>
    <t>Brenda Graham</t>
  </si>
  <si>
    <t>Rhonda Patterson</t>
  </si>
  <si>
    <t>Cassandra Wright</t>
  </si>
  <si>
    <t>Andre Jefferson</t>
  </si>
  <si>
    <t>Chelsey Morales</t>
  </si>
  <si>
    <t>Jennifer Ayala</t>
  </si>
  <si>
    <t>Lisa Gomez</t>
  </si>
  <si>
    <t>Michael Dillon</t>
  </si>
  <si>
    <t>Thomas Robertson</t>
  </si>
  <si>
    <t>Colleen Wallace</t>
  </si>
  <si>
    <t>Jordan Hamilton</t>
  </si>
  <si>
    <t>Kevin Flores</t>
  </si>
  <si>
    <t>Jacob Morris</t>
  </si>
  <si>
    <t>Mikayla Smith</t>
  </si>
  <si>
    <t>Angela Wheeler</t>
  </si>
  <si>
    <t>Kristen Gutierrez</t>
  </si>
  <si>
    <t>Michael Kennedy</t>
  </si>
  <si>
    <t>Andrea Ryan</t>
  </si>
  <si>
    <t>Stephanie Mccormick</t>
  </si>
  <si>
    <t>Jennifer Rich</t>
  </si>
  <si>
    <t>George Bonilla</t>
  </si>
  <si>
    <t>Laurie Stephens</t>
  </si>
  <si>
    <t>Randall Chapman</t>
  </si>
  <si>
    <t>Amanda Williams</t>
  </si>
  <si>
    <t>Michael Logan</t>
  </si>
  <si>
    <t>James Gilbert</t>
  </si>
  <si>
    <t>Cynthia Hopkins</t>
  </si>
  <si>
    <t>Sandra Simmons</t>
  </si>
  <si>
    <t>Lori Bush</t>
  </si>
  <si>
    <t>Sarah Ortiz</t>
  </si>
  <si>
    <t>Sheila Miller</t>
  </si>
  <si>
    <t>Sara Dillon</t>
  </si>
  <si>
    <t>Annette Campbell</t>
  </si>
  <si>
    <t>Cheryl Roberts</t>
  </si>
  <si>
    <t>Darlene Cervantes</t>
  </si>
  <si>
    <t>Emily Chambers</t>
  </si>
  <si>
    <t>Jacob Curry</t>
  </si>
  <si>
    <t>Sandra Fernandez</t>
  </si>
  <si>
    <t>Billy Smith</t>
  </si>
  <si>
    <t>Douglas Rhodes</t>
  </si>
  <si>
    <t>Paul Kennedy</t>
  </si>
  <si>
    <t>James Spencer</t>
  </si>
  <si>
    <t>Kayla Mclaughlin</t>
  </si>
  <si>
    <t>Kayla Marshall</t>
  </si>
  <si>
    <t>Veronica Everett</t>
  </si>
  <si>
    <t>Samuel Mitchell</t>
  </si>
  <si>
    <t>Lisa Saunders</t>
  </si>
  <si>
    <t>Veronica Long</t>
  </si>
  <si>
    <t>Donna Mendoza</t>
  </si>
  <si>
    <t>Dennis Harris</t>
  </si>
  <si>
    <t>Angela Warren</t>
  </si>
  <si>
    <t>Jeremy Phillips</t>
  </si>
  <si>
    <t>Karen Patterson</t>
  </si>
  <si>
    <t>Kristen Barnes</t>
  </si>
  <si>
    <t>Bobby Brock</t>
  </si>
  <si>
    <t>Jeffrey Lewis</t>
  </si>
  <si>
    <t>Deborah Gordon</t>
  </si>
  <si>
    <t>Heather Taylor</t>
  </si>
  <si>
    <t>Brian Kim</t>
  </si>
  <si>
    <t>Wendy Rodriguez</t>
  </si>
  <si>
    <t>Jade Dawson</t>
  </si>
  <si>
    <t>Crystal Mcneil</t>
  </si>
  <si>
    <t>Matthew Gross</t>
  </si>
  <si>
    <t>Dennis Brown</t>
  </si>
  <si>
    <t>Stephanie Williams</t>
  </si>
  <si>
    <t>Paul Estrada</t>
  </si>
  <si>
    <t>Michelle Anderson</t>
  </si>
  <si>
    <t>Steven Kelly</t>
  </si>
  <si>
    <t>Matthew Hicks</t>
  </si>
  <si>
    <t>Natalie Adams</t>
  </si>
  <si>
    <t>Jacob Kline</t>
  </si>
  <si>
    <t>David Brown</t>
  </si>
  <si>
    <t>Kristopher Gregory</t>
  </si>
  <si>
    <t>Barry Ali</t>
  </si>
  <si>
    <t>Kenneth Bryant</t>
  </si>
  <si>
    <t>Lindsey Walker</t>
  </si>
  <si>
    <t>Joel Wright</t>
  </si>
  <si>
    <t>Judith Graves</t>
  </si>
  <si>
    <t>Shannon White</t>
  </si>
  <si>
    <t>Ronnie Perry</t>
  </si>
  <si>
    <t>Courtney Wright</t>
  </si>
  <si>
    <t>Martin Alvarez</t>
  </si>
  <si>
    <t>Amanda Hester</t>
  </si>
  <si>
    <t>Jasmine Torres</t>
  </si>
  <si>
    <t>John Melton</t>
  </si>
  <si>
    <t>Brandon Rojas</t>
  </si>
  <si>
    <t>Michael Mccormick</t>
  </si>
  <si>
    <t>Kristine Anderson</t>
  </si>
  <si>
    <t>Tina Castillo</t>
  </si>
  <si>
    <t>Troy Smith</t>
  </si>
  <si>
    <t>Aaron Kaiser</t>
  </si>
  <si>
    <t>Shawn Santiago</t>
  </si>
  <si>
    <t>Elizabeth Ramirez</t>
  </si>
  <si>
    <t>Danielle Hill</t>
  </si>
  <si>
    <t>Virginia Murphy</t>
  </si>
  <si>
    <t>Bobby Morrison</t>
  </si>
  <si>
    <t>Daniel Martin</t>
  </si>
  <si>
    <t>Kevin Carpenter</t>
  </si>
  <si>
    <t>Michele Hicks</t>
  </si>
  <si>
    <t>Zachary Macdonald</t>
  </si>
  <si>
    <t>Regina Rodriguez</t>
  </si>
  <si>
    <t>Nathan Hendrix</t>
  </si>
  <si>
    <t>Joshua Blake</t>
  </si>
  <si>
    <t>Kelly Juarez</t>
  </si>
  <si>
    <t>David Wood</t>
  </si>
  <si>
    <t>Lisa Ford</t>
  </si>
  <si>
    <t>Robert Cline</t>
  </si>
  <si>
    <t>Louis Holt</t>
  </si>
  <si>
    <t>Alexander Costa</t>
  </si>
  <si>
    <t>Natalie Bernard</t>
  </si>
  <si>
    <t>Kelsey Hampton</t>
  </si>
  <si>
    <t>Anthony Daniels</t>
  </si>
  <si>
    <t>April Davis</t>
  </si>
  <si>
    <t>April Jones</t>
  </si>
  <si>
    <t>Logan Russell</t>
  </si>
  <si>
    <t>Jessica Lee</t>
  </si>
  <si>
    <t>Aaron Miller</t>
  </si>
  <si>
    <t>Melissa Rodriguez</t>
  </si>
  <si>
    <t>Debra Wilcox</t>
  </si>
  <si>
    <t>Mary Ruiz</t>
  </si>
  <si>
    <t>Mary Fletcher</t>
  </si>
  <si>
    <t>Jonathan Caldwell</t>
  </si>
  <si>
    <t>Matthew Johnson</t>
  </si>
  <si>
    <t>Marcus Harris</t>
  </si>
  <si>
    <t>Devin Gallagher</t>
  </si>
  <si>
    <t>Diana Campbell</t>
  </si>
  <si>
    <t>Sharon Decker</t>
  </si>
  <si>
    <t>Andrew Trevino</t>
  </si>
  <si>
    <t>Julie Arnold</t>
  </si>
  <si>
    <t>Taylor Aguirre</t>
  </si>
  <si>
    <t>Terry Estrada</t>
  </si>
  <si>
    <t>Alyssa Carter</t>
  </si>
  <si>
    <t>John Case</t>
  </si>
  <si>
    <t>Danielle Stevenson</t>
  </si>
  <si>
    <t>Richard Santos</t>
  </si>
  <si>
    <t>Clifford Deleon</t>
  </si>
  <si>
    <t>John Wu</t>
  </si>
  <si>
    <t>Lauren Cook</t>
  </si>
  <si>
    <t>Susan Mejia</t>
  </si>
  <si>
    <t>Tyler Clark</t>
  </si>
  <si>
    <t>Julian Nielsen</t>
  </si>
  <si>
    <t>Jennifer Jordan</t>
  </si>
  <si>
    <t>Alan Carpenter</t>
  </si>
  <si>
    <t>Shirley Fuller</t>
  </si>
  <si>
    <t>Johnny Doyle</t>
  </si>
  <si>
    <t>Jennifer Ware</t>
  </si>
  <si>
    <t>Leslie Clark</t>
  </si>
  <si>
    <t>Christian Green</t>
  </si>
  <si>
    <t>Patricia Henderson</t>
  </si>
  <si>
    <t>Scott Sweeney</t>
  </si>
  <si>
    <t>Adam Hopkins</t>
  </si>
  <si>
    <t>Valerie King</t>
  </si>
  <si>
    <t>John Romero</t>
  </si>
  <si>
    <t>Thomas Murillo</t>
  </si>
  <si>
    <t>Susan Buck</t>
  </si>
  <si>
    <t>Martin Lynch</t>
  </si>
  <si>
    <t>Laura Perez</t>
  </si>
  <si>
    <t>Larry Mills</t>
  </si>
  <si>
    <t>Jo Mckinney</t>
  </si>
  <si>
    <t>Christina Martinez</t>
  </si>
  <si>
    <t>Emma Sanchez</t>
  </si>
  <si>
    <t>Susan Young</t>
  </si>
  <si>
    <t>Mark Henderson</t>
  </si>
  <si>
    <t>David Gutierrez</t>
  </si>
  <si>
    <t>Ariel Velasquez</t>
  </si>
  <si>
    <t>Omar Norman</t>
  </si>
  <si>
    <t>Shannon Bell</t>
  </si>
  <si>
    <t>Gary Ferrell</t>
  </si>
  <si>
    <t>Martha Smith</t>
  </si>
  <si>
    <t>Justin Aguilar</t>
  </si>
  <si>
    <t>James Ibarra</t>
  </si>
  <si>
    <t>Lacey Solis</t>
  </si>
  <si>
    <t>Linda Riley</t>
  </si>
  <si>
    <t>Theresa Stone</t>
  </si>
  <si>
    <t>Christopher Brown</t>
  </si>
  <si>
    <t>Mary Miller</t>
  </si>
  <si>
    <t>Nancy Chandler</t>
  </si>
  <si>
    <t>Sheryl Brown</t>
  </si>
  <si>
    <t>Amy Mcpherson</t>
  </si>
  <si>
    <t>Sheila Gutierrez</t>
  </si>
  <si>
    <t>Jennifer Delgado</t>
  </si>
  <si>
    <t>Kelly Thomas</t>
  </si>
  <si>
    <t>Gabriel Conley</t>
  </si>
  <si>
    <t>Kelsey Mcdonald</t>
  </si>
  <si>
    <t>Mary Gilbert</t>
  </si>
  <si>
    <t>Tracy Knight</t>
  </si>
  <si>
    <t>Stephanie Jones</t>
  </si>
  <si>
    <t>David Rodriguez</t>
  </si>
  <si>
    <t>Christine Riley</t>
  </si>
  <si>
    <t>Justin Garza</t>
  </si>
  <si>
    <t>Stephanie Cook</t>
  </si>
  <si>
    <t>Phillip Smith</t>
  </si>
  <si>
    <t>Stephanie Ford</t>
  </si>
  <si>
    <t>Shawn Martinez</t>
  </si>
  <si>
    <t>Alexa Davis</t>
  </si>
  <si>
    <t>April Harrison</t>
  </si>
  <si>
    <t>April Ward</t>
  </si>
  <si>
    <t>Monique Brown</t>
  </si>
  <si>
    <t>Jessica Campbell</t>
  </si>
  <si>
    <t>Victor Peterson</t>
  </si>
  <si>
    <t>Andrea Young</t>
  </si>
  <si>
    <t>Brian Garcia</t>
  </si>
  <si>
    <t>Amanda Smith</t>
  </si>
  <si>
    <t>Dustin Skinner</t>
  </si>
  <si>
    <t>Timothy Thompson</t>
  </si>
  <si>
    <t>Christina Carter</t>
  </si>
  <si>
    <t>Crystal Stokes</t>
  </si>
  <si>
    <t>Brittany Hicks</t>
  </si>
  <si>
    <t>Raymond Floyd</t>
  </si>
  <si>
    <t>Daniel Smith</t>
  </si>
  <si>
    <t>Sydney Warren</t>
  </si>
  <si>
    <t>Morgan Blankenship</t>
  </si>
  <si>
    <t>Heather Walsh</t>
  </si>
  <si>
    <t>Robin Jennings</t>
  </si>
  <si>
    <t>Anita Rose</t>
  </si>
  <si>
    <t>Gregory Kennedy</t>
  </si>
  <si>
    <t>Robert Nelson</t>
  </si>
  <si>
    <t>Stephen Barber</t>
  </si>
  <si>
    <t>Jay Bates</t>
  </si>
  <si>
    <t>Samuel Wilson</t>
  </si>
  <si>
    <t>Denise Spencer</t>
  </si>
  <si>
    <t>Walter Richard</t>
  </si>
  <si>
    <t>Susan Gonzalez</t>
  </si>
  <si>
    <t>Christopher Hawkins</t>
  </si>
  <si>
    <t>David Moreno</t>
  </si>
  <si>
    <t>John Boyd</t>
  </si>
  <si>
    <t>John Johns</t>
  </si>
  <si>
    <t>Victoria Greene</t>
  </si>
  <si>
    <t>Joe Reed</t>
  </si>
  <si>
    <t>Kurt Best</t>
  </si>
  <si>
    <t>Tammy Jackson</t>
  </si>
  <si>
    <t>Cynthia Wright</t>
  </si>
  <si>
    <t>Robert Page</t>
  </si>
  <si>
    <t>Rachel Alvarez</t>
  </si>
  <si>
    <t>Catherine Young</t>
  </si>
  <si>
    <t>Kimberly Villanueva</t>
  </si>
  <si>
    <t>Jeanette Maldonado</t>
  </si>
  <si>
    <t>John Scott</t>
  </si>
  <si>
    <t>William Brown</t>
  </si>
  <si>
    <t>Cody Benson</t>
  </si>
  <si>
    <t>Kara Waller</t>
  </si>
  <si>
    <t>Veronica Jones</t>
  </si>
  <si>
    <t>Michelle Robertson</t>
  </si>
  <si>
    <t>Aaron Molina</t>
  </si>
  <si>
    <t>Javier Sloan</t>
  </si>
  <si>
    <t>Michael Roberts</t>
  </si>
  <si>
    <t>Brittney Scott</t>
  </si>
  <si>
    <t>Laura Shaw</t>
  </si>
  <si>
    <t>Charles Ray</t>
  </si>
  <si>
    <t>Dominic Baker</t>
  </si>
  <si>
    <t>Thomas Carr</t>
  </si>
  <si>
    <t>Michael Bright</t>
  </si>
  <si>
    <t>Ralph Owens</t>
  </si>
  <si>
    <t>Norman Owens</t>
  </si>
  <si>
    <t>David Mitchell</t>
  </si>
  <si>
    <t>Katie Montoya</t>
  </si>
  <si>
    <t>Daniel Greer</t>
  </si>
  <si>
    <t>Lacey Buchanan</t>
  </si>
  <si>
    <t>Dawn Martin</t>
  </si>
  <si>
    <t>Jeanette Gordon</t>
  </si>
  <si>
    <t>Deborah Weber</t>
  </si>
  <si>
    <t>Eric Hoffman</t>
  </si>
  <si>
    <t>Diana Hall</t>
  </si>
  <si>
    <t>Amy Barker</t>
  </si>
  <si>
    <t>Danielle Davis</t>
  </si>
  <si>
    <t>Daniel Ray</t>
  </si>
  <si>
    <t>Renee Martinez</t>
  </si>
  <si>
    <t>Daniel Hamilton</t>
  </si>
  <si>
    <t>Debbie Wade</t>
  </si>
  <si>
    <t>Adrienne Anderson</t>
  </si>
  <si>
    <t>David Snyder</t>
  </si>
  <si>
    <t>Jennifer Palmer</t>
  </si>
  <si>
    <t>Amanda Pham</t>
  </si>
  <si>
    <t>Gary Andrade</t>
  </si>
  <si>
    <t>Austin Quinn</t>
  </si>
  <si>
    <t>Amy Frederick</t>
  </si>
  <si>
    <t>Whitney Mathis</t>
  </si>
  <si>
    <t>Kayla Peters</t>
  </si>
  <si>
    <t>Caitlin Callahan</t>
  </si>
  <si>
    <t>Joseph Barton</t>
  </si>
  <si>
    <t>Melissa Norman</t>
  </si>
  <si>
    <t>Mary Smith</t>
  </si>
  <si>
    <t>Robert Henderson</t>
  </si>
  <si>
    <t>Laurie Williams</t>
  </si>
  <si>
    <t>Jeffrey Owens</t>
  </si>
  <si>
    <t>Melinda Cohen</t>
  </si>
  <si>
    <t>Kevin Miller</t>
  </si>
  <si>
    <t>Jeffrey Martinez</t>
  </si>
  <si>
    <t>Nicole Smith</t>
  </si>
  <si>
    <t>Regina Lewis</t>
  </si>
  <si>
    <t>Donald Howard</t>
  </si>
  <si>
    <t>Charles Johnson</t>
  </si>
  <si>
    <t>Candace Huff</t>
  </si>
  <si>
    <t>Matthew Good</t>
  </si>
  <si>
    <t>Rebekah Parker</t>
  </si>
  <si>
    <t>Alex Marshall</t>
  </si>
  <si>
    <t>Ashley Harrison</t>
  </si>
  <si>
    <t>Mario Scott</t>
  </si>
  <si>
    <t>Victor Jones</t>
  </si>
  <si>
    <t>James Day</t>
  </si>
  <si>
    <t>Jeffery Blankenship</t>
  </si>
  <si>
    <t>Jacqueline Peck</t>
  </si>
  <si>
    <t>Sean Tran</t>
  </si>
  <si>
    <t>Craig Miller</t>
  </si>
  <si>
    <t>Melissa Clark</t>
  </si>
  <si>
    <t>Alex Nash</t>
  </si>
  <si>
    <t>John Ramirez</t>
  </si>
  <si>
    <t>Jared Hill</t>
  </si>
  <si>
    <t>Patrick Hernandez</t>
  </si>
  <si>
    <t>Kenneth Anthony</t>
  </si>
  <si>
    <t>Jason Stanley</t>
  </si>
  <si>
    <t>Kyle Jordan</t>
  </si>
  <si>
    <t>John Fisher</t>
  </si>
  <si>
    <t>Sarah Glass</t>
  </si>
  <si>
    <t>Sean Moore</t>
  </si>
  <si>
    <t>Jessica Gonzalez</t>
  </si>
  <si>
    <t>Christine Scott</t>
  </si>
  <si>
    <t>Erin Cook</t>
  </si>
  <si>
    <t>Alexa Mclaughlin</t>
  </si>
  <si>
    <t>Matthew Whitaker</t>
  </si>
  <si>
    <t>Ronald Cohen</t>
  </si>
  <si>
    <t>Robert Martinez</t>
  </si>
  <si>
    <t>James Edwards</t>
  </si>
  <si>
    <t>Elizabeth Rice</t>
  </si>
  <si>
    <t>Allison Mccann</t>
  </si>
  <si>
    <t>Katie Berger</t>
  </si>
  <si>
    <t>Robert Sosa</t>
  </si>
  <si>
    <t>Anna Hernandez</t>
  </si>
  <si>
    <t>Robert Nichols</t>
  </si>
  <si>
    <t>Angel Gutierrez</t>
  </si>
  <si>
    <t>Stephanie Frank</t>
  </si>
  <si>
    <t>Cindy Anderson</t>
  </si>
  <si>
    <t>Jon Hernandez</t>
  </si>
  <si>
    <t>David Alvarez</t>
  </si>
  <si>
    <t>John Perry</t>
  </si>
  <si>
    <t>Amanda Schroeder</t>
  </si>
  <si>
    <t>Kendra Alvarado</t>
  </si>
  <si>
    <t>Melanie Howe</t>
  </si>
  <si>
    <t>Kathryn Chang</t>
  </si>
  <si>
    <t>Javier Williams</t>
  </si>
  <si>
    <t>Cynthia Rhodes</t>
  </si>
  <si>
    <t>Travis Boyd</t>
  </si>
  <si>
    <t>Ashley Williams</t>
  </si>
  <si>
    <t>Christine Decker</t>
  </si>
  <si>
    <t>Brandon Flowers</t>
  </si>
  <si>
    <t>Amy Clark</t>
  </si>
  <si>
    <t>Timothy Smith</t>
  </si>
  <si>
    <t>Maureen Cohen</t>
  </si>
  <si>
    <t>Crystal Ortiz</t>
  </si>
  <si>
    <t>Joshua Knight</t>
  </si>
  <si>
    <t>Rachael Terrell</t>
  </si>
  <si>
    <t>Kimberly Andrews</t>
  </si>
  <si>
    <t>John Lawrence</t>
  </si>
  <si>
    <t>Laura Chen</t>
  </si>
  <si>
    <t>Kristin Scott</t>
  </si>
  <si>
    <t>Matthew Alvarez</t>
  </si>
  <si>
    <t>Heather Flores</t>
  </si>
  <si>
    <t>Jill Eaton</t>
  </si>
  <si>
    <t>Amy Potts</t>
  </si>
  <si>
    <t>Antonio Woods</t>
  </si>
  <si>
    <t>Cindy Zamora</t>
  </si>
  <si>
    <t>Amanda Day</t>
  </si>
  <si>
    <t>Roberta Gonzalez</t>
  </si>
  <si>
    <t>Brian Taylor</t>
  </si>
  <si>
    <t>Mark Bonilla</t>
  </si>
  <si>
    <t>Carrie Larson</t>
  </si>
  <si>
    <t>Brian Howard</t>
  </si>
  <si>
    <t>Darren Bailey</t>
  </si>
  <si>
    <t>Wanda Medina</t>
  </si>
  <si>
    <t>Kenneth Hooper</t>
  </si>
  <si>
    <t>Eric Rogers</t>
  </si>
  <si>
    <t>Trevor Lynch</t>
  </si>
  <si>
    <t>Amy Robinson</t>
  </si>
  <si>
    <t>Jeremiah Salas</t>
  </si>
  <si>
    <t>Jeff Dorsey</t>
  </si>
  <si>
    <t>Shannon Bean</t>
  </si>
  <si>
    <t>Allison Miller</t>
  </si>
  <si>
    <t>Sean Rogers</t>
  </si>
  <si>
    <t>William Wells</t>
  </si>
  <si>
    <t>John Hayes</t>
  </si>
  <si>
    <t>Hannah Jackson</t>
  </si>
  <si>
    <t>Kim Chavez</t>
  </si>
  <si>
    <t>Robert Burnett</t>
  </si>
  <si>
    <t>Cory Evans</t>
  </si>
  <si>
    <t>Amanda Benson</t>
  </si>
  <si>
    <t>Ashley Martin</t>
  </si>
  <si>
    <t>Courtney Smith</t>
  </si>
  <si>
    <t>Selena Johnson</t>
  </si>
  <si>
    <t>Anthony Contreras</t>
  </si>
  <si>
    <t>Michelle Greene</t>
  </si>
  <si>
    <t>Jennifer Ortiz</t>
  </si>
  <si>
    <t>Russell King</t>
  </si>
  <si>
    <t>Alyssa Horn</t>
  </si>
  <si>
    <t>Carlos Valencia</t>
  </si>
  <si>
    <t>Erica Smith</t>
  </si>
  <si>
    <t>Brianna Bonilla</t>
  </si>
  <si>
    <t>Steven Reed</t>
  </si>
  <si>
    <t>Jacqueline Henry</t>
  </si>
  <si>
    <t>Kathryn Green</t>
  </si>
  <si>
    <t>Ricky Nelson</t>
  </si>
  <si>
    <t>Joshua Greer</t>
  </si>
  <si>
    <t>Nicholas Dennis</t>
  </si>
  <si>
    <t>Crystal Hubbard</t>
  </si>
  <si>
    <t>Jessica Garrett</t>
  </si>
  <si>
    <t>Randall Bruce</t>
  </si>
  <si>
    <t>Christopher Moore</t>
  </si>
  <si>
    <t>James Aguilar</t>
  </si>
  <si>
    <t>Wayne Fletcher</t>
  </si>
  <si>
    <t>Yvonne Perez</t>
  </si>
  <si>
    <t>Michael Deleon</t>
  </si>
  <si>
    <t>Natalie Aguilar</t>
  </si>
  <si>
    <t>Kevin Allison</t>
  </si>
  <si>
    <t>Douglas Scott</t>
  </si>
  <si>
    <t>Rachel Williams</t>
  </si>
  <si>
    <t>Traci Jennings</t>
  </si>
  <si>
    <t>Ryan Braun</t>
  </si>
  <si>
    <t>Patrick Hill</t>
  </si>
  <si>
    <t>Colin Osborne</t>
  </si>
  <si>
    <t>Anthony Love</t>
  </si>
  <si>
    <t>Mark Wood</t>
  </si>
  <si>
    <t>Debra Romero</t>
  </si>
  <si>
    <t>Edward Santos</t>
  </si>
  <si>
    <t>Deborah Richmond</t>
  </si>
  <si>
    <t>Nathan Washington</t>
  </si>
  <si>
    <t>Kenneth Harris</t>
  </si>
  <si>
    <t>Jeffrey Cook</t>
  </si>
  <si>
    <t>Loretta Perry</t>
  </si>
  <si>
    <t>Shelley Olson</t>
  </si>
  <si>
    <t>Jason Tucker</t>
  </si>
  <si>
    <t>Dawn Perkins</t>
  </si>
  <si>
    <t>Michael Freeman</t>
  </si>
  <si>
    <t>Kenneth Bennett</t>
  </si>
  <si>
    <t>Ryan Bowen</t>
  </si>
  <si>
    <t>Raymond Mcdonald</t>
  </si>
  <si>
    <t>Richard Alexander</t>
  </si>
  <si>
    <t>Ashley Fernandez</t>
  </si>
  <si>
    <t>Christine Garcia</t>
  </si>
  <si>
    <t>Julie Grant</t>
  </si>
  <si>
    <t>Sharon Sharp</t>
  </si>
  <si>
    <t>Thomas Nielsen</t>
  </si>
  <si>
    <t>Michael Day</t>
  </si>
  <si>
    <t>James Thompson</t>
  </si>
  <si>
    <t>Jessica Wilkerson</t>
  </si>
  <si>
    <t>Brian Young</t>
  </si>
  <si>
    <t>Travis Watson</t>
  </si>
  <si>
    <t>Amy Garcia</t>
  </si>
  <si>
    <t>Jason Davis</t>
  </si>
  <si>
    <t>Scott Stephenson</t>
  </si>
  <si>
    <t>William Doyle</t>
  </si>
  <si>
    <t>Rebecca Lowery</t>
  </si>
  <si>
    <t>Tina Wilson</t>
  </si>
  <si>
    <t>Samantha Gould</t>
  </si>
  <si>
    <t>Jessica Park</t>
  </si>
  <si>
    <t>Kathy Smith</t>
  </si>
  <si>
    <t>Maurice Mcconnell</t>
  </si>
  <si>
    <t>Danielle Kaufman</t>
  </si>
  <si>
    <t>Christine James</t>
  </si>
  <si>
    <t>Michael Diaz</t>
  </si>
  <si>
    <t>Tony Davis</t>
  </si>
  <si>
    <t>Kelly Saunders</t>
  </si>
  <si>
    <t>Steve Tran</t>
  </si>
  <si>
    <t>Christopher Davis</t>
  </si>
  <si>
    <t>Stephanie Franco</t>
  </si>
  <si>
    <t>Kristie Williams</t>
  </si>
  <si>
    <t>Stephanie King</t>
  </si>
  <si>
    <t>Carol Young</t>
  </si>
  <si>
    <t>Angela Wiggins</t>
  </si>
  <si>
    <t>Diana Buchanan</t>
  </si>
  <si>
    <t>George Moody</t>
  </si>
  <si>
    <t>Michael Morris</t>
  </si>
  <si>
    <t>James Hayes</t>
  </si>
  <si>
    <t>Timothy Nash</t>
  </si>
  <si>
    <t>Amanda Wolf</t>
  </si>
  <si>
    <t>Barbara Thompson</t>
  </si>
  <si>
    <t>Natasha Willis</t>
  </si>
  <si>
    <t>Kathleen Sharp</t>
  </si>
  <si>
    <t>Shirley Mann</t>
  </si>
  <si>
    <t>Sarah Nguyen</t>
  </si>
  <si>
    <t>Austin Warner</t>
  </si>
  <si>
    <t>Heather Hall</t>
  </si>
  <si>
    <t>Colin Dillon</t>
  </si>
  <si>
    <t>Brittany Perkins</t>
  </si>
  <si>
    <t>Patricia Stokes</t>
  </si>
  <si>
    <t>Brenda Lewis</t>
  </si>
  <si>
    <t>Walter Jenkins</t>
  </si>
  <si>
    <t>James Leonard</t>
  </si>
  <si>
    <t>Sarah Craig</t>
  </si>
  <si>
    <t>Sheila Crawford</t>
  </si>
  <si>
    <t>Annette Miller</t>
  </si>
  <si>
    <t>Michael Green</t>
  </si>
  <si>
    <t>Kimberly Morris</t>
  </si>
  <si>
    <t>James Soto</t>
  </si>
  <si>
    <t>Scott Bryant</t>
  </si>
  <si>
    <t>Teresa Carlson</t>
  </si>
  <si>
    <t>Jennifer Richardson</t>
  </si>
  <si>
    <t>Karen Bridges</t>
  </si>
  <si>
    <t>Amy Riley</t>
  </si>
  <si>
    <t>Deanna Woods</t>
  </si>
  <si>
    <t>Sharon Reed</t>
  </si>
  <si>
    <t>Rachel Brown</t>
  </si>
  <si>
    <t>Richard Lopez</t>
  </si>
  <si>
    <t>Jordan Pierce</t>
  </si>
  <si>
    <t>Andrew Sharp</t>
  </si>
  <si>
    <t>Kimberly Mitchell</t>
  </si>
  <si>
    <t>Patricia Stanley</t>
  </si>
  <si>
    <t>Gabriel Browning</t>
  </si>
  <si>
    <t>Kaitlin Thompson</t>
  </si>
  <si>
    <t>April Nichols</t>
  </si>
  <si>
    <t>Susan Solis</t>
  </si>
  <si>
    <t>Melissa Flowers</t>
  </si>
  <si>
    <t>Sydney Chambers</t>
  </si>
  <si>
    <t>Robyn Downs</t>
  </si>
  <si>
    <t>Sara Duffy</t>
  </si>
  <si>
    <t>Lisa Frederick</t>
  </si>
  <si>
    <t>John Kim</t>
  </si>
  <si>
    <t>Ashley Hernandez</t>
  </si>
  <si>
    <t>John Irwin</t>
  </si>
  <si>
    <t>Randall Mcdonald</t>
  </si>
  <si>
    <t>Matthew Estes</t>
  </si>
  <si>
    <t>Alexandra Washington</t>
  </si>
  <si>
    <t>Joshua Warren</t>
  </si>
  <si>
    <t>Jeff Holland</t>
  </si>
  <si>
    <t>Kristina Gutierrez</t>
  </si>
  <si>
    <t>Briana Ford</t>
  </si>
  <si>
    <t>Gregory Douglas</t>
  </si>
  <si>
    <t>Michelle Williams</t>
  </si>
  <si>
    <t>Brenda Cooper</t>
  </si>
  <si>
    <t>Nathaniel Ramos</t>
  </si>
  <si>
    <t>Angela Hart</t>
  </si>
  <si>
    <t>Valerie Miles</t>
  </si>
  <si>
    <t>Amanda Love</t>
  </si>
  <si>
    <t>Charles Friedman</t>
  </si>
  <si>
    <t>Jamie Wilkerson</t>
  </si>
  <si>
    <t>Hailey Braun</t>
  </si>
  <si>
    <t>Lauren Kelley</t>
  </si>
  <si>
    <t>Nancy Palmer</t>
  </si>
  <si>
    <t>Tiffany Baker</t>
  </si>
  <si>
    <t>Jennifer Vargas</t>
  </si>
  <si>
    <t>Jeffrey Powell</t>
  </si>
  <si>
    <t>Jillian Castillo</t>
  </si>
  <si>
    <t>Robert Washington</t>
  </si>
  <si>
    <t>Nancy Carroll</t>
  </si>
  <si>
    <t>Christopher Terrell</t>
  </si>
  <si>
    <t>Erin Alvarado</t>
  </si>
  <si>
    <t>Brenda Williams</t>
  </si>
  <si>
    <t>Kendra James</t>
  </si>
  <si>
    <t>Tanya Johnson</t>
  </si>
  <si>
    <t>Kim Mendez</t>
  </si>
  <si>
    <t>Daniel Hale</t>
  </si>
  <si>
    <t>Lisa Weaver</t>
  </si>
  <si>
    <t>Gabriel Williams</t>
  </si>
  <si>
    <t>Kevin Gilbert</t>
  </si>
  <si>
    <t>Tyrone Brown</t>
  </si>
  <si>
    <t>Krystal Cortez</t>
  </si>
  <si>
    <t>Theresa Barnes</t>
  </si>
  <si>
    <t>Elizabeth Obrien</t>
  </si>
  <si>
    <t>Crystal Mercer</t>
  </si>
  <si>
    <t>Crystal Campbell</t>
  </si>
  <si>
    <t>Linda Figueroa</t>
  </si>
  <si>
    <t>Jesse Peck</t>
  </si>
  <si>
    <t>Yvonne Williams</t>
  </si>
  <si>
    <t>Randy Miller</t>
  </si>
  <si>
    <t>Julia Fuentes</t>
  </si>
  <si>
    <t>Michaela Key</t>
  </si>
  <si>
    <t>Benjamin Hicks</t>
  </si>
  <si>
    <t>Amanda Gonzalez</t>
  </si>
  <si>
    <t>Brittney Perez</t>
  </si>
  <si>
    <t>Matthew Valenzuela</t>
  </si>
  <si>
    <t>Michael Ball</t>
  </si>
  <si>
    <t>Nicholas Mitchell</t>
  </si>
  <si>
    <t>Alec Santos</t>
  </si>
  <si>
    <t>Karen Flores</t>
  </si>
  <si>
    <t>Courtney Pearson</t>
  </si>
  <si>
    <t>Bethany Johnson</t>
  </si>
  <si>
    <t>Lawrence Turner</t>
  </si>
  <si>
    <t>Nicholas Miller</t>
  </si>
  <si>
    <t>Tracy Howard</t>
  </si>
  <si>
    <t>Jessica Stone</t>
  </si>
  <si>
    <t>Brandy Sellers</t>
  </si>
  <si>
    <t>Andrea Parker</t>
  </si>
  <si>
    <t>Carlos Hernandez</t>
  </si>
  <si>
    <t>Marvin Williams</t>
  </si>
  <si>
    <t>Brittney Hamilton</t>
  </si>
  <si>
    <t>Sharon Russell</t>
  </si>
  <si>
    <t>Shelly Richardson</t>
  </si>
  <si>
    <t>Alexander Cox</t>
  </si>
  <si>
    <t>Jessica White</t>
  </si>
  <si>
    <t>David Hawkins</t>
  </si>
  <si>
    <t>Thomas Pham</t>
  </si>
  <si>
    <t>Karen Brown</t>
  </si>
  <si>
    <t>Elizabeth Ingram</t>
  </si>
  <si>
    <t>Jermaine Hicks</t>
  </si>
  <si>
    <t>Mary Gomez</t>
  </si>
  <si>
    <t>Adrian Martinez</t>
  </si>
  <si>
    <t>Joshua Obrien</t>
  </si>
  <si>
    <t>Brianna Little</t>
  </si>
  <si>
    <t>Todd Smith</t>
  </si>
  <si>
    <t>Michael Lee</t>
  </si>
  <si>
    <t>Sandra Hobbs</t>
  </si>
  <si>
    <t>Wendy Ellison</t>
  </si>
  <si>
    <t>Robert Gray</t>
  </si>
  <si>
    <t>Holly Mclean</t>
  </si>
  <si>
    <t>Rebekah Wolf</t>
  </si>
  <si>
    <t>Laura Hernandez</t>
  </si>
  <si>
    <t>Brandon Richmond</t>
  </si>
  <si>
    <t>Tyler Curtis</t>
  </si>
  <si>
    <t>Andrea Skinner</t>
  </si>
  <si>
    <t>Alexandra Perez</t>
  </si>
  <si>
    <t>Todd Lynch</t>
  </si>
  <si>
    <t>Alan Beard</t>
  </si>
  <si>
    <t>Stephanie Jensen</t>
  </si>
  <si>
    <t>Kenneth Anderson</t>
  </si>
  <si>
    <t>Brian Craig</t>
  </si>
  <si>
    <t>Andrea West</t>
  </si>
  <si>
    <t>Sara Miller</t>
  </si>
  <si>
    <t>Steven Sharp</t>
  </si>
  <si>
    <t>Sandra Hudson</t>
  </si>
  <si>
    <t>Joseph Williams</t>
  </si>
  <si>
    <t>Brian Wells</t>
  </si>
  <si>
    <t>Justin Charles</t>
  </si>
  <si>
    <t>Hannah Allen</t>
  </si>
  <si>
    <t>Jennifer Hall</t>
  </si>
  <si>
    <t>Angela Carlson</t>
  </si>
  <si>
    <t>Antonio Crosby</t>
  </si>
  <si>
    <t>Erin Kim</t>
  </si>
  <si>
    <t>Paul Harvey</t>
  </si>
  <si>
    <t>Christopher Kidd</t>
  </si>
  <si>
    <t>Wesley Valencia</t>
  </si>
  <si>
    <t>Janet Chang</t>
  </si>
  <si>
    <t>Ashley Bishop</t>
  </si>
  <si>
    <t>Rebecca Marsh</t>
  </si>
  <si>
    <t>Ebony Jones</t>
  </si>
  <si>
    <t>Frederick Henry</t>
  </si>
  <si>
    <t>Janet Lopez</t>
  </si>
  <si>
    <t>Frank Mitchell</t>
  </si>
  <si>
    <t>Matthew Cole</t>
  </si>
  <si>
    <t>Daniel Perez</t>
  </si>
  <si>
    <t>Tami Leonard</t>
  </si>
  <si>
    <t>Gerald Snow</t>
  </si>
  <si>
    <t>Alexis Wu</t>
  </si>
  <si>
    <t>Angela Miller</t>
  </si>
  <si>
    <t>Stephanie Thomas</t>
  </si>
  <si>
    <t>Elizabeth Ford</t>
  </si>
  <si>
    <t>Scott Kent</t>
  </si>
  <si>
    <t>Eric Fletcher</t>
  </si>
  <si>
    <t>Paul Smith</t>
  </si>
  <si>
    <t>Walter Pham</t>
  </si>
  <si>
    <t>Kaylee Wilkins</t>
  </si>
  <si>
    <t>Christina Barnes</t>
  </si>
  <si>
    <t>Mark Olson</t>
  </si>
  <si>
    <t>Amanda Berry</t>
  </si>
  <si>
    <t>Robert Kelly</t>
  </si>
  <si>
    <t>Sean Medina</t>
  </si>
  <si>
    <t>Benjamin Boyd</t>
  </si>
  <si>
    <t>Julie Jones</t>
  </si>
  <si>
    <t>Tanner Nguyen</t>
  </si>
  <si>
    <t>Maria Morris</t>
  </si>
  <si>
    <t>Dylan Serrano</t>
  </si>
  <si>
    <t>Samantha Wells</t>
  </si>
  <si>
    <t>Margaret Hall</t>
  </si>
  <si>
    <t>Robert Perry</t>
  </si>
  <si>
    <t>Wesley Lopez</t>
  </si>
  <si>
    <t>Mary Lopez</t>
  </si>
  <si>
    <t>Roger Bennett</t>
  </si>
  <si>
    <t>Isaac Watson</t>
  </si>
  <si>
    <t>Timothy Wilson</t>
  </si>
  <si>
    <t>Larry Yang</t>
  </si>
  <si>
    <t>Betty Espinoza</t>
  </si>
  <si>
    <t>Stephanie Johnson</t>
  </si>
  <si>
    <t>Denise Crawford</t>
  </si>
  <si>
    <t>Matthew Bates</t>
  </si>
  <si>
    <t>Julie Gomez</t>
  </si>
  <si>
    <t>Michele Martin</t>
  </si>
  <si>
    <t>James Maddox</t>
  </si>
  <si>
    <t>Richard Dyer</t>
  </si>
  <si>
    <t>Tracy Mitchell</t>
  </si>
  <si>
    <t>Norman Henderson</t>
  </si>
  <si>
    <t>Brent Gutierrez</t>
  </si>
  <si>
    <t>Stephen Wright</t>
  </si>
  <si>
    <t>Daryl Reynolds</t>
  </si>
  <si>
    <t>Meghan Robinson</t>
  </si>
  <si>
    <t>Patricia Mcbride</t>
  </si>
  <si>
    <t>Lisa Larsen</t>
  </si>
  <si>
    <t>Timothy Brown</t>
  </si>
  <si>
    <t>Lindsey Kelly</t>
  </si>
  <si>
    <t>Kathleen Hill</t>
  </si>
  <si>
    <t>Laura Graham</t>
  </si>
  <si>
    <t>Kayla Foster</t>
  </si>
  <si>
    <t>Rick Peters</t>
  </si>
  <si>
    <t>Cindy Simmons</t>
  </si>
  <si>
    <t>Natalie Smith</t>
  </si>
  <si>
    <t>Samuel Torres</t>
  </si>
  <si>
    <t>Robert White</t>
  </si>
  <si>
    <t>Cynthia Johnson</t>
  </si>
  <si>
    <t>Ana Davis</t>
  </si>
  <si>
    <t>Alyssa Patel</t>
  </si>
  <si>
    <t>Jennifer Schultz</t>
  </si>
  <si>
    <t>Janice Ballard</t>
  </si>
  <si>
    <t>Gregg Beck</t>
  </si>
  <si>
    <t>Stephen Rivera</t>
  </si>
  <si>
    <t>Phillip Lutz</t>
  </si>
  <si>
    <t>Robert Miller</t>
  </si>
  <si>
    <t>Jacqueline Cochran</t>
  </si>
  <si>
    <t>Stephanie Thompson</t>
  </si>
  <si>
    <t>Ricardo Miller</t>
  </si>
  <si>
    <t>Julie Anthony</t>
  </si>
  <si>
    <t>Jonathan Hughes</t>
  </si>
  <si>
    <t>Wanda Ramos</t>
  </si>
  <si>
    <t>Joanne Walls</t>
  </si>
  <si>
    <t>Stacie Santiago</t>
  </si>
  <si>
    <t>Casey Watkins</t>
  </si>
  <si>
    <t>Felicia Saunders</t>
  </si>
  <si>
    <t>Richard Sanders</t>
  </si>
  <si>
    <t>Sherri Roth</t>
  </si>
  <si>
    <t>Mallory Lee</t>
  </si>
  <si>
    <t>Briana Robles</t>
  </si>
  <si>
    <t>Erin Martin</t>
  </si>
  <si>
    <t>Jeffrey Wiggins</t>
  </si>
  <si>
    <t>Julie Welch</t>
  </si>
  <si>
    <t>Jennifer Leblanc</t>
  </si>
  <si>
    <t>James Case</t>
  </si>
  <si>
    <t>Wesley Jackson</t>
  </si>
  <si>
    <t>Joe Schmitt</t>
  </si>
  <si>
    <t>Maria Blackburn</t>
  </si>
  <si>
    <t>Angela Diaz</t>
  </si>
  <si>
    <t>Garrett Hall</t>
  </si>
  <si>
    <t>Brandi Powell</t>
  </si>
  <si>
    <t>Laura Robertson</t>
  </si>
  <si>
    <t>Lisa Kline</t>
  </si>
  <si>
    <t>Emily Rhodes</t>
  </si>
  <si>
    <t>Kevin Skinner</t>
  </si>
  <si>
    <t>Kathy Patel</t>
  </si>
  <si>
    <t>Charles Mcgee</t>
  </si>
  <si>
    <t>Timothy Farley</t>
  </si>
  <si>
    <t>Jasmine Mcgee</t>
  </si>
  <si>
    <t>Karen Houston</t>
  </si>
  <si>
    <t>Suzanne Thomas</t>
  </si>
  <si>
    <t>Francisco Flowers</t>
  </si>
  <si>
    <t>Lisa Reid</t>
  </si>
  <si>
    <t>Kathy Tate</t>
  </si>
  <si>
    <t>Derek Richards</t>
  </si>
  <si>
    <t>Lisa James</t>
  </si>
  <si>
    <t>Brian Wallace</t>
  </si>
  <si>
    <t>Daniel Reyes</t>
  </si>
  <si>
    <t>Kevin Wong</t>
  </si>
  <si>
    <t>Kaitlin Baldwin</t>
  </si>
  <si>
    <t>Andrew Brown</t>
  </si>
  <si>
    <t>Danielle Nguyen</t>
  </si>
  <si>
    <t>David Walker</t>
  </si>
  <si>
    <t>Tanya Pham</t>
  </si>
  <si>
    <t>Sean Cunningham</t>
  </si>
  <si>
    <t>Virginia Rowland</t>
  </si>
  <si>
    <t>Megan Nixon</t>
  </si>
  <si>
    <t>Albert Fowler</t>
  </si>
  <si>
    <t>Michael Garcia</t>
  </si>
  <si>
    <t>Matthew Jones</t>
  </si>
  <si>
    <t>Stacy Graves</t>
  </si>
  <si>
    <t>Chelsea Hunter</t>
  </si>
  <si>
    <t>Jamie Meyer</t>
  </si>
  <si>
    <t>Kimberly Harrison</t>
  </si>
  <si>
    <t>Edward Anderson</t>
  </si>
  <si>
    <t>Nicholas Bryant</t>
  </si>
  <si>
    <t>Timothy Peterson</t>
  </si>
  <si>
    <t>Andrew Lopez</t>
  </si>
  <si>
    <t>Olivia Decker</t>
  </si>
  <si>
    <t>Albert Garcia</t>
  </si>
  <si>
    <t>Donald Simmons</t>
  </si>
  <si>
    <t>Zachary Robinson</t>
  </si>
  <si>
    <t>Mark Bailey</t>
  </si>
  <si>
    <t>Christine Davenport</t>
  </si>
  <si>
    <t>William Vargas</t>
  </si>
  <si>
    <t>David Quinn</t>
  </si>
  <si>
    <t>Jeffrey Wilson</t>
  </si>
  <si>
    <t>Sara Woods</t>
  </si>
  <si>
    <t>Miguel Reed</t>
  </si>
  <si>
    <t>Cynthia Fox</t>
  </si>
  <si>
    <t>Danielle Hernandez</t>
  </si>
  <si>
    <t>David Davis</t>
  </si>
  <si>
    <t>Megan Johnson</t>
  </si>
  <si>
    <t>Maurice Craig</t>
  </si>
  <si>
    <t>Jerry Gutierrez</t>
  </si>
  <si>
    <t>Lauren Smith</t>
  </si>
  <si>
    <t>Amy Kim</t>
  </si>
  <si>
    <t>George Thomas</t>
  </si>
  <si>
    <t>John Blankenship</t>
  </si>
  <si>
    <t>Chris Russell</t>
  </si>
  <si>
    <t>Terri Patton</t>
  </si>
  <si>
    <t>Daniel Haney</t>
  </si>
  <si>
    <t>Charlene Knight</t>
  </si>
  <si>
    <t>Karina Lee</t>
  </si>
  <si>
    <t>Rebecca West</t>
  </si>
  <si>
    <t>Jennifer Simpson</t>
  </si>
  <si>
    <t>Ronnie Oconnor</t>
  </si>
  <si>
    <t>Jason Rivera</t>
  </si>
  <si>
    <t>Jody Park</t>
  </si>
  <si>
    <t>Daniel Hicks</t>
  </si>
  <si>
    <t>Nicholas Molina</t>
  </si>
  <si>
    <t>James Juarez</t>
  </si>
  <si>
    <t>Gary Smith</t>
  </si>
  <si>
    <t>Angie Garza</t>
  </si>
  <si>
    <t>Chelsea Singleton</t>
  </si>
  <si>
    <t>Molly Adams</t>
  </si>
  <si>
    <t>Mario Ponce</t>
  </si>
  <si>
    <t>Carol Williams</t>
  </si>
  <si>
    <t>Angela Palmer</t>
  </si>
  <si>
    <t>Charles Morgan</t>
  </si>
  <si>
    <t>Jacob Taylor</t>
  </si>
  <si>
    <t>Adam Rowe</t>
  </si>
  <si>
    <t>Danielle Archer</t>
  </si>
  <si>
    <t>Alfred Harris</t>
  </si>
  <si>
    <t>Joel Johnson</t>
  </si>
  <si>
    <t>Amy Miller</t>
  </si>
  <si>
    <t>Alexandra Jones</t>
  </si>
  <si>
    <t>John Lee</t>
  </si>
  <si>
    <t>Brendan Martin</t>
  </si>
  <si>
    <t>James Olson</t>
  </si>
  <si>
    <t>Christina Simmons</t>
  </si>
  <si>
    <t>Tina Williams</t>
  </si>
  <si>
    <t>Bailey Keller</t>
  </si>
  <si>
    <t>Bryan Conway</t>
  </si>
  <si>
    <t>Alexander Gonzalez</t>
  </si>
  <si>
    <t>Elizabeth Mills</t>
  </si>
  <si>
    <t>Jeffrey Kennedy</t>
  </si>
  <si>
    <t>Lauren Harrell</t>
  </si>
  <si>
    <t>Morgan Bullock</t>
  </si>
  <si>
    <t>Paige Mosley</t>
  </si>
  <si>
    <t>Johnny Good</t>
  </si>
  <si>
    <t>Brittany Torres</t>
  </si>
  <si>
    <t>Kelly Willis</t>
  </si>
  <si>
    <t>Kara Howell</t>
  </si>
  <si>
    <t>Christopher Cannon</t>
  </si>
  <si>
    <t>Kathleen Rose</t>
  </si>
  <si>
    <t>Travis Wells</t>
  </si>
  <si>
    <t>Christine Wilson</t>
  </si>
  <si>
    <t>Deborah Frederick</t>
  </si>
  <si>
    <t>Amanda Mclaughlin</t>
  </si>
  <si>
    <t>Christopher Rice</t>
  </si>
  <si>
    <t>Laurie Martinez</t>
  </si>
  <si>
    <t>Dave Williams</t>
  </si>
  <si>
    <t>Lori Alexander</t>
  </si>
  <si>
    <t>Misty Higgins</t>
  </si>
  <si>
    <t>Brandon Ritter</t>
  </si>
  <si>
    <t>Jacob Conrad</t>
  </si>
  <si>
    <t>Jessica Nguyen</t>
  </si>
  <si>
    <t>Spencer Collins</t>
  </si>
  <si>
    <t>Nathan Lyons</t>
  </si>
  <si>
    <t>Eric Stone</t>
  </si>
  <si>
    <t>Anthony Smith</t>
  </si>
  <si>
    <t>Lindsey Merritt</t>
  </si>
  <si>
    <t>Richard Fuentes</t>
  </si>
  <si>
    <t>Kimberly Ward</t>
  </si>
  <si>
    <t>David Wheeler</t>
  </si>
  <si>
    <t>Alicia Jones</t>
  </si>
  <si>
    <t>Jonathan Leonard</t>
  </si>
  <si>
    <t>Michelle Duncan</t>
  </si>
  <si>
    <t>Jennifer Hancock</t>
  </si>
  <si>
    <t>Tamara Ross</t>
  </si>
  <si>
    <t>Miranda Gutierrez</t>
  </si>
  <si>
    <t>Jennifer Mills</t>
  </si>
  <si>
    <t>Shawn Campos</t>
  </si>
  <si>
    <t>William Nelson</t>
  </si>
  <si>
    <t>Stephen Williamson</t>
  </si>
  <si>
    <t>Amber Morales</t>
  </si>
  <si>
    <t>Johnathan Owens</t>
  </si>
  <si>
    <t>Clinton Ross</t>
  </si>
  <si>
    <t>Brian Alexander</t>
  </si>
  <si>
    <t>Dylan Harris</t>
  </si>
  <si>
    <t>Charlene Garrett</t>
  </si>
  <si>
    <t>Brian Sims</t>
  </si>
  <si>
    <t>Gloria Barrett</t>
  </si>
  <si>
    <t>Edward Porter</t>
  </si>
  <si>
    <t>Mark Soto</t>
  </si>
  <si>
    <t>Cameron Medina</t>
  </si>
  <si>
    <t>Gabriel Chen</t>
  </si>
  <si>
    <t>Dennis Bryant</t>
  </si>
  <si>
    <t>Rebecca Newman</t>
  </si>
  <si>
    <t>Sean Nelson</t>
  </si>
  <si>
    <t>Jeffrey Levy</t>
  </si>
  <si>
    <t>Patrick Frye</t>
  </si>
  <si>
    <t>Heather Gibson</t>
  </si>
  <si>
    <t>Megan Simpson</t>
  </si>
  <si>
    <t>Nathaniel Martin</t>
  </si>
  <si>
    <t>Melissa Fleming</t>
  </si>
  <si>
    <t>Michael Martinez</t>
  </si>
  <si>
    <t>Jeremy Hendricks</t>
  </si>
  <si>
    <t>Harold Adams</t>
  </si>
  <si>
    <t>Angela Kidd</t>
  </si>
  <si>
    <t>Eric Ellison</t>
  </si>
  <si>
    <t>Douglas Cummings</t>
  </si>
  <si>
    <t>Susan Haynes</t>
  </si>
  <si>
    <t>Melissa Mcdonald</t>
  </si>
  <si>
    <t>Christine Lewis</t>
  </si>
  <si>
    <t>Andrea Smith</t>
  </si>
  <si>
    <t>Alexander Page</t>
  </si>
  <si>
    <t>Kyle Salinas</t>
  </si>
  <si>
    <t>Justin Black</t>
  </si>
  <si>
    <t>Lisa Norris</t>
  </si>
  <si>
    <t>Casey Johnson</t>
  </si>
  <si>
    <t>Timothy Thomas</t>
  </si>
  <si>
    <t>Robert Ballard</t>
  </si>
  <si>
    <t>Michael Martin</t>
  </si>
  <si>
    <t>George Bishop</t>
  </si>
  <si>
    <t>Jesse Wilson</t>
  </si>
  <si>
    <t>Robert Cox</t>
  </si>
  <si>
    <t>Maria Yang</t>
  </si>
  <si>
    <t>Susan Freeman</t>
  </si>
  <si>
    <t>Frederick Allen</t>
  </si>
  <si>
    <t>Jesse Bush</t>
  </si>
  <si>
    <t>Kelly Baker</t>
  </si>
  <si>
    <t>Jessica Fox</t>
  </si>
  <si>
    <t>Tammy Vargas</t>
  </si>
  <si>
    <t>Shelby Bowen</t>
  </si>
  <si>
    <t>Joy Ingram</t>
  </si>
  <si>
    <t>William Gibson</t>
  </si>
  <si>
    <t>Jennifer Buckley</t>
  </si>
  <si>
    <t>Alicia Curry</t>
  </si>
  <si>
    <t>Rebecca Palmer</t>
  </si>
  <si>
    <t>Frank Griffin</t>
  </si>
  <si>
    <t>Kenneth Griffith</t>
  </si>
  <si>
    <t>Rick Taylor</t>
  </si>
  <si>
    <t>Susan Barajas</t>
  </si>
  <si>
    <t>Randy Burke</t>
  </si>
  <si>
    <t>Thomas Martin</t>
  </si>
  <si>
    <t>Peggy Hill</t>
  </si>
  <si>
    <t>Charles Francis</t>
  </si>
  <si>
    <t>Tracy Mejia</t>
  </si>
  <si>
    <t>Jessica Hudson</t>
  </si>
  <si>
    <t>Mark Wolfe</t>
  </si>
  <si>
    <t>Mary Long</t>
  </si>
  <si>
    <t>Paul Frederick</t>
  </si>
  <si>
    <t>Connie Meyer</t>
  </si>
  <si>
    <t>Christina Crawford</t>
  </si>
  <si>
    <t>Luis Flores</t>
  </si>
  <si>
    <t>Catherine Mendoza</t>
  </si>
  <si>
    <t>Matthew Thomas</t>
  </si>
  <si>
    <t>Ryan Porter</t>
  </si>
  <si>
    <t>Amy Kline</t>
  </si>
  <si>
    <t>Joel Chambers</t>
  </si>
  <si>
    <t>Joseph Gilmore</t>
  </si>
  <si>
    <t>Veronica Goodwin</t>
  </si>
  <si>
    <t>Eric Bridges</t>
  </si>
  <si>
    <t>Vickie Brown</t>
  </si>
  <si>
    <t>Margaret Porter</t>
  </si>
  <si>
    <t>Whitney Nelson</t>
  </si>
  <si>
    <t>Karen Harmon</t>
  </si>
  <si>
    <t>Andrew Forbes</t>
  </si>
  <si>
    <t>David Chambers</t>
  </si>
  <si>
    <t>Alyssa Nichols</t>
  </si>
  <si>
    <t>Joshua Oconnor</t>
  </si>
  <si>
    <t>Edward Fischer</t>
  </si>
  <si>
    <t>Mark West</t>
  </si>
  <si>
    <t>Marilyn Garcia</t>
  </si>
  <si>
    <t>Suzanne Doyle</t>
  </si>
  <si>
    <t>Maria Garcia</t>
  </si>
  <si>
    <t>Michael Knight</t>
  </si>
  <si>
    <t>Shelly Jordan</t>
  </si>
  <si>
    <t>Andrea Perry</t>
  </si>
  <si>
    <t>Raymond Robinson</t>
  </si>
  <si>
    <t>Catherine Spencer</t>
  </si>
  <si>
    <t>Tara Day</t>
  </si>
  <si>
    <t>Heather Knight</t>
  </si>
  <si>
    <t>Patricia Jackson</t>
  </si>
  <si>
    <t>Taylor Maxwell</t>
  </si>
  <si>
    <t>Justin Rice</t>
  </si>
  <si>
    <t>Valerie Grant</t>
  </si>
  <si>
    <t>Trevor Higgins</t>
  </si>
  <si>
    <t>Rodney Ellis</t>
  </si>
  <si>
    <t>Dale Davis</t>
  </si>
  <si>
    <t>Paul Lewis</t>
  </si>
  <si>
    <t>Daniel Blanchard</t>
  </si>
  <si>
    <t>Rachel Harris</t>
  </si>
  <si>
    <t>Patricia Moore</t>
  </si>
  <si>
    <t>Linda Dunn</t>
  </si>
  <si>
    <t>Kendra May</t>
  </si>
  <si>
    <t>Lori Martin</t>
  </si>
  <si>
    <t>Justin Walker</t>
  </si>
  <si>
    <t>Brianna Patel</t>
  </si>
  <si>
    <t>Jennifer Anderson</t>
  </si>
  <si>
    <t>Paul Allen</t>
  </si>
  <si>
    <t>Scott Griffin</t>
  </si>
  <si>
    <t>Matthew Bryant</t>
  </si>
  <si>
    <t>Melinda Hood</t>
  </si>
  <si>
    <t>Tiffany Smith</t>
  </si>
  <si>
    <t>Denise Ashley</t>
  </si>
  <si>
    <t>Donna Rodriguez</t>
  </si>
  <si>
    <t>Scott Lee</t>
  </si>
  <si>
    <t>Michelle Cruz</t>
  </si>
  <si>
    <t>Michelle Morrow</t>
  </si>
  <si>
    <t>Tina Hartman</t>
  </si>
  <si>
    <t>Gregory Pierce</t>
  </si>
  <si>
    <t>Christine Brock</t>
  </si>
  <si>
    <t>Christine Young</t>
  </si>
  <si>
    <t>James Villarreal</t>
  </si>
  <si>
    <t>Timothy Sheppard</t>
  </si>
  <si>
    <t>William Goodman</t>
  </si>
  <si>
    <t>Robert Rogers</t>
  </si>
  <si>
    <t>Gerald Drake</t>
  </si>
  <si>
    <t>Brittany Brown</t>
  </si>
  <si>
    <t>Shelby Johnson</t>
  </si>
  <si>
    <t>Melissa Larson</t>
  </si>
  <si>
    <t>Cindy Bowen</t>
  </si>
  <si>
    <t>Elizabeth Deleon</t>
  </si>
  <si>
    <t>Timothy Tyler</t>
  </si>
  <si>
    <t>Danielle Jones</t>
  </si>
  <si>
    <t>Jeffrey Maynard</t>
  </si>
  <si>
    <t>Bonnie Huerta</t>
  </si>
  <si>
    <t>Xavier Sampson</t>
  </si>
  <si>
    <t>Karen Clayton</t>
  </si>
  <si>
    <t>David Green</t>
  </si>
  <si>
    <t>Jason Watson</t>
  </si>
  <si>
    <t>Tammy Smith</t>
  </si>
  <si>
    <t>David Gillespie</t>
  </si>
  <si>
    <t>Brittany Sweeney</t>
  </si>
  <si>
    <t>Michelle Kennedy</t>
  </si>
  <si>
    <t>Bryan Molina</t>
  </si>
  <si>
    <t>Cody Williams</t>
  </si>
  <si>
    <t>Kelly Henry</t>
  </si>
  <si>
    <t>Brian Clark</t>
  </si>
  <si>
    <t>Dale Palmer</t>
  </si>
  <si>
    <t>Andrew Perry</t>
  </si>
  <si>
    <t>Jennifer Casey</t>
  </si>
  <si>
    <t>Nicholas Mclaughlin</t>
  </si>
  <si>
    <t>Juan Morris</t>
  </si>
  <si>
    <t>Patrick Olson</t>
  </si>
  <si>
    <t>Yvonne Gibbs</t>
  </si>
  <si>
    <t>Monique Robles</t>
  </si>
  <si>
    <t>Melissa Davila</t>
  </si>
  <si>
    <t>Jessica Ward</t>
  </si>
  <si>
    <t>Nicholas Glenn</t>
  </si>
  <si>
    <t>Linda Taylor</t>
  </si>
  <si>
    <t>Cynthia Vargas</t>
  </si>
  <si>
    <t>Kelly Contreras</t>
  </si>
  <si>
    <t>Mathew Jackson</t>
  </si>
  <si>
    <t>Kathleen Villarreal</t>
  </si>
  <si>
    <t>Nancy Guerrero</t>
  </si>
  <si>
    <t>Melissa Parker</t>
  </si>
  <si>
    <t>Paul Orozco</t>
  </si>
  <si>
    <t>Edward Saunders</t>
  </si>
  <si>
    <t>Christopher Haley</t>
  </si>
  <si>
    <t>Elizabeth Smith</t>
  </si>
  <si>
    <t>Daniel Burnett</t>
  </si>
  <si>
    <t>Michelle Gonzalez</t>
  </si>
  <si>
    <t>Cheryl Allen</t>
  </si>
  <si>
    <t>Scott Levine</t>
  </si>
  <si>
    <t>Kimberly Lee</t>
  </si>
  <si>
    <t>Dana Erickson</t>
  </si>
  <si>
    <t>Paul West</t>
  </si>
  <si>
    <t>Jeremy Garcia</t>
  </si>
  <si>
    <t>Briana Greer</t>
  </si>
  <si>
    <t>Thomas White</t>
  </si>
  <si>
    <t>Elaine Cohen</t>
  </si>
  <si>
    <t>Caroline Perry</t>
  </si>
  <si>
    <t>Joyce Dixon</t>
  </si>
  <si>
    <t>John Woods</t>
  </si>
  <si>
    <t>Mariah Kidd</t>
  </si>
  <si>
    <t>Sabrina Copeland</t>
  </si>
  <si>
    <t>Sarah Clark</t>
  </si>
  <si>
    <t>Daniel Bernard</t>
  </si>
  <si>
    <t>Jennifer Manning</t>
  </si>
  <si>
    <t>Gregory Daugherty</t>
  </si>
  <si>
    <t>Brenda Rodriguez</t>
  </si>
  <si>
    <t>Pamela Wolf</t>
  </si>
  <si>
    <t>Angela Leon</t>
  </si>
  <si>
    <t>Jeffery Hubbard</t>
  </si>
  <si>
    <t>Dawn Barrett</t>
  </si>
  <si>
    <t>Evelyn Mckenzie</t>
  </si>
  <si>
    <t>Michelle Smith</t>
  </si>
  <si>
    <t>Anita Ramirez</t>
  </si>
  <si>
    <t>Donna Terry</t>
  </si>
  <si>
    <t>George Gonzales</t>
  </si>
  <si>
    <t>Samantha Mora</t>
  </si>
  <si>
    <t>Max Everett</t>
  </si>
  <si>
    <t>Crystal Thomas</t>
  </si>
  <si>
    <t>Henry Bryan</t>
  </si>
  <si>
    <t>Melanie Wolf</t>
  </si>
  <si>
    <t>Tammy Hatfield</t>
  </si>
  <si>
    <t>Erin Beck</t>
  </si>
  <si>
    <t>Sandra Patrick</t>
  </si>
  <si>
    <t>Alan Hall</t>
  </si>
  <si>
    <t>Cathy Zamora</t>
  </si>
  <si>
    <t>Lindsay Harris</t>
  </si>
  <si>
    <t>Richard Gregory</t>
  </si>
  <si>
    <t>Matthew Ortega</t>
  </si>
  <si>
    <t>Nathan Maynard</t>
  </si>
  <si>
    <t>Stacie Duncan</t>
  </si>
  <si>
    <t>Hannah Nguyen</t>
  </si>
  <si>
    <t>Keith Jones</t>
  </si>
  <si>
    <t>Barbara Gutierrez</t>
  </si>
  <si>
    <t>Christine Burns</t>
  </si>
  <si>
    <t>Courtney Munoz</t>
  </si>
  <si>
    <t>Jason Bradley</t>
  </si>
  <si>
    <t>Nicholas Cox</t>
  </si>
  <si>
    <t>Emily Sosa</t>
  </si>
  <si>
    <t>Daniel Mullins</t>
  </si>
  <si>
    <t>Jessica Villa</t>
  </si>
  <si>
    <t>Benjamin Jenkins</t>
  </si>
  <si>
    <t>Amanda Simmons</t>
  </si>
  <si>
    <t>Kevin Carson</t>
  </si>
  <si>
    <t>Wendy Coleman</t>
  </si>
  <si>
    <t>Jessica Bradley</t>
  </si>
  <si>
    <t>Gregory Mitchell</t>
  </si>
  <si>
    <t>Justin Frye</t>
  </si>
  <si>
    <t>George Macdonald</t>
  </si>
  <si>
    <t>Christopher Gordon</t>
  </si>
  <si>
    <t>Kristen Alexander</t>
  </si>
  <si>
    <t>Debbie Cross</t>
  </si>
  <si>
    <t>Holly Lopez</t>
  </si>
  <si>
    <t>Leslie Castro</t>
  </si>
  <si>
    <t>Joshua Carter</t>
  </si>
  <si>
    <t>Cheyenne Benson</t>
  </si>
  <si>
    <t>Allison Hill</t>
  </si>
  <si>
    <t>John Davis</t>
  </si>
  <si>
    <t>Cynthia Fisher</t>
  </si>
  <si>
    <t>Carolyn Mitchell</t>
  </si>
  <si>
    <t>Katrina Pugh</t>
  </si>
  <si>
    <t>Marissa Howard</t>
  </si>
  <si>
    <t>Amanda Dixon</t>
  </si>
  <si>
    <t>Sarah Bradley</t>
  </si>
  <si>
    <t>Dylan Price</t>
  </si>
  <si>
    <t>Kevin Walker</t>
  </si>
  <si>
    <t>Caitlin Baker</t>
  </si>
  <si>
    <t>Cassandra Gill</t>
  </si>
  <si>
    <t>Joy Hester</t>
  </si>
  <si>
    <t>James Cooper</t>
  </si>
  <si>
    <t>Christopher Bell</t>
  </si>
  <si>
    <t>Erin Rodriguez</t>
  </si>
  <si>
    <t>Hector Morris</t>
  </si>
  <si>
    <t>Regina Wilson</t>
  </si>
  <si>
    <t>Felicia Young</t>
  </si>
  <si>
    <t>Rachel Martin</t>
  </si>
  <si>
    <t>John Brown</t>
  </si>
  <si>
    <t>Shawn Campbell</t>
  </si>
  <si>
    <t>Andrew Berger</t>
  </si>
  <si>
    <t>Scott Hernandez</t>
  </si>
  <si>
    <t>Zachary Price</t>
  </si>
  <si>
    <t>Adrian Cross</t>
  </si>
  <si>
    <t>Mark Peters</t>
  </si>
  <si>
    <t>Tanner Gates</t>
  </si>
  <si>
    <t>Steve Gonzalez</t>
  </si>
  <si>
    <t>Hector Brewer</t>
  </si>
  <si>
    <t>Rebecca Burnett</t>
  </si>
  <si>
    <t>Wesley Walker</t>
  </si>
  <si>
    <t>Corey Sanchez</t>
  </si>
  <si>
    <t>Christopher Stone</t>
  </si>
  <si>
    <t>Ricky Hudson</t>
  </si>
  <si>
    <t>April Anderson</t>
  </si>
  <si>
    <t>Anthony Patrick</t>
  </si>
  <si>
    <t>Shelly Garcia</t>
  </si>
  <si>
    <t>Barbara Moore</t>
  </si>
  <si>
    <t>Calvin Wright</t>
  </si>
  <si>
    <t>Alicia White</t>
  </si>
  <si>
    <t>Patrick Mendez</t>
  </si>
  <si>
    <t>Cindy Webb</t>
  </si>
  <si>
    <t>Nicholas Callahan</t>
  </si>
  <si>
    <t>Olivia Knox</t>
  </si>
  <si>
    <t>Jonathan Blake</t>
  </si>
  <si>
    <t>Stephen Jensen</t>
  </si>
  <si>
    <t>Diane Powers</t>
  </si>
  <si>
    <t>Jill Singh</t>
  </si>
  <si>
    <t>Rebecca Mullins</t>
  </si>
  <si>
    <t>Sarah Cruz</t>
  </si>
  <si>
    <t>Suzanne Medina</t>
  </si>
  <si>
    <t>Sean Pruitt</t>
  </si>
  <si>
    <t>Mark Frazier</t>
  </si>
  <si>
    <t>Linda Simpson</t>
  </si>
  <si>
    <t>Amanda Mckenzie</t>
  </si>
  <si>
    <t>Eric Perry</t>
  </si>
  <si>
    <t>Dwayne Hampton</t>
  </si>
  <si>
    <t>Monica Young</t>
  </si>
  <si>
    <t>Allison Franklin</t>
  </si>
  <si>
    <t>Luis Gardner</t>
  </si>
  <si>
    <t>Christina Odonnell</t>
  </si>
  <si>
    <t>Raymond Vincent</t>
  </si>
  <si>
    <t>Crystal Martin</t>
  </si>
  <si>
    <t>Emily Kennedy</t>
  </si>
  <si>
    <t>Michelle Scott</t>
  </si>
  <si>
    <t>Jeffery Howard</t>
  </si>
  <si>
    <t>Michelle Chapman</t>
  </si>
  <si>
    <t>Derek Holder</t>
  </si>
  <si>
    <t>Kathleen Collins</t>
  </si>
  <si>
    <t>Alyssa Figueroa</t>
  </si>
  <si>
    <t>Crystal Beasley</t>
  </si>
  <si>
    <t>Shelly Wilson</t>
  </si>
  <si>
    <t>Marie Hansen</t>
  </si>
  <si>
    <t>Samantha Ruiz</t>
  </si>
  <si>
    <t>Justin Melton</t>
  </si>
  <si>
    <t>Thomas Camacho</t>
  </si>
  <si>
    <t>Kristin Gould</t>
  </si>
  <si>
    <t>Wayne Johnson</t>
  </si>
  <si>
    <t>Alyssa Perry</t>
  </si>
  <si>
    <t>Tyrone Kaiser</t>
  </si>
  <si>
    <t>Vickie Cooper</t>
  </si>
  <si>
    <t>Mark Vang</t>
  </si>
  <si>
    <t>Nancy Owens</t>
  </si>
  <si>
    <t>Anthony Thompson</t>
  </si>
  <si>
    <t>Robert Odom</t>
  </si>
  <si>
    <t>Connor Meza</t>
  </si>
  <si>
    <t>Allison Hammond</t>
  </si>
  <si>
    <t>Kimberly Garcia</t>
  </si>
  <si>
    <t>Mary Johnson</t>
  </si>
  <si>
    <t>Timothy Grant</t>
  </si>
  <si>
    <t>Michael Lynch</t>
  </si>
  <si>
    <t>Willie Sherman</t>
  </si>
  <si>
    <t>Sandra Kemp</t>
  </si>
  <si>
    <t>Gregory Ponce</t>
  </si>
  <si>
    <t>Bridget Galvan</t>
  </si>
  <si>
    <t>Andrea Schneider</t>
  </si>
  <si>
    <t>Stephen Burton</t>
  </si>
  <si>
    <t>Tara Villegas</t>
  </si>
  <si>
    <t>David Murphy</t>
  </si>
  <si>
    <t>Franklin Harrell</t>
  </si>
  <si>
    <t>Robert Jones</t>
  </si>
  <si>
    <t>Kevin Peters</t>
  </si>
  <si>
    <t>Cynthia Andrews</t>
  </si>
  <si>
    <t>Allison Bennett</t>
  </si>
  <si>
    <t>Tracey Fischer</t>
  </si>
  <si>
    <t>Michelle Jones</t>
  </si>
  <si>
    <t>Kevin Kim</t>
  </si>
  <si>
    <t>Lisa Delacruz</t>
  </si>
  <si>
    <t>Megan Ellis</t>
  </si>
  <si>
    <t>Lisa Shaw</t>
  </si>
  <si>
    <t>Ryan Barker</t>
  </si>
  <si>
    <t>Logan Phillips</t>
  </si>
  <si>
    <t>Michael Brown</t>
  </si>
  <si>
    <t>Mike Hayes</t>
  </si>
  <si>
    <t>Kyle Gomez</t>
  </si>
  <si>
    <t>Savannah Peters</t>
  </si>
  <si>
    <t>Terry Short</t>
  </si>
  <si>
    <t>Valerie Smith</t>
  </si>
  <si>
    <t>James Clay</t>
  </si>
  <si>
    <t>Kathleen Nelson</t>
  </si>
  <si>
    <t>Sean Hensley</t>
  </si>
  <si>
    <t>Brooke Elliott</t>
  </si>
  <si>
    <t>Kathryn Burch</t>
  </si>
  <si>
    <t>Anthony Rodriguez</t>
  </si>
  <si>
    <t>Jeremiah Reese</t>
  </si>
  <si>
    <t>Nicholas Harris</t>
  </si>
  <si>
    <t>Carol Mack</t>
  </si>
  <si>
    <t>Traci Singleton</t>
  </si>
  <si>
    <t>John Williams</t>
  </si>
  <si>
    <t>Gabriella George</t>
  </si>
  <si>
    <t>Richard Gutierrez</t>
  </si>
  <si>
    <t>Christopher Phillips</t>
  </si>
  <si>
    <t>Charles Kelly</t>
  </si>
  <si>
    <t>Stephanie Flores</t>
  </si>
  <si>
    <t>Carrie Mclaughlin</t>
  </si>
  <si>
    <t>Mario Smith</t>
  </si>
  <si>
    <t>Roger Blake</t>
  </si>
  <si>
    <t>Christopher Shepherd</t>
  </si>
  <si>
    <t>Bill Turner</t>
  </si>
  <si>
    <t>Amanda Rich</t>
  </si>
  <si>
    <t>Patricia Pham</t>
  </si>
  <si>
    <t>Anthony Ruiz</t>
  </si>
  <si>
    <t>Michael Webb</t>
  </si>
  <si>
    <t>Tina Russell</t>
  </si>
  <si>
    <t>Shirley Stevens</t>
  </si>
  <si>
    <t>Christopher Chen</t>
  </si>
  <si>
    <t>Alison Weber</t>
  </si>
  <si>
    <t>Tiffany Johnson</t>
  </si>
  <si>
    <t>Austin Meadows</t>
  </si>
  <si>
    <t>Joshua Hill</t>
  </si>
  <si>
    <t>Lisa Fisher</t>
  </si>
  <si>
    <t>Jennifer Shaw</t>
  </si>
  <si>
    <t>Steven Schwartz</t>
  </si>
  <si>
    <t>Samantha Arnold</t>
  </si>
  <si>
    <t>Richard Murray</t>
  </si>
  <si>
    <t>Walter Nolan</t>
  </si>
  <si>
    <t>Larry Holland</t>
  </si>
  <si>
    <t>Erica Clay</t>
  </si>
  <si>
    <t>Christine Henderson</t>
  </si>
  <si>
    <t>Mitchell Lloyd</t>
  </si>
  <si>
    <t>Nicholas Johnson</t>
  </si>
  <si>
    <t>Alexa Smith</t>
  </si>
  <si>
    <t>Gerald Webb</t>
  </si>
  <si>
    <t>David Harper</t>
  </si>
  <si>
    <t>Jessica Thompson</t>
  </si>
  <si>
    <t>Sarah Brooks</t>
  </si>
  <si>
    <t>Brenda Gonzales</t>
  </si>
  <si>
    <t>Erin Johnson</t>
  </si>
  <si>
    <t>Elizabeth Garcia</t>
  </si>
  <si>
    <t>Nathan Webb</t>
  </si>
  <si>
    <t>Kathryn Swanson</t>
  </si>
  <si>
    <t>Lisa Nelson</t>
  </si>
  <si>
    <t>Donald George</t>
  </si>
  <si>
    <t>Preston Carroll</t>
  </si>
  <si>
    <t>Timothy Hamilton</t>
  </si>
  <si>
    <t>Jonathan Meadows</t>
  </si>
  <si>
    <t>Keith Manning</t>
  </si>
  <si>
    <t>Ryan West</t>
  </si>
  <si>
    <t>Allen Williams</t>
  </si>
  <si>
    <t>Jonathan Hill</t>
  </si>
  <si>
    <t>Alejandro Cochran</t>
  </si>
  <si>
    <t>Angela Adkins</t>
  </si>
  <si>
    <t>Zachary Werner</t>
  </si>
  <si>
    <t>Cost</t>
  </si>
  <si>
    <t>Oversized T-shirt</t>
  </si>
  <si>
    <t>Slip-ons</t>
  </si>
  <si>
    <t>Row Labels</t>
  </si>
  <si>
    <t>Grand Total</t>
  </si>
  <si>
    <t>Sum of Units_Sold</t>
  </si>
  <si>
    <t>Sum of Revenue</t>
  </si>
  <si>
    <t>Sum of Profit/Loss</t>
  </si>
  <si>
    <t>Product Category</t>
  </si>
  <si>
    <t>Category-wise Sales Performance</t>
  </si>
  <si>
    <t>ProductName</t>
  </si>
  <si>
    <t>Top Selling Product</t>
  </si>
  <si>
    <t>2023</t>
  </si>
  <si>
    <t>2024</t>
  </si>
  <si>
    <t>2025</t>
  </si>
  <si>
    <t>Jul</t>
  </si>
  <si>
    <t>Aug</t>
  </si>
  <si>
    <t>Sep</t>
  </si>
  <si>
    <t>Oct</t>
  </si>
  <si>
    <t>Nov</t>
  </si>
  <si>
    <t>Dec</t>
  </si>
  <si>
    <t>Years</t>
  </si>
  <si>
    <t>Category-wise Profitability</t>
  </si>
  <si>
    <t>Average of Profit Margin%</t>
  </si>
  <si>
    <t>Avg Profit Margin %</t>
  </si>
  <si>
    <t>Sum of Discount_%</t>
  </si>
  <si>
    <t>Discount Impact On Profitability</t>
  </si>
  <si>
    <t>Region wise Sales Analysis</t>
  </si>
  <si>
    <t>Product category and City</t>
  </si>
  <si>
    <t>Segment-ProductName</t>
  </si>
  <si>
    <t>Timeline</t>
  </si>
  <si>
    <t>Forecast</t>
  </si>
  <si>
    <t>Lower Confidence Bound</t>
  </si>
  <si>
    <t>Upper Confidence Bound</t>
  </si>
  <si>
    <t>Statistic</t>
  </si>
  <si>
    <t>Value</t>
  </si>
  <si>
    <t>Alpha</t>
  </si>
  <si>
    <t>Beta</t>
  </si>
  <si>
    <t>Gamma</t>
  </si>
  <si>
    <t>MASE</t>
  </si>
  <si>
    <t>SMAPE</t>
  </si>
  <si>
    <t>MAE</t>
  </si>
  <si>
    <t>RMSE</t>
  </si>
  <si>
    <t>Sum of Forecast</t>
  </si>
  <si>
    <t>Sum of Lower Confidence Bound</t>
  </si>
  <si>
    <t>Sum of Upper Confidence Bound</t>
  </si>
  <si>
    <t>Revenue Forecast Analysis</t>
  </si>
  <si>
    <t>Sales Analysis by Segment and Category</t>
  </si>
  <si>
    <t>Business Sales Performance &amp; Profitability Dashboard</t>
  </si>
  <si>
    <t>Sum of Sales</t>
  </si>
  <si>
    <t>Total Profit</t>
  </si>
  <si>
    <t>Average Profit Margin</t>
  </si>
  <si>
    <t>Total  Qty Sold</t>
  </si>
  <si>
    <t>Total Transaction</t>
  </si>
  <si>
    <t>BUSINESS SALES PERFORMANCE &amp; PROFITABILITY DASHBOARD</t>
  </si>
  <si>
    <t>Mean</t>
  </si>
  <si>
    <t>Standard Error</t>
  </si>
  <si>
    <t>Median</t>
  </si>
  <si>
    <t>Mode</t>
  </si>
  <si>
    <t>Standard Deviation</t>
  </si>
  <si>
    <t>Sample Variance</t>
  </si>
  <si>
    <t>Kurtosis</t>
  </si>
  <si>
    <t>Skewness</t>
  </si>
  <si>
    <t>Range</t>
  </si>
  <si>
    <t>Minimum</t>
  </si>
  <si>
    <t>Maximum</t>
  </si>
  <si>
    <t>Sum</t>
  </si>
  <si>
    <t>Revenue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</si>
</sst>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7" x14ac:knownFonts="1">
    <font>
      <sz val="11"/>
      <color theme="1"/>
      <name val="Calibri"/>
      <family val="2"/>
      <scheme val="minor"/>
    </font>
    <font>
      <sz val="11"/>
      <color theme="1"/>
      <name val="Calibri"/>
      <family val="2"/>
      <scheme val="minor"/>
    </font>
    <font>
      <b/>
      <sz val="11"/>
      <color theme="0"/>
      <name val="Calibri"/>
      <family val="2"/>
      <scheme val="minor"/>
    </font>
    <font>
      <b/>
      <sz val="14"/>
      <name val="Times New Roman"/>
      <family val="1"/>
    </font>
    <font>
      <sz val="18"/>
      <color rgb="FF002060"/>
      <name val="Times New Roman"/>
      <family val="1"/>
    </font>
    <font>
      <b/>
      <sz val="20"/>
      <color theme="0"/>
      <name val="Times New Roman"/>
      <family val="1"/>
    </font>
    <font>
      <i/>
      <sz val="11"/>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2" tint="-9.9978637043366805E-2"/>
        <bgColor indexed="64"/>
      </patternFill>
    </fill>
    <fill>
      <patternFill patternType="solid">
        <fgColor theme="2" tint="-0.499984740745262"/>
        <bgColor indexed="64"/>
      </patternFill>
    </fill>
  </fills>
  <borders count="13">
    <border>
      <left/>
      <right/>
      <top/>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49" fontId="0" fillId="0" borderId="0" xfId="0" applyNumberFormat="1"/>
    <xf numFmtId="164" fontId="0" fillId="0" borderId="0" xfId="0" applyNumberFormat="1"/>
    <xf numFmtId="165" fontId="0" fillId="0" borderId="0" xfId="0" applyNumberFormat="1"/>
    <xf numFmtId="9" fontId="0" fillId="0" borderId="0" xfId="1" applyFont="1"/>
    <xf numFmtId="49" fontId="0" fillId="0" borderId="0" xfId="0" pivotButton="1" applyNumberFormat="1"/>
    <xf numFmtId="49" fontId="0" fillId="0" borderId="0" xfId="0" applyNumberFormat="1" applyAlignment="1">
      <alignment horizontal="left"/>
    </xf>
    <xf numFmtId="165" fontId="0" fillId="0" borderId="0" xfId="0" pivotButton="1" applyNumberFormat="1"/>
    <xf numFmtId="9" fontId="0" fillId="0" borderId="0" xfId="0" applyNumberFormat="1"/>
    <xf numFmtId="4" fontId="0" fillId="0" borderId="0" xfId="0" applyNumberFormat="1"/>
    <xf numFmtId="0" fontId="2" fillId="2" borderId="2" xfId="0" applyFont="1" applyFill="1" applyBorder="1"/>
    <xf numFmtId="0" fontId="2" fillId="2" borderId="1" xfId="0" applyFont="1" applyFill="1" applyBorder="1"/>
    <xf numFmtId="0" fontId="2" fillId="2" borderId="3" xfId="0" applyFont="1" applyFill="1" applyBorder="1"/>
    <xf numFmtId="14" fontId="0" fillId="0" borderId="0" xfId="0" applyNumberFormat="1" applyAlignment="1">
      <alignment horizontal="left" indent="1"/>
    </xf>
    <xf numFmtId="0" fontId="3" fillId="0" borderId="0" xfId="0" applyFont="1" applyAlignment="1">
      <alignment horizontal="center" vertical="center" readingOrder="1"/>
    </xf>
    <xf numFmtId="0" fontId="0" fillId="3" borderId="0" xfId="0" applyFill="1"/>
    <xf numFmtId="0" fontId="4" fillId="3" borderId="7" xfId="0" applyFont="1" applyFill="1" applyBorder="1" applyAlignment="1">
      <alignment horizontal="center"/>
    </xf>
    <xf numFmtId="0" fontId="4" fillId="3" borderId="0" xfId="0" applyFont="1" applyFill="1" applyAlignment="1">
      <alignment horizontal="center"/>
    </xf>
    <xf numFmtId="0" fontId="4" fillId="3" borderId="8" xfId="0" applyFont="1" applyFill="1" applyBorder="1" applyAlignment="1">
      <alignment horizontal="center"/>
    </xf>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0" borderId="12" xfId="0" applyBorder="1"/>
    <xf numFmtId="164" fontId="0" fillId="0" borderId="12" xfId="0" applyNumberFormat="1" applyBorder="1"/>
    <xf numFmtId="2" fontId="0" fillId="0" borderId="12" xfId="0" applyNumberFormat="1" applyBorder="1"/>
    <xf numFmtId="49" fontId="0" fillId="0" borderId="0" xfId="0" applyNumberFormat="1" applyAlignment="1">
      <alignment horizontal="center"/>
    </xf>
    <xf numFmtId="0" fontId="0" fillId="0" borderId="0" xfId="0" applyAlignment="1">
      <alignment horizontal="center"/>
    </xf>
    <xf numFmtId="0" fontId="3" fillId="0" borderId="0" xfId="0" applyFont="1" applyAlignment="1">
      <alignment horizontal="center" vertical="center" readingOrder="1"/>
    </xf>
    <xf numFmtId="0" fontId="6" fillId="0" borderId="12" xfId="0" applyFont="1" applyBorder="1" applyAlignment="1">
      <alignment horizontal="center"/>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9" xfId="0" applyFont="1" applyFill="1" applyBorder="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165" fontId="0" fillId="3" borderId="0" xfId="0" applyNumberFormat="1" applyFill="1" applyAlignment="1">
      <alignment horizontal="left" vertical="center"/>
    </xf>
  </cellXfs>
  <cellStyles count="2">
    <cellStyle name="Normal" xfId="0" builtinId="0"/>
    <cellStyle name="Percent" xfId="1" builtinId="5"/>
  </cellStyles>
  <dxfs count="67">
    <dxf>
      <numFmt numFmtId="165" formatCode="&quot;₹&quot;\ #,##0"/>
    </dxf>
    <dxf>
      <numFmt numFmtId="30" formatCode="@"/>
    </dxf>
    <dxf>
      <numFmt numFmtId="30" formatCode="@"/>
    </dxf>
    <dxf>
      <numFmt numFmtId="30" formatCode="@"/>
    </dxf>
    <dxf>
      <numFmt numFmtId="30" formatCode="@"/>
    </dxf>
    <dxf>
      <numFmt numFmtId="30" formatCode="@"/>
    </dxf>
    <dxf>
      <numFmt numFmtId="19" formatCode="dd/mm/yyyy"/>
    </dxf>
    <dxf>
      <numFmt numFmtId="165" formatCode="&quot;₹&quot;\ #,##0"/>
    </dxf>
    <dxf>
      <numFmt numFmtId="165" formatCode="&quot;₹&quot;\ #,##0"/>
    </dxf>
    <dxf>
      <numFmt numFmtId="164" formatCode="&quot;₹&quot;\ #,##0.00"/>
    </dxf>
    <dxf>
      <numFmt numFmtId="165" formatCode="&quot;₹&quot;\ #,##0"/>
    </dxf>
    <dxf>
      <numFmt numFmtId="1" formatCode="0"/>
    </dxf>
    <dxf>
      <numFmt numFmtId="30" formatCode="@"/>
    </dxf>
    <dxf>
      <numFmt numFmtId="30" formatCode="@"/>
    </dxf>
    <dxf>
      <numFmt numFmtId="30" formatCode="@"/>
    </dxf>
    <dxf>
      <numFmt numFmtId="30" formatCode="@"/>
    </dxf>
    <dxf>
      <numFmt numFmtId="30" formatCode="@"/>
    </dxf>
    <dxf>
      <numFmt numFmtId="164" formatCode="&quot;₹&quot;\ #,##0.00"/>
    </dxf>
    <dxf>
      <numFmt numFmtId="164" formatCode="&quot;₹&quot;\ #,##0.00"/>
    </dxf>
    <dxf>
      <numFmt numFmtId="164" formatCode="&quot;₹&quot;\ #,##0.00"/>
    </dxf>
    <dxf>
      <numFmt numFmtId="19" formatCode="dd/mm/yyyy"/>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4" formatCode="#,##0.00"/>
    </dxf>
    <dxf>
      <numFmt numFmtId="164" formatCode="&quot;₹&quot;\ #,##0.00"/>
    </dxf>
    <dxf>
      <numFmt numFmtId="164" formatCode="&quot;₹&quot;\ #,##0.00"/>
    </dxf>
    <dxf>
      <numFmt numFmtId="164" formatCode="&quot;₹&quot;\ #,##0.00"/>
    </dxf>
    <dxf>
      <numFmt numFmtId="19" formatCode="dd/mm/yyyy"/>
    </dxf>
    <dxf>
      <numFmt numFmtId="30" formatCode="@"/>
    </dxf>
    <dxf>
      <numFmt numFmtId="30" formatCode="@"/>
    </dxf>
    <dxf>
      <numFmt numFmtId="30" formatCode="@"/>
    </dxf>
    <dxf>
      <numFmt numFmtId="165" formatCode="&quot;₹&quot;\ #,##0"/>
    </dxf>
    <dxf>
      <numFmt numFmtId="165" formatCode="&quot;₹&quot;\ #,##0"/>
    </dxf>
    <dxf>
      <numFmt numFmtId="165" formatCode="&quot;₹&quot;\ #,##0"/>
    </dxf>
    <dxf>
      <numFmt numFmtId="165" formatCode="&quot;₹&quot;\ #,##0"/>
    </dxf>
    <dxf>
      <numFmt numFmtId="30" formatCode="@"/>
    </dxf>
    <dxf>
      <numFmt numFmtId="30" formatCode="@"/>
    </dxf>
    <dxf>
      <numFmt numFmtId="30" formatCode="@"/>
    </dxf>
    <dxf>
      <numFmt numFmtId="1" formatCode="0"/>
    </dxf>
    <dxf>
      <numFmt numFmtId="13" formatCode="0%"/>
    </dxf>
    <dxf>
      <numFmt numFmtId="30" formatCode="@"/>
    </dxf>
    <dxf>
      <numFmt numFmtId="30" formatCode="@"/>
    </dxf>
    <dxf>
      <numFmt numFmtId="30" formatCode="@"/>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30" formatCode="@"/>
    </dxf>
    <dxf>
      <numFmt numFmtId="30" formatCode="@"/>
    </dxf>
    <dxf>
      <numFmt numFmtId="30" formatCode="@"/>
    </dxf>
    <dxf>
      <numFmt numFmtId="30" formatCode="@"/>
    </dxf>
    <dxf>
      <numFmt numFmtId="165" formatCode="&quot;₹&quot;\ #,##0"/>
    </dxf>
    <dxf>
      <numFmt numFmtId="165" formatCode="&quot;₹&quot;\ #,##0"/>
    </dxf>
    <dxf>
      <numFmt numFmtId="30" formatCode="@"/>
    </dxf>
    <dxf>
      <numFmt numFmtId="1" formatCode="0"/>
    </dxf>
    <dxf>
      <numFmt numFmtId="1" formatCode="0"/>
    </dxf>
    <dxf>
      <numFmt numFmtId="1" formatCode="0"/>
    </dxf>
    <dxf>
      <numFmt numFmtId="1" formatCode="0"/>
    </dxf>
    <dxf>
      <numFmt numFmtId="1" formatCode="0"/>
    </dxf>
    <dxf>
      <numFmt numFmtId="30" formatCode="@"/>
    </dxf>
    <dxf>
      <numFmt numFmtId="30" formatCode="@"/>
    </dxf>
  </dxfs>
  <tableStyles count="0" defaultTableStyle="TableStyleMedium2" defaultPivotStyle="PivotStyleLight16"/>
  <colors>
    <mruColors>
      <color rgb="FFD9EFE5"/>
      <color rgb="FFFDCBE6"/>
      <color rgb="FFFA82C4"/>
      <color rgb="FFA89D0C"/>
      <color rgb="FFF743A6"/>
      <color rgb="FF9954CC"/>
      <color rgb="FF41D9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9" Type="http://schemas.openxmlformats.org/officeDocument/2006/relationships/calcChain" Target="calcChain.xml"/><Relationship Id="rId21" Type="http://schemas.openxmlformats.org/officeDocument/2006/relationships/pivotCacheDefinition" Target="pivotCache/pivotCacheDefinition5.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11/relationships/timelineCache" Target="timelineCaches/timelineCache2.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microsoft.com/office/2011/relationships/timelineCache" Target="timelineCaches/timelineCache1.xml"/><Relationship Id="rId37" Type="http://schemas.openxmlformats.org/officeDocument/2006/relationships/sharedStrings" Target="sharedString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2.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[Gitup.xlsx]CategoryWiseSalesPerformance!CategorySales</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Category-wise Sales Performance</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CategoryWiseSalesPerformance!$B$3</c:f>
              <c:strCache>
                <c:ptCount val="1"/>
                <c:pt idx="0">
                  <c:v>Sum of Units_Sold</c:v>
                </c:pt>
              </c:strCache>
            </c:strRef>
          </c:tx>
          <c:spPr>
            <a:solidFill>
              <a:srgbClr val="FFC000"/>
            </a:solidFill>
            <a:ln>
              <a:noFill/>
            </a:ln>
            <a:effectLst/>
          </c:spPr>
          <c:invertIfNegative val="0"/>
          <c:cat>
            <c:strRef>
              <c:f>CategoryWiseSalesPerformance!$A$4:$A$10</c:f>
              <c:strCache>
                <c:ptCount val="6"/>
                <c:pt idx="0">
                  <c:v>Accessories</c:v>
                </c:pt>
                <c:pt idx="1">
                  <c:v>Dresses</c:v>
                </c:pt>
                <c:pt idx="2">
                  <c:v>Jackets</c:v>
                </c:pt>
                <c:pt idx="3">
                  <c:v>Jeans</c:v>
                </c:pt>
                <c:pt idx="4">
                  <c:v>Shoes</c:v>
                </c:pt>
                <c:pt idx="5">
                  <c:v>T-Shirts</c:v>
                </c:pt>
              </c:strCache>
            </c:strRef>
          </c:cat>
          <c:val>
            <c:numRef>
              <c:f>CategoryWiseSalesPerformance!$B$4:$B$10</c:f>
              <c:numCache>
                <c:formatCode>0</c:formatCode>
                <c:ptCount val="6"/>
                <c:pt idx="0">
                  <c:v>965</c:v>
                </c:pt>
                <c:pt idx="1">
                  <c:v>997</c:v>
                </c:pt>
                <c:pt idx="2">
                  <c:v>962</c:v>
                </c:pt>
                <c:pt idx="3">
                  <c:v>909</c:v>
                </c:pt>
                <c:pt idx="4">
                  <c:v>912</c:v>
                </c:pt>
                <c:pt idx="5">
                  <c:v>926</c:v>
                </c:pt>
              </c:numCache>
            </c:numRef>
          </c:val>
          <c:extLst>
            <c:ext xmlns:c16="http://schemas.microsoft.com/office/drawing/2014/chart" uri="{C3380CC4-5D6E-409C-BE32-E72D297353CC}">
              <c16:uniqueId val="{00000000-5642-44BF-9FC8-D561C92A1DC1}"/>
            </c:ext>
          </c:extLst>
        </c:ser>
        <c:dLbls>
          <c:showLegendKey val="0"/>
          <c:showVal val="0"/>
          <c:showCatName val="0"/>
          <c:showSerName val="0"/>
          <c:showPercent val="0"/>
          <c:showBubbleSize val="0"/>
        </c:dLbls>
        <c:gapWidth val="219"/>
        <c:overlap val="-27"/>
        <c:axId val="1745502896"/>
        <c:axId val="1745502416"/>
      </c:barChart>
      <c:lineChart>
        <c:grouping val="standard"/>
        <c:varyColors val="0"/>
        <c:ser>
          <c:idx val="1"/>
          <c:order val="1"/>
          <c:tx>
            <c:strRef>
              <c:f>CategoryWiseSalesPerformance!$C$3</c:f>
              <c:strCache>
                <c:ptCount val="1"/>
                <c:pt idx="0">
                  <c:v>Sum of Revenue</c:v>
                </c:pt>
              </c:strCache>
            </c:strRef>
          </c:tx>
          <c:spPr>
            <a:ln w="28575" cap="rnd">
              <a:solidFill>
                <a:srgbClr val="92D050"/>
              </a:solidFill>
              <a:round/>
            </a:ln>
            <a:effectLst/>
          </c:spPr>
          <c:marker>
            <c:symbol val="none"/>
          </c:marker>
          <c:cat>
            <c:strRef>
              <c:f>CategoryWiseSalesPerformance!$A$4:$A$10</c:f>
              <c:strCache>
                <c:ptCount val="6"/>
                <c:pt idx="0">
                  <c:v>Accessories</c:v>
                </c:pt>
                <c:pt idx="1">
                  <c:v>Dresses</c:v>
                </c:pt>
                <c:pt idx="2">
                  <c:v>Jackets</c:v>
                </c:pt>
                <c:pt idx="3">
                  <c:v>Jeans</c:v>
                </c:pt>
                <c:pt idx="4">
                  <c:v>Shoes</c:v>
                </c:pt>
                <c:pt idx="5">
                  <c:v>T-Shirts</c:v>
                </c:pt>
              </c:strCache>
            </c:strRef>
          </c:cat>
          <c:val>
            <c:numRef>
              <c:f>CategoryWiseSalesPerformance!$C$4:$C$10</c:f>
              <c:numCache>
                <c:formatCode>"₹"\ #,##0</c:formatCode>
                <c:ptCount val="6"/>
                <c:pt idx="0">
                  <c:v>931925.679999999</c:v>
                </c:pt>
                <c:pt idx="1">
                  <c:v>1064625.6899999988</c:v>
                </c:pt>
                <c:pt idx="2">
                  <c:v>921821.33000000147</c:v>
                </c:pt>
                <c:pt idx="3">
                  <c:v>999305.19999999972</c:v>
                </c:pt>
                <c:pt idx="4">
                  <c:v>811474.28000000038</c:v>
                </c:pt>
                <c:pt idx="5">
                  <c:v>857305.68000000098</c:v>
                </c:pt>
              </c:numCache>
            </c:numRef>
          </c:val>
          <c:smooth val="0"/>
          <c:extLst>
            <c:ext xmlns:c16="http://schemas.microsoft.com/office/drawing/2014/chart" uri="{C3380CC4-5D6E-409C-BE32-E72D297353CC}">
              <c16:uniqueId val="{00000001-5642-44BF-9FC8-D561C92A1DC1}"/>
            </c:ext>
          </c:extLst>
        </c:ser>
        <c:dLbls>
          <c:showLegendKey val="0"/>
          <c:showVal val="0"/>
          <c:showCatName val="0"/>
          <c:showSerName val="0"/>
          <c:showPercent val="0"/>
          <c:showBubbleSize val="0"/>
        </c:dLbls>
        <c:marker val="1"/>
        <c:smooth val="0"/>
        <c:axId val="1412810768"/>
        <c:axId val="1412809808"/>
      </c:lineChart>
      <c:catAx>
        <c:axId val="141281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bg1"/>
                </a:solidFill>
                <a:latin typeface="+mn-lt"/>
                <a:ea typeface="+mn-ea"/>
                <a:cs typeface="+mn-cs"/>
              </a:defRPr>
            </a:pPr>
            <a:endParaRPr lang="en-US"/>
          </a:p>
        </c:txPr>
        <c:crossAx val="1412809808"/>
        <c:crosses val="autoZero"/>
        <c:auto val="1"/>
        <c:lblAlgn val="ctr"/>
        <c:lblOffset val="100"/>
        <c:noMultiLvlLbl val="0"/>
      </c:catAx>
      <c:valAx>
        <c:axId val="1412809808"/>
        <c:scaling>
          <c:orientation val="minMax"/>
        </c:scaling>
        <c:delete val="0"/>
        <c:axPos val="l"/>
        <c:majorGridlines>
          <c:spPr>
            <a:ln w="9525" cap="flat" cmpd="sng" algn="ctr">
              <a:solidFill>
                <a:srgbClr val="92D050">
                  <a:alpha val="26000"/>
                </a:srgb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2810768"/>
        <c:crosses val="autoZero"/>
        <c:crossBetween val="between"/>
      </c:valAx>
      <c:valAx>
        <c:axId val="17455024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5502896"/>
        <c:crosses val="max"/>
        <c:crossBetween val="between"/>
      </c:valAx>
      <c:catAx>
        <c:axId val="1745502896"/>
        <c:scaling>
          <c:orientation val="minMax"/>
        </c:scaling>
        <c:delete val="1"/>
        <c:axPos val="b"/>
        <c:numFmt formatCode="General" sourceLinked="1"/>
        <c:majorTickMark val="out"/>
        <c:minorTickMark val="none"/>
        <c:tickLblPos val="nextTo"/>
        <c:crossAx val="1745502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[Gitup.xlsx]Top_SellingProdcut!TopSellingProduct</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Top-Selling</a:t>
            </a:r>
            <a:r>
              <a:rPr lang="en-US" b="1" baseline="0">
                <a:latin typeface="Times New Roman" panose="02020603050405020304" pitchFamily="18" charset="0"/>
                <a:cs typeface="Times New Roman" panose="02020603050405020304" pitchFamily="18" charset="0"/>
              </a:rPr>
              <a:t> Product</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Top_SellingProdcut!$B$3</c:f>
              <c:strCache>
                <c:ptCount val="1"/>
                <c:pt idx="0">
                  <c:v>Total</c:v>
                </c:pt>
              </c:strCache>
            </c:strRef>
          </c:tx>
          <c:spPr>
            <a:solidFill>
              <a:srgbClr val="002060"/>
            </a:solidFill>
            <a:ln>
              <a:noFill/>
            </a:ln>
            <a:effectLst/>
          </c:spPr>
          <c:invertIfNegative val="0"/>
          <c:cat>
            <c:strRef>
              <c:f>Top_SellingProdcut!$A$4:$A$28</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Top_SellingProdcut!$B$4:$B$28</c:f>
              <c:numCache>
                <c:formatCode>General</c:formatCode>
                <c:ptCount val="24"/>
                <c:pt idx="0">
                  <c:v>246</c:v>
                </c:pt>
                <c:pt idx="1">
                  <c:v>187</c:v>
                </c:pt>
                <c:pt idx="2">
                  <c:v>227</c:v>
                </c:pt>
                <c:pt idx="3">
                  <c:v>257</c:v>
                </c:pt>
                <c:pt idx="4">
                  <c:v>226</c:v>
                </c:pt>
                <c:pt idx="5">
                  <c:v>205</c:v>
                </c:pt>
                <c:pt idx="6">
                  <c:v>255</c:v>
                </c:pt>
                <c:pt idx="7">
                  <c:v>267</c:v>
                </c:pt>
                <c:pt idx="8">
                  <c:v>224</c:v>
                </c:pt>
                <c:pt idx="9">
                  <c:v>224</c:v>
                </c:pt>
                <c:pt idx="10">
                  <c:v>234</c:v>
                </c:pt>
                <c:pt idx="11">
                  <c:v>227</c:v>
                </c:pt>
                <c:pt idx="12">
                  <c:v>169</c:v>
                </c:pt>
                <c:pt idx="13">
                  <c:v>270</c:v>
                </c:pt>
                <c:pt idx="14">
                  <c:v>201</c:v>
                </c:pt>
                <c:pt idx="15">
                  <c:v>284</c:v>
                </c:pt>
                <c:pt idx="16">
                  <c:v>237</c:v>
                </c:pt>
                <c:pt idx="17">
                  <c:v>200</c:v>
                </c:pt>
                <c:pt idx="18">
                  <c:v>231</c:v>
                </c:pt>
                <c:pt idx="19">
                  <c:v>255</c:v>
                </c:pt>
                <c:pt idx="20">
                  <c:v>246</c:v>
                </c:pt>
                <c:pt idx="21">
                  <c:v>249</c:v>
                </c:pt>
                <c:pt idx="22">
                  <c:v>265</c:v>
                </c:pt>
                <c:pt idx="23">
                  <c:v>285</c:v>
                </c:pt>
              </c:numCache>
            </c:numRef>
          </c:val>
          <c:extLst>
            <c:ext xmlns:c16="http://schemas.microsoft.com/office/drawing/2014/chart" uri="{C3380CC4-5D6E-409C-BE32-E72D297353CC}">
              <c16:uniqueId val="{00000000-9815-4674-BEE9-0968370E9FA1}"/>
            </c:ext>
          </c:extLst>
        </c:ser>
        <c:dLbls>
          <c:showLegendKey val="0"/>
          <c:showVal val="0"/>
          <c:showCatName val="0"/>
          <c:showSerName val="0"/>
          <c:showPercent val="0"/>
          <c:showBubbleSize val="0"/>
        </c:dLbls>
        <c:gapWidth val="182"/>
        <c:axId val="1777603600"/>
        <c:axId val="1777604080"/>
      </c:barChart>
      <c:catAx>
        <c:axId val="177760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777604080"/>
        <c:crosses val="autoZero"/>
        <c:auto val="1"/>
        <c:lblAlgn val="ctr"/>
        <c:lblOffset val="100"/>
        <c:noMultiLvlLbl val="0"/>
      </c:catAx>
      <c:valAx>
        <c:axId val="1777604080"/>
        <c:scaling>
          <c:orientation val="minMax"/>
        </c:scaling>
        <c:delete val="0"/>
        <c:axPos val="b"/>
        <c:majorGridlines>
          <c:spPr>
            <a:ln w="9525" cap="flat" cmpd="sng" algn="ctr">
              <a:solidFill>
                <a:schemeClr val="bg1">
                  <a:alpha val="18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760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[Gitup.xlsx]SalesTrendsOverTime!Sales Trends Over Time</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Sales Trends Over Time</a:t>
            </a:r>
          </a:p>
          <a:p>
            <a:pPr>
              <a:defRPr b="1">
                <a:latin typeface="Times New Roman" panose="02020603050405020304" pitchFamily="18" charset="0"/>
                <a:cs typeface="Times New Roman" panose="02020603050405020304" pitchFamily="18" charset="0"/>
              </a:defRPr>
            </a:pP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SalesTrendsOverTime!$B$3:$B$7</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SalesTrendsOverTime!$A$8:$A$32</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SalesTrendsOverTime!$B$8:$B$32</c:f>
              <c:numCache>
                <c:formatCode>"₹"\ #,##0</c:formatCode>
                <c:ptCount val="24"/>
                <c:pt idx="0">
                  <c:v>17564.38</c:v>
                </c:pt>
                <c:pt idx="1">
                  <c:v>2484.27</c:v>
                </c:pt>
                <c:pt idx="2">
                  <c:v>23412.609999999997</c:v>
                </c:pt>
                <c:pt idx="3">
                  <c:v>10877.280000000002</c:v>
                </c:pt>
                <c:pt idx="4">
                  <c:v>2063.52</c:v>
                </c:pt>
                <c:pt idx="5">
                  <c:v>4787.91</c:v>
                </c:pt>
                <c:pt idx="6">
                  <c:v>45420.959999999999</c:v>
                </c:pt>
                <c:pt idx="7">
                  <c:v>13443.460000000001</c:v>
                </c:pt>
                <c:pt idx="8">
                  <c:v>9888.31</c:v>
                </c:pt>
                <c:pt idx="9">
                  <c:v>3803.23</c:v>
                </c:pt>
                <c:pt idx="10">
                  <c:v>19792.890000000003</c:v>
                </c:pt>
                <c:pt idx="11">
                  <c:v>21000.719999999998</c:v>
                </c:pt>
                <c:pt idx="12">
                  <c:v>15389.819999999998</c:v>
                </c:pt>
                <c:pt idx="13">
                  <c:v>15008.520000000002</c:v>
                </c:pt>
                <c:pt idx="14">
                  <c:v>14232.75</c:v>
                </c:pt>
                <c:pt idx="15">
                  <c:v>4952.92</c:v>
                </c:pt>
                <c:pt idx="16">
                  <c:v>11512.47</c:v>
                </c:pt>
                <c:pt idx="17">
                  <c:v>7412.78</c:v>
                </c:pt>
                <c:pt idx="18">
                  <c:v>15606.58</c:v>
                </c:pt>
                <c:pt idx="19">
                  <c:v>10087.119999999999</c:v>
                </c:pt>
                <c:pt idx="20">
                  <c:v>8622.18</c:v>
                </c:pt>
                <c:pt idx="21">
                  <c:v>5436.84</c:v>
                </c:pt>
                <c:pt idx="22">
                  <c:v>26165.26</c:v>
                </c:pt>
                <c:pt idx="23">
                  <c:v>24308.719999999994</c:v>
                </c:pt>
              </c:numCache>
            </c:numRef>
          </c:val>
          <c:smooth val="0"/>
          <c:extLst>
            <c:ext xmlns:c16="http://schemas.microsoft.com/office/drawing/2014/chart" uri="{C3380CC4-5D6E-409C-BE32-E72D297353CC}">
              <c16:uniqueId val="{00000004-DBAC-4470-83CF-4949970BA0FF}"/>
            </c:ext>
          </c:extLst>
        </c:ser>
        <c:ser>
          <c:idx val="1"/>
          <c:order val="1"/>
          <c:tx>
            <c:strRef>
              <c:f>SalesTrendsOverTime!$C$3:$C$7</c:f>
              <c:strCache>
                <c:ptCount val="1"/>
                <c:pt idx="0">
                  <c:v>2024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SalesTrendsOverTime!$A$8:$A$32</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SalesTrendsOverTime!$C$8:$C$32</c:f>
              <c:numCache>
                <c:formatCode>"₹"\ #,##0</c:formatCode>
                <c:ptCount val="24"/>
                <c:pt idx="0">
                  <c:v>162176.28000000003</c:v>
                </c:pt>
                <c:pt idx="1">
                  <c:v>157391.60999999999</c:v>
                </c:pt>
                <c:pt idx="2">
                  <c:v>112633.71000000002</c:v>
                </c:pt>
                <c:pt idx="3">
                  <c:v>142906.16000000003</c:v>
                </c:pt>
                <c:pt idx="4">
                  <c:v>138645.79999999996</c:v>
                </c:pt>
                <c:pt idx="5">
                  <c:v>132455.03999999998</c:v>
                </c:pt>
                <c:pt idx="6">
                  <c:v>159302.01999999996</c:v>
                </c:pt>
                <c:pt idx="7">
                  <c:v>139480.38000000006</c:v>
                </c:pt>
                <c:pt idx="8">
                  <c:v>110400.77000000003</c:v>
                </c:pt>
                <c:pt idx="9">
                  <c:v>153621.57</c:v>
                </c:pt>
                <c:pt idx="10">
                  <c:v>133307.05999999997</c:v>
                </c:pt>
                <c:pt idx="11">
                  <c:v>108704.96999999999</c:v>
                </c:pt>
                <c:pt idx="12">
                  <c:v>90411.970000000016</c:v>
                </c:pt>
                <c:pt idx="13">
                  <c:v>186663.72000000006</c:v>
                </c:pt>
                <c:pt idx="14">
                  <c:v>124469.62999999998</c:v>
                </c:pt>
                <c:pt idx="15">
                  <c:v>162888.16999999995</c:v>
                </c:pt>
                <c:pt idx="16">
                  <c:v>159450.76</c:v>
                </c:pt>
                <c:pt idx="17">
                  <c:v>76891.060000000012</c:v>
                </c:pt>
                <c:pt idx="18">
                  <c:v>83894.159999999989</c:v>
                </c:pt>
                <c:pt idx="19">
                  <c:v>188134.39</c:v>
                </c:pt>
                <c:pt idx="20">
                  <c:v>206152.94</c:v>
                </c:pt>
                <c:pt idx="21">
                  <c:v>139508.83000000005</c:v>
                </c:pt>
                <c:pt idx="22">
                  <c:v>149089.51999999999</c:v>
                </c:pt>
                <c:pt idx="23">
                  <c:v>104916.19000000003</c:v>
                </c:pt>
              </c:numCache>
            </c:numRef>
          </c:val>
          <c:smooth val="0"/>
          <c:extLst>
            <c:ext xmlns:c16="http://schemas.microsoft.com/office/drawing/2014/chart" uri="{C3380CC4-5D6E-409C-BE32-E72D297353CC}">
              <c16:uniqueId val="{00000007-DBAC-4470-83CF-4949970BA0FF}"/>
            </c:ext>
          </c:extLst>
        </c:ser>
        <c:ser>
          <c:idx val="2"/>
          <c:order val="2"/>
          <c:tx>
            <c:strRef>
              <c:f>SalesTrendsOverTime!$D$3:$D$7</c:f>
              <c:strCache>
                <c:ptCount val="1"/>
                <c:pt idx="0">
                  <c:v>2025</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SalesTrendsOverTime!$A$8:$A$32</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SalesTrendsOverTime!$D$8:$D$32</c:f>
              <c:numCache>
                <c:formatCode>"₹"\ #,##0</c:formatCode>
                <c:ptCount val="24"/>
                <c:pt idx="0">
                  <c:v>46096.62</c:v>
                </c:pt>
                <c:pt idx="1">
                  <c:v>71118.89</c:v>
                </c:pt>
                <c:pt idx="2">
                  <c:v>103327.41000000003</c:v>
                </c:pt>
                <c:pt idx="3">
                  <c:v>59522.37999999999</c:v>
                </c:pt>
                <c:pt idx="4">
                  <c:v>112110.08999999997</c:v>
                </c:pt>
                <c:pt idx="5">
                  <c:v>70516.97</c:v>
                </c:pt>
                <c:pt idx="6">
                  <c:v>94890.76</c:v>
                </c:pt>
                <c:pt idx="7">
                  <c:v>44127.77</c:v>
                </c:pt>
                <c:pt idx="8">
                  <c:v>79822.299999999988</c:v>
                </c:pt>
                <c:pt idx="9">
                  <c:v>70086.22</c:v>
                </c:pt>
                <c:pt idx="10">
                  <c:v>105634.40999999997</c:v>
                </c:pt>
                <c:pt idx="11">
                  <c:v>53126.450000000004</c:v>
                </c:pt>
                <c:pt idx="12">
                  <c:v>52655.44</c:v>
                </c:pt>
                <c:pt idx="13">
                  <c:v>94460.110000000015</c:v>
                </c:pt>
                <c:pt idx="14">
                  <c:v>62705.95</c:v>
                </c:pt>
                <c:pt idx="15">
                  <c:v>104263.34999999992</c:v>
                </c:pt>
                <c:pt idx="16">
                  <c:v>84003.200000000026</c:v>
                </c:pt>
                <c:pt idx="17">
                  <c:v>49238.880000000005</c:v>
                </c:pt>
                <c:pt idx="18">
                  <c:v>69557.76999999999</c:v>
                </c:pt>
                <c:pt idx="19">
                  <c:v>72431.210000000006</c:v>
                </c:pt>
                <c:pt idx="20">
                  <c:v>143201.51999999999</c:v>
                </c:pt>
                <c:pt idx="21">
                  <c:v>95929.48</c:v>
                </c:pt>
                <c:pt idx="22">
                  <c:v>82198.55</c:v>
                </c:pt>
                <c:pt idx="23">
                  <c:v>108659.92000000003</c:v>
                </c:pt>
              </c:numCache>
            </c:numRef>
          </c:val>
          <c:smooth val="0"/>
          <c:extLst>
            <c:ext xmlns:c16="http://schemas.microsoft.com/office/drawing/2014/chart" uri="{C3380CC4-5D6E-409C-BE32-E72D297353CC}">
              <c16:uniqueId val="{00000008-DBAC-4470-83CF-4949970BA0FF}"/>
            </c:ext>
          </c:extLst>
        </c:ser>
        <c:dLbls>
          <c:showLegendKey val="0"/>
          <c:showVal val="0"/>
          <c:showCatName val="0"/>
          <c:showSerName val="0"/>
          <c:showPercent val="0"/>
          <c:showBubbleSize val="0"/>
        </c:dLbls>
        <c:marker val="1"/>
        <c:smooth val="0"/>
        <c:axId val="1777601680"/>
        <c:axId val="1777602640"/>
      </c:lineChart>
      <c:catAx>
        <c:axId val="177760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7602640"/>
        <c:crosses val="autoZero"/>
        <c:auto val="1"/>
        <c:lblAlgn val="ctr"/>
        <c:lblOffset val="100"/>
        <c:noMultiLvlLbl val="0"/>
      </c:catAx>
      <c:valAx>
        <c:axId val="1777602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777601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[Gitup.xlsx]Category-wise Profitability!Category-wise Profitability</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Category-wise Profitability</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9954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D9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Profitability'!$B$3</c:f>
              <c:strCache>
                <c:ptCount val="1"/>
                <c:pt idx="0">
                  <c:v>Sum of Profit/Loss</c:v>
                </c:pt>
              </c:strCache>
            </c:strRef>
          </c:tx>
          <c:spPr>
            <a:solidFill>
              <a:srgbClr val="9954CC"/>
            </a:solidFill>
            <a:ln>
              <a:noFill/>
            </a:ln>
            <a:effectLst/>
          </c:spPr>
          <c:invertIfNegative val="0"/>
          <c:cat>
            <c:strRef>
              <c:f>'Category-wise Profitability'!$A$4:$A$10</c:f>
              <c:strCache>
                <c:ptCount val="6"/>
                <c:pt idx="0">
                  <c:v>Accessories</c:v>
                </c:pt>
                <c:pt idx="1">
                  <c:v>Dresses</c:v>
                </c:pt>
                <c:pt idx="2">
                  <c:v>Jackets</c:v>
                </c:pt>
                <c:pt idx="3">
                  <c:v>Jeans</c:v>
                </c:pt>
                <c:pt idx="4">
                  <c:v>Shoes</c:v>
                </c:pt>
                <c:pt idx="5">
                  <c:v>T-Shirts</c:v>
                </c:pt>
              </c:strCache>
            </c:strRef>
          </c:cat>
          <c:val>
            <c:numRef>
              <c:f>'Category-wise Profitability'!$B$4:$B$10</c:f>
              <c:numCache>
                <c:formatCode>"₹"\ #,##0</c:formatCode>
                <c:ptCount val="6"/>
                <c:pt idx="0">
                  <c:v>93192.567999999941</c:v>
                </c:pt>
                <c:pt idx="1">
                  <c:v>212925.13799999983</c:v>
                </c:pt>
                <c:pt idx="2">
                  <c:v>553092.79799999984</c:v>
                </c:pt>
                <c:pt idx="3">
                  <c:v>699513.64000000013</c:v>
                </c:pt>
                <c:pt idx="4">
                  <c:v>243442.2839999999</c:v>
                </c:pt>
                <c:pt idx="5">
                  <c:v>771575.11199999973</c:v>
                </c:pt>
              </c:numCache>
            </c:numRef>
          </c:val>
          <c:extLst>
            <c:ext xmlns:c16="http://schemas.microsoft.com/office/drawing/2014/chart" uri="{C3380CC4-5D6E-409C-BE32-E72D297353CC}">
              <c16:uniqueId val="{00000000-EAEC-4EA8-81DE-D2445685CF70}"/>
            </c:ext>
          </c:extLst>
        </c:ser>
        <c:ser>
          <c:idx val="1"/>
          <c:order val="1"/>
          <c:tx>
            <c:strRef>
              <c:f>'Category-wise Profitability'!$C$3</c:f>
              <c:strCache>
                <c:ptCount val="1"/>
                <c:pt idx="0">
                  <c:v>Sum of Revenue</c:v>
                </c:pt>
              </c:strCache>
            </c:strRef>
          </c:tx>
          <c:spPr>
            <a:solidFill>
              <a:srgbClr val="41D9DD"/>
            </a:solidFill>
            <a:ln>
              <a:noFill/>
            </a:ln>
            <a:effectLst/>
          </c:spPr>
          <c:invertIfNegative val="0"/>
          <c:cat>
            <c:strRef>
              <c:f>'Category-wise Profitability'!$A$4:$A$10</c:f>
              <c:strCache>
                <c:ptCount val="6"/>
                <c:pt idx="0">
                  <c:v>Accessories</c:v>
                </c:pt>
                <c:pt idx="1">
                  <c:v>Dresses</c:v>
                </c:pt>
                <c:pt idx="2">
                  <c:v>Jackets</c:v>
                </c:pt>
                <c:pt idx="3">
                  <c:v>Jeans</c:v>
                </c:pt>
                <c:pt idx="4">
                  <c:v>Shoes</c:v>
                </c:pt>
                <c:pt idx="5">
                  <c:v>T-Shirts</c:v>
                </c:pt>
              </c:strCache>
            </c:strRef>
          </c:cat>
          <c:val>
            <c:numRef>
              <c:f>'Category-wise Profitability'!$C$4:$C$10</c:f>
              <c:numCache>
                <c:formatCode>"₹"\ #,##0</c:formatCode>
                <c:ptCount val="6"/>
                <c:pt idx="0">
                  <c:v>931925.679999999</c:v>
                </c:pt>
                <c:pt idx="1">
                  <c:v>1064625.6899999988</c:v>
                </c:pt>
                <c:pt idx="2">
                  <c:v>921821.33000000147</c:v>
                </c:pt>
                <c:pt idx="3">
                  <c:v>999305.19999999972</c:v>
                </c:pt>
                <c:pt idx="4">
                  <c:v>811474.28000000038</c:v>
                </c:pt>
                <c:pt idx="5">
                  <c:v>857305.68000000098</c:v>
                </c:pt>
              </c:numCache>
            </c:numRef>
          </c:val>
          <c:extLst>
            <c:ext xmlns:c16="http://schemas.microsoft.com/office/drawing/2014/chart" uri="{C3380CC4-5D6E-409C-BE32-E72D297353CC}">
              <c16:uniqueId val="{00000001-EAEC-4EA8-81DE-D2445685CF70}"/>
            </c:ext>
          </c:extLst>
        </c:ser>
        <c:dLbls>
          <c:showLegendKey val="0"/>
          <c:showVal val="0"/>
          <c:showCatName val="0"/>
          <c:showSerName val="0"/>
          <c:showPercent val="0"/>
          <c:showBubbleSize val="0"/>
        </c:dLbls>
        <c:gapWidth val="150"/>
        <c:axId val="1414909568"/>
        <c:axId val="1414907648"/>
      </c:barChart>
      <c:catAx>
        <c:axId val="141490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4907648"/>
        <c:crosses val="autoZero"/>
        <c:auto val="1"/>
        <c:lblAlgn val="ctr"/>
        <c:lblOffset val="100"/>
        <c:noMultiLvlLbl val="0"/>
      </c:catAx>
      <c:valAx>
        <c:axId val="1414907648"/>
        <c:scaling>
          <c:orientation val="minMax"/>
        </c:scaling>
        <c:delete val="0"/>
        <c:axPos val="l"/>
        <c:majorGridlines>
          <c:spPr>
            <a:ln w="9525" cap="flat" cmpd="sng" algn="ctr">
              <a:solidFill>
                <a:schemeClr val="bg1">
                  <a:alpha val="2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414909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[Gitup.xlsx]Avg Profit Margin %!Avg Profit Margin %</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Product</a:t>
            </a:r>
            <a:r>
              <a:rPr lang="en-US" baseline="0">
                <a:latin typeface="Times New Roman" panose="02020603050405020304" pitchFamily="18" charset="0"/>
                <a:cs typeface="Times New Roman" panose="02020603050405020304" pitchFamily="18" charset="0"/>
              </a:rPr>
              <a:t> Wise Average Margin</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FA8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A82C4"/>
          </a:solidFill>
          <a:ln>
            <a:noFill/>
          </a:ln>
          <a:effectLst/>
        </c:spPr>
      </c:pivotFmt>
      <c:pivotFmt>
        <c:idx val="2"/>
        <c:spPr>
          <a:solidFill>
            <a:srgbClr val="FA82C4"/>
          </a:solidFill>
          <a:ln>
            <a:noFill/>
          </a:ln>
          <a:effectLst/>
        </c:spPr>
      </c:pivotFmt>
    </c:pivotFmts>
    <c:plotArea>
      <c:layout/>
      <c:barChart>
        <c:barDir val="col"/>
        <c:grouping val="clustered"/>
        <c:varyColors val="0"/>
        <c:ser>
          <c:idx val="0"/>
          <c:order val="0"/>
          <c:tx>
            <c:strRef>
              <c:f>'Avg Profit Margin %'!$B$3</c:f>
              <c:strCache>
                <c:ptCount val="1"/>
                <c:pt idx="0">
                  <c:v>Total</c:v>
                </c:pt>
              </c:strCache>
            </c:strRef>
          </c:tx>
          <c:spPr>
            <a:solidFill>
              <a:srgbClr val="FA82C4"/>
            </a:solidFill>
            <a:ln>
              <a:noFill/>
            </a:ln>
            <a:effectLst/>
          </c:spPr>
          <c:invertIfNegative val="0"/>
          <c:cat>
            <c:strRef>
              <c:f>'Avg Profit Margin %'!$A$4:$A$28</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'Avg Profit Margin %'!$B$4:$B$28</c:f>
              <c:numCache>
                <c:formatCode>0%</c:formatCode>
                <c:ptCount val="24"/>
                <c:pt idx="0">
                  <c:v>9.9999999999999784E-2</c:v>
                </c:pt>
                <c:pt idx="1">
                  <c:v>0.19999999999999959</c:v>
                </c:pt>
                <c:pt idx="2">
                  <c:v>0.60000000000000098</c:v>
                </c:pt>
                <c:pt idx="3">
                  <c:v>0.30000000000000038</c:v>
                </c:pt>
                <c:pt idx="4">
                  <c:v>0.70000000000000129</c:v>
                </c:pt>
                <c:pt idx="5">
                  <c:v>9.9999999999999839E-2</c:v>
                </c:pt>
                <c:pt idx="6">
                  <c:v>0.19999999999999959</c:v>
                </c:pt>
                <c:pt idx="7">
                  <c:v>0.90000000000000113</c:v>
                </c:pt>
                <c:pt idx="8">
                  <c:v>0.90000000000000047</c:v>
                </c:pt>
                <c:pt idx="9">
                  <c:v>0.60000000000000087</c:v>
                </c:pt>
                <c:pt idx="10">
                  <c:v>0.90000000000000113</c:v>
                </c:pt>
                <c:pt idx="11">
                  <c:v>0.60000000000000098</c:v>
                </c:pt>
                <c:pt idx="12">
                  <c:v>0.30000000000000049</c:v>
                </c:pt>
                <c:pt idx="13">
                  <c:v>0.19999999999999959</c:v>
                </c:pt>
                <c:pt idx="14">
                  <c:v>0.9</c:v>
                </c:pt>
                <c:pt idx="15">
                  <c:v>0.60000000000000075</c:v>
                </c:pt>
                <c:pt idx="16">
                  <c:v>0.70000000000000118</c:v>
                </c:pt>
                <c:pt idx="17">
                  <c:v>0.70000000000000107</c:v>
                </c:pt>
                <c:pt idx="18">
                  <c:v>0.30000000000000049</c:v>
                </c:pt>
                <c:pt idx="19">
                  <c:v>0.30000000000000049</c:v>
                </c:pt>
                <c:pt idx="20">
                  <c:v>0.7000000000000014</c:v>
                </c:pt>
                <c:pt idx="21">
                  <c:v>9.9999999999999811E-2</c:v>
                </c:pt>
                <c:pt idx="22">
                  <c:v>9.9999999999999797E-2</c:v>
                </c:pt>
                <c:pt idx="23">
                  <c:v>0.19999999999999954</c:v>
                </c:pt>
              </c:numCache>
            </c:numRef>
          </c:val>
          <c:extLst>
            <c:ext xmlns:c16="http://schemas.microsoft.com/office/drawing/2014/chart" uri="{C3380CC4-5D6E-409C-BE32-E72D297353CC}">
              <c16:uniqueId val="{00000000-820E-44BE-B42E-4BD65162D555}"/>
            </c:ext>
          </c:extLst>
        </c:ser>
        <c:dLbls>
          <c:showLegendKey val="0"/>
          <c:showVal val="0"/>
          <c:showCatName val="0"/>
          <c:showSerName val="0"/>
          <c:showPercent val="0"/>
          <c:showBubbleSize val="0"/>
        </c:dLbls>
        <c:gapWidth val="219"/>
        <c:overlap val="-27"/>
        <c:axId val="1282784800"/>
        <c:axId val="1282778560"/>
      </c:barChart>
      <c:catAx>
        <c:axId val="128278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2778560"/>
        <c:crosses val="autoZero"/>
        <c:auto val="1"/>
        <c:lblAlgn val="ctr"/>
        <c:lblOffset val="100"/>
        <c:noMultiLvlLbl val="0"/>
      </c:catAx>
      <c:valAx>
        <c:axId val="1282778560"/>
        <c:scaling>
          <c:orientation val="minMax"/>
        </c:scaling>
        <c:delete val="0"/>
        <c:axPos val="l"/>
        <c:majorGridlines>
          <c:spPr>
            <a:ln w="9525" cap="flat" cmpd="sng" algn="ctr">
              <a:solidFill>
                <a:schemeClr val="bg1">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8278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[Gitup.xlsx]Discount Impact On Profitabilit!Discount Impact On Profitability</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Discount Impact On Profitability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743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Impact On Profitabilit'!$B$3</c:f>
              <c:strCache>
                <c:ptCount val="1"/>
                <c:pt idx="0">
                  <c:v>Sum of Discount_%</c:v>
                </c:pt>
              </c:strCache>
            </c:strRef>
          </c:tx>
          <c:spPr>
            <a:solidFill>
              <a:srgbClr val="00B050"/>
            </a:solidFill>
            <a:ln>
              <a:noFill/>
            </a:ln>
            <a:effectLst/>
          </c:spPr>
          <c:invertIfNegative val="0"/>
          <c:cat>
            <c:strRef>
              <c:f>'Discount Impact On Profitabilit'!$A$4:$A$28</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'Discount Impact On Profitabilit'!$B$4:$B$28</c:f>
              <c:numCache>
                <c:formatCode>0</c:formatCode>
                <c:ptCount val="24"/>
                <c:pt idx="0">
                  <c:v>72.410000000000082</c:v>
                </c:pt>
                <c:pt idx="1">
                  <c:v>50.779999999999994</c:v>
                </c:pt>
                <c:pt idx="2">
                  <c:v>55.219999999999935</c:v>
                </c:pt>
                <c:pt idx="3">
                  <c:v>74.039999999999921</c:v>
                </c:pt>
                <c:pt idx="4">
                  <c:v>60.450000000000067</c:v>
                </c:pt>
                <c:pt idx="5">
                  <c:v>47.439999999999948</c:v>
                </c:pt>
                <c:pt idx="6">
                  <c:v>68.140000000000043</c:v>
                </c:pt>
                <c:pt idx="7">
                  <c:v>76.680000000000035</c:v>
                </c:pt>
                <c:pt idx="8">
                  <c:v>59.830000000000055</c:v>
                </c:pt>
                <c:pt idx="9">
                  <c:v>57.45000000000006</c:v>
                </c:pt>
                <c:pt idx="10">
                  <c:v>63.099999999999959</c:v>
                </c:pt>
                <c:pt idx="11">
                  <c:v>66.159999999999911</c:v>
                </c:pt>
                <c:pt idx="12">
                  <c:v>57.819999999999894</c:v>
                </c:pt>
                <c:pt idx="13">
                  <c:v>60.850000000000087</c:v>
                </c:pt>
                <c:pt idx="14">
                  <c:v>54.499999999999936</c:v>
                </c:pt>
                <c:pt idx="15">
                  <c:v>72.730000000000061</c:v>
                </c:pt>
                <c:pt idx="16">
                  <c:v>57.839999999999932</c:v>
                </c:pt>
                <c:pt idx="17">
                  <c:v>61.820000000000036</c:v>
                </c:pt>
                <c:pt idx="18">
                  <c:v>69.869999999999976</c:v>
                </c:pt>
                <c:pt idx="19">
                  <c:v>57.700000000000081</c:v>
                </c:pt>
                <c:pt idx="20">
                  <c:v>49.239999999999931</c:v>
                </c:pt>
                <c:pt idx="21">
                  <c:v>60.030000000000022</c:v>
                </c:pt>
                <c:pt idx="22">
                  <c:v>68.980000000000075</c:v>
                </c:pt>
                <c:pt idx="23">
                  <c:v>87.260000000000034</c:v>
                </c:pt>
              </c:numCache>
            </c:numRef>
          </c:val>
          <c:extLst>
            <c:ext xmlns:c16="http://schemas.microsoft.com/office/drawing/2014/chart" uri="{C3380CC4-5D6E-409C-BE32-E72D297353CC}">
              <c16:uniqueId val="{00000000-BEDC-4E3E-B8D1-FADC0282A87B}"/>
            </c:ext>
          </c:extLst>
        </c:ser>
        <c:dLbls>
          <c:showLegendKey val="0"/>
          <c:showVal val="0"/>
          <c:showCatName val="0"/>
          <c:showSerName val="0"/>
          <c:showPercent val="0"/>
          <c:showBubbleSize val="0"/>
        </c:dLbls>
        <c:gapWidth val="219"/>
        <c:axId val="1642134960"/>
        <c:axId val="1642132560"/>
      </c:barChart>
      <c:lineChart>
        <c:grouping val="standard"/>
        <c:varyColors val="0"/>
        <c:ser>
          <c:idx val="1"/>
          <c:order val="1"/>
          <c:tx>
            <c:strRef>
              <c:f>'Discount Impact On Profitabilit'!$C$3</c:f>
              <c:strCache>
                <c:ptCount val="1"/>
                <c:pt idx="0">
                  <c:v>Sum of Profit/Loss</c:v>
                </c:pt>
              </c:strCache>
            </c:strRef>
          </c:tx>
          <c:spPr>
            <a:ln w="28575" cap="rnd">
              <a:solidFill>
                <a:srgbClr val="F743A6"/>
              </a:solidFill>
              <a:round/>
            </a:ln>
            <a:effectLst/>
          </c:spPr>
          <c:marker>
            <c:symbol val="none"/>
          </c:marker>
          <c:cat>
            <c:strRef>
              <c:f>'Discount Impact On Profitabilit'!$A$4:$A$28</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'Discount Impact On Profitabilit'!$C$4:$C$28</c:f>
              <c:numCache>
                <c:formatCode>"₹"\ #,##0</c:formatCode>
                <c:ptCount val="24"/>
                <c:pt idx="0">
                  <c:v>22583.727999999977</c:v>
                </c:pt>
                <c:pt idx="1">
                  <c:v>46198.953999999969</c:v>
                </c:pt>
                <c:pt idx="2">
                  <c:v>143624.23800000001</c:v>
                </c:pt>
                <c:pt idx="3">
                  <c:v>63991.746000000028</c:v>
                </c:pt>
                <c:pt idx="4">
                  <c:v>176973.587</c:v>
                </c:pt>
                <c:pt idx="5">
                  <c:v>20775.992000000002</c:v>
                </c:pt>
                <c:pt idx="6">
                  <c:v>59922.747999999949</c:v>
                </c:pt>
                <c:pt idx="7">
                  <c:v>177346.44899999991</c:v>
                </c:pt>
                <c:pt idx="8">
                  <c:v>180100.24200000006</c:v>
                </c:pt>
                <c:pt idx="9">
                  <c:v>136506.61200000002</c:v>
                </c:pt>
                <c:pt idx="10">
                  <c:v>232860.92399999988</c:v>
                </c:pt>
                <c:pt idx="11">
                  <c:v>109699.28400000004</c:v>
                </c:pt>
                <c:pt idx="12">
                  <c:v>47537.169000000016</c:v>
                </c:pt>
                <c:pt idx="13">
                  <c:v>59226.470000000016</c:v>
                </c:pt>
                <c:pt idx="14">
                  <c:v>181267.497</c:v>
                </c:pt>
                <c:pt idx="15">
                  <c:v>163262.66399999996</c:v>
                </c:pt>
                <c:pt idx="16">
                  <c:v>178476.50100000002</c:v>
                </c:pt>
                <c:pt idx="17">
                  <c:v>93479.903999999966</c:v>
                </c:pt>
                <c:pt idx="18">
                  <c:v>50717.552999999978</c:v>
                </c:pt>
                <c:pt idx="19">
                  <c:v>81195.816000000035</c:v>
                </c:pt>
                <c:pt idx="20">
                  <c:v>250583.64800000007</c:v>
                </c:pt>
                <c:pt idx="21">
                  <c:v>24087.514999999992</c:v>
                </c:pt>
                <c:pt idx="22">
                  <c:v>25745.332999999988</c:v>
                </c:pt>
                <c:pt idx="23">
                  <c:v>47576.966</c:v>
                </c:pt>
              </c:numCache>
            </c:numRef>
          </c:val>
          <c:smooth val="0"/>
          <c:extLst>
            <c:ext xmlns:c16="http://schemas.microsoft.com/office/drawing/2014/chart" uri="{C3380CC4-5D6E-409C-BE32-E72D297353CC}">
              <c16:uniqueId val="{00000001-BEDC-4E3E-B8D1-FADC0282A87B}"/>
            </c:ext>
          </c:extLst>
        </c:ser>
        <c:dLbls>
          <c:showLegendKey val="0"/>
          <c:showVal val="0"/>
          <c:showCatName val="0"/>
          <c:showSerName val="0"/>
          <c:showPercent val="0"/>
          <c:showBubbleSize val="0"/>
        </c:dLbls>
        <c:marker val="1"/>
        <c:smooth val="0"/>
        <c:axId val="1727931232"/>
        <c:axId val="1779480160"/>
      </c:lineChart>
      <c:catAx>
        <c:axId val="164213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2132560"/>
        <c:crosses val="autoZero"/>
        <c:auto val="1"/>
        <c:lblAlgn val="ctr"/>
        <c:lblOffset val="100"/>
        <c:noMultiLvlLbl val="0"/>
      </c:catAx>
      <c:valAx>
        <c:axId val="1642132560"/>
        <c:scaling>
          <c:orientation val="minMax"/>
        </c:scaling>
        <c:delete val="0"/>
        <c:axPos val="l"/>
        <c:majorGridlines>
          <c:spPr>
            <a:ln w="9525" cap="flat" cmpd="sng" algn="ctr">
              <a:solidFill>
                <a:schemeClr val="bg1">
                  <a:alpha val="17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2134960"/>
        <c:crosses val="autoZero"/>
        <c:crossBetween val="between"/>
      </c:valAx>
      <c:valAx>
        <c:axId val="1779480160"/>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7931232"/>
        <c:crosses val="max"/>
        <c:crossBetween val="between"/>
      </c:valAx>
      <c:catAx>
        <c:axId val="1727931232"/>
        <c:scaling>
          <c:orientation val="minMax"/>
        </c:scaling>
        <c:delete val="1"/>
        <c:axPos val="b"/>
        <c:numFmt formatCode="General" sourceLinked="1"/>
        <c:majorTickMark val="out"/>
        <c:minorTickMark val="none"/>
        <c:tickLblPos val="nextTo"/>
        <c:crossAx val="17794801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[Gitup.xlsx]Region Wise Sales Analysis!Regional Customer Sales Analysis</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latin typeface="Times New Roman" panose="02020603050405020304" pitchFamily="18" charset="0"/>
                <a:cs typeface="Times New Roman" panose="02020603050405020304" pitchFamily="18" charset="0"/>
              </a:rPr>
              <a:t>Region Wise Sales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 Analysis'!$B$3</c:f>
              <c:strCache>
                <c:ptCount val="1"/>
                <c:pt idx="0">
                  <c:v>Total</c:v>
                </c:pt>
              </c:strCache>
            </c:strRef>
          </c:tx>
          <c:spPr>
            <a:solidFill>
              <a:srgbClr val="00B0F0"/>
            </a:solidFill>
            <a:ln>
              <a:noFill/>
            </a:ln>
            <a:effectLst/>
          </c:spPr>
          <c:invertIfNegative val="0"/>
          <c:cat>
            <c:multiLvlStrRef>
              <c:f>'Region Wise Sales Analysis'!$A$4:$A$46</c:f>
              <c:multiLvlStrCache>
                <c:ptCount val="36"/>
                <c:lvl>
                  <c:pt idx="0">
                    <c:v>Accessories</c:v>
                  </c:pt>
                  <c:pt idx="1">
                    <c:v>Dresses</c:v>
                  </c:pt>
                  <c:pt idx="2">
                    <c:v>Jackets</c:v>
                  </c:pt>
                  <c:pt idx="3">
                    <c:v>Jeans</c:v>
                  </c:pt>
                  <c:pt idx="4">
                    <c:v>Shoes</c:v>
                  </c:pt>
                  <c:pt idx="5">
                    <c:v>T-Shirts</c:v>
                  </c:pt>
                  <c:pt idx="6">
                    <c:v>Accessories</c:v>
                  </c:pt>
                  <c:pt idx="7">
                    <c:v>Dresses</c:v>
                  </c:pt>
                  <c:pt idx="8">
                    <c:v>Jackets</c:v>
                  </c:pt>
                  <c:pt idx="9">
                    <c:v>Jeans</c:v>
                  </c:pt>
                  <c:pt idx="10">
                    <c:v>Shoes</c:v>
                  </c:pt>
                  <c:pt idx="11">
                    <c:v>T-Shirts</c:v>
                  </c:pt>
                  <c:pt idx="12">
                    <c:v>Accessories</c:v>
                  </c:pt>
                  <c:pt idx="13">
                    <c:v>Dresses</c:v>
                  </c:pt>
                  <c:pt idx="14">
                    <c:v>Jackets</c:v>
                  </c:pt>
                  <c:pt idx="15">
                    <c:v>Jeans</c:v>
                  </c:pt>
                  <c:pt idx="16">
                    <c:v>Shoes</c:v>
                  </c:pt>
                  <c:pt idx="17">
                    <c:v>T-Shirts</c:v>
                  </c:pt>
                  <c:pt idx="18">
                    <c:v>Accessories</c:v>
                  </c:pt>
                  <c:pt idx="19">
                    <c:v>Dresses</c:v>
                  </c:pt>
                  <c:pt idx="20">
                    <c:v>Jackets</c:v>
                  </c:pt>
                  <c:pt idx="21">
                    <c:v>Jeans</c:v>
                  </c:pt>
                  <c:pt idx="22">
                    <c:v>Shoes</c:v>
                  </c:pt>
                  <c:pt idx="23">
                    <c:v>T-Shirts</c:v>
                  </c:pt>
                  <c:pt idx="24">
                    <c:v>Accessories</c:v>
                  </c:pt>
                  <c:pt idx="25">
                    <c:v>Dresses</c:v>
                  </c:pt>
                  <c:pt idx="26">
                    <c:v>Jackets</c:v>
                  </c:pt>
                  <c:pt idx="27">
                    <c:v>Jeans</c:v>
                  </c:pt>
                  <c:pt idx="28">
                    <c:v>Shoes</c:v>
                  </c:pt>
                  <c:pt idx="29">
                    <c:v>T-Shirts</c:v>
                  </c:pt>
                  <c:pt idx="30">
                    <c:v>Accessories</c:v>
                  </c:pt>
                  <c:pt idx="31">
                    <c:v>Dresses</c:v>
                  </c:pt>
                  <c:pt idx="32">
                    <c:v>Jackets</c:v>
                  </c:pt>
                  <c:pt idx="33">
                    <c:v>Jeans</c:v>
                  </c:pt>
                  <c:pt idx="34">
                    <c:v>Shoes</c:v>
                  </c:pt>
                  <c:pt idx="35">
                    <c:v>T-Shirts</c:v>
                  </c:pt>
                </c:lvl>
                <c:lvl>
                  <c:pt idx="0">
                    <c:v>Ahmedabad</c:v>
                  </c:pt>
                  <c:pt idx="6">
                    <c:v>Bangalore</c:v>
                  </c:pt>
                  <c:pt idx="12">
                    <c:v>Delhi</c:v>
                  </c:pt>
                  <c:pt idx="18">
                    <c:v>Hydrabed</c:v>
                  </c:pt>
                  <c:pt idx="24">
                    <c:v>Mumbai</c:v>
                  </c:pt>
                  <c:pt idx="30">
                    <c:v>Pune</c:v>
                  </c:pt>
                </c:lvl>
              </c:multiLvlStrCache>
            </c:multiLvlStrRef>
          </c:cat>
          <c:val>
            <c:numRef>
              <c:f>'Region Wise Sales Analysis'!$B$4:$B$46</c:f>
              <c:numCache>
                <c:formatCode>General</c:formatCode>
                <c:ptCount val="36"/>
                <c:pt idx="0">
                  <c:v>148472.37</c:v>
                </c:pt>
                <c:pt idx="1">
                  <c:v>209137.25000000003</c:v>
                </c:pt>
                <c:pt idx="2">
                  <c:v>137170.15999999997</c:v>
                </c:pt>
                <c:pt idx="3">
                  <c:v>177301.85999999993</c:v>
                </c:pt>
                <c:pt idx="4">
                  <c:v>134213.14000000001</c:v>
                </c:pt>
                <c:pt idx="5">
                  <c:v>129710.97000000002</c:v>
                </c:pt>
                <c:pt idx="6">
                  <c:v>122493.72000000002</c:v>
                </c:pt>
                <c:pt idx="7">
                  <c:v>170207.19000000006</c:v>
                </c:pt>
                <c:pt idx="8">
                  <c:v>168936.42999999991</c:v>
                </c:pt>
                <c:pt idx="9">
                  <c:v>172465.33999999991</c:v>
                </c:pt>
                <c:pt idx="10">
                  <c:v>129672.52000000003</c:v>
                </c:pt>
                <c:pt idx="11">
                  <c:v>182886.21999999997</c:v>
                </c:pt>
                <c:pt idx="12">
                  <c:v>174024.55000000002</c:v>
                </c:pt>
                <c:pt idx="13">
                  <c:v>178950.03</c:v>
                </c:pt>
                <c:pt idx="14">
                  <c:v>147775.42999999996</c:v>
                </c:pt>
                <c:pt idx="15">
                  <c:v>174761.8</c:v>
                </c:pt>
                <c:pt idx="16">
                  <c:v>96825.260000000009</c:v>
                </c:pt>
                <c:pt idx="17">
                  <c:v>110311.3</c:v>
                </c:pt>
                <c:pt idx="18">
                  <c:v>177953.94</c:v>
                </c:pt>
                <c:pt idx="19">
                  <c:v>211570.28000000003</c:v>
                </c:pt>
                <c:pt idx="20">
                  <c:v>176612.07</c:v>
                </c:pt>
                <c:pt idx="21">
                  <c:v>138336.21999999997</c:v>
                </c:pt>
                <c:pt idx="22">
                  <c:v>158782.55000000005</c:v>
                </c:pt>
                <c:pt idx="23">
                  <c:v>155825.49</c:v>
                </c:pt>
                <c:pt idx="24">
                  <c:v>172571.89</c:v>
                </c:pt>
                <c:pt idx="25">
                  <c:v>166114.25000000003</c:v>
                </c:pt>
                <c:pt idx="26">
                  <c:v>158306.03000000006</c:v>
                </c:pt>
                <c:pt idx="27">
                  <c:v>180531.79999999993</c:v>
                </c:pt>
                <c:pt idx="28">
                  <c:v>165540.23000000004</c:v>
                </c:pt>
                <c:pt idx="29">
                  <c:v>141154.91</c:v>
                </c:pt>
                <c:pt idx="30">
                  <c:v>136409.21000000002</c:v>
                </c:pt>
                <c:pt idx="31">
                  <c:v>128646.69000000002</c:v>
                </c:pt>
                <c:pt idx="32">
                  <c:v>133021.21</c:v>
                </c:pt>
                <c:pt idx="33">
                  <c:v>155908.17999999993</c:v>
                </c:pt>
                <c:pt idx="34">
                  <c:v>126440.57999999999</c:v>
                </c:pt>
                <c:pt idx="35">
                  <c:v>137416.79000000004</c:v>
                </c:pt>
              </c:numCache>
            </c:numRef>
          </c:val>
          <c:extLst>
            <c:ext xmlns:c16="http://schemas.microsoft.com/office/drawing/2014/chart" uri="{C3380CC4-5D6E-409C-BE32-E72D297353CC}">
              <c16:uniqueId val="{00000000-3114-432C-AA28-99E59928E27C}"/>
            </c:ext>
          </c:extLst>
        </c:ser>
        <c:dLbls>
          <c:showLegendKey val="0"/>
          <c:showVal val="0"/>
          <c:showCatName val="0"/>
          <c:showSerName val="0"/>
          <c:showPercent val="0"/>
          <c:showBubbleSize val="0"/>
        </c:dLbls>
        <c:gapWidth val="219"/>
        <c:overlap val="-27"/>
        <c:axId val="1727927872"/>
        <c:axId val="1727930752"/>
      </c:barChart>
      <c:catAx>
        <c:axId val="172792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7930752"/>
        <c:crosses val="autoZero"/>
        <c:auto val="1"/>
        <c:lblAlgn val="ctr"/>
        <c:lblOffset val="100"/>
        <c:noMultiLvlLbl val="0"/>
      </c:catAx>
      <c:valAx>
        <c:axId val="1727930752"/>
        <c:scaling>
          <c:orientation val="minMax"/>
        </c:scaling>
        <c:delete val="0"/>
        <c:axPos val="l"/>
        <c:majorGridlines>
          <c:spPr>
            <a:ln w="9525" cap="flat" cmpd="sng" algn="ctr">
              <a:solidFill>
                <a:schemeClr val="bg1">
                  <a:alpha val="28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72792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[Gitup.xlsx]Sales Analysis by Segment and C!Sales Analysis by Segment and Category</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Sales Analysis by Segment and Category</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A89D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 by Segment and C'!$B$3</c:f>
              <c:strCache>
                <c:ptCount val="1"/>
                <c:pt idx="0">
                  <c:v>Total</c:v>
                </c:pt>
              </c:strCache>
            </c:strRef>
          </c:tx>
          <c:spPr>
            <a:solidFill>
              <a:srgbClr val="A89D0C"/>
            </a:solidFill>
            <a:ln>
              <a:noFill/>
            </a:ln>
            <a:effectLst/>
          </c:spPr>
          <c:invertIfNegative val="0"/>
          <c:cat>
            <c:multiLvlStrRef>
              <c:f>'Sales Analysis by Segment and C'!$A$4:$A$18</c:f>
              <c:multiLvlStrCache>
                <c:ptCount val="12"/>
                <c:lvl>
                  <c:pt idx="0">
                    <c:v>Accessories</c:v>
                  </c:pt>
                  <c:pt idx="1">
                    <c:v>Dresses</c:v>
                  </c:pt>
                  <c:pt idx="2">
                    <c:v>Jackets</c:v>
                  </c:pt>
                  <c:pt idx="3">
                    <c:v>Jeans</c:v>
                  </c:pt>
                  <c:pt idx="4">
                    <c:v>Shoes</c:v>
                  </c:pt>
                  <c:pt idx="5">
                    <c:v>T-Shirts</c:v>
                  </c:pt>
                  <c:pt idx="6">
                    <c:v>Accessories</c:v>
                  </c:pt>
                  <c:pt idx="7">
                    <c:v>Dresses</c:v>
                  </c:pt>
                  <c:pt idx="8">
                    <c:v>Jackets</c:v>
                  </c:pt>
                  <c:pt idx="9">
                    <c:v>Jeans</c:v>
                  </c:pt>
                  <c:pt idx="10">
                    <c:v>Shoes</c:v>
                  </c:pt>
                  <c:pt idx="11">
                    <c:v>T-Shirts</c:v>
                  </c:pt>
                </c:lvl>
                <c:lvl>
                  <c:pt idx="0">
                    <c:v>B2B</c:v>
                  </c:pt>
                  <c:pt idx="6">
                    <c:v>B2C</c:v>
                  </c:pt>
                </c:lvl>
              </c:multiLvlStrCache>
            </c:multiLvlStrRef>
          </c:cat>
          <c:val>
            <c:numRef>
              <c:f>'Sales Analysis by Segment and C'!$B$4:$B$18</c:f>
              <c:numCache>
                <c:formatCode>"₹"\ #,##0</c:formatCode>
                <c:ptCount val="12"/>
                <c:pt idx="0">
                  <c:v>29367.128999999994</c:v>
                </c:pt>
                <c:pt idx="1">
                  <c:v>71237.277999999977</c:v>
                </c:pt>
                <c:pt idx="2">
                  <c:v>179231.68800000002</c:v>
                </c:pt>
                <c:pt idx="3">
                  <c:v>212934.63800000015</c:v>
                </c:pt>
                <c:pt idx="4">
                  <c:v>79860.73500000003</c:v>
                </c:pt>
                <c:pt idx="5">
                  <c:v>246897.23400000003</c:v>
                </c:pt>
                <c:pt idx="6">
                  <c:v>63825.439000000013</c:v>
                </c:pt>
                <c:pt idx="7">
                  <c:v>141687.85999999996</c:v>
                </c:pt>
                <c:pt idx="8">
                  <c:v>373861.11000000016</c:v>
                </c:pt>
                <c:pt idx="9">
                  <c:v>486579.00200000004</c:v>
                </c:pt>
                <c:pt idx="10">
                  <c:v>163581.549</c:v>
                </c:pt>
                <c:pt idx="11">
                  <c:v>524677.87800000026</c:v>
                </c:pt>
              </c:numCache>
            </c:numRef>
          </c:val>
          <c:extLst>
            <c:ext xmlns:c16="http://schemas.microsoft.com/office/drawing/2014/chart" uri="{C3380CC4-5D6E-409C-BE32-E72D297353CC}">
              <c16:uniqueId val="{00000000-4FBD-43D1-923F-15335D2128AC}"/>
            </c:ext>
          </c:extLst>
        </c:ser>
        <c:dLbls>
          <c:showLegendKey val="0"/>
          <c:showVal val="0"/>
          <c:showCatName val="0"/>
          <c:showSerName val="0"/>
          <c:showPercent val="0"/>
          <c:showBubbleSize val="0"/>
        </c:dLbls>
        <c:gapWidth val="219"/>
        <c:overlap val="-27"/>
        <c:axId val="1745037152"/>
        <c:axId val="1745038112"/>
      </c:barChart>
      <c:catAx>
        <c:axId val="1745037152"/>
        <c:scaling>
          <c:orientation val="minMax"/>
        </c:scaling>
        <c:delete val="0"/>
        <c:axPos val="b"/>
        <c:numFmt formatCode="General" sourceLinked="1"/>
        <c:majorTickMark val="none"/>
        <c:minorTickMark val="none"/>
        <c:tickLblPos val="nextTo"/>
        <c:spPr>
          <a:noFill/>
          <a:ln w="9525" cap="flat" cmpd="sng" algn="ctr">
            <a:solidFill>
              <a:schemeClr val="bg1">
                <a:alpha val="3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5038112"/>
        <c:crosses val="autoZero"/>
        <c:auto val="1"/>
        <c:lblAlgn val="ctr"/>
        <c:lblOffset val="100"/>
        <c:noMultiLvlLbl val="0"/>
      </c:catAx>
      <c:valAx>
        <c:axId val="1745038112"/>
        <c:scaling>
          <c:orientation val="minMax"/>
        </c:scaling>
        <c:delete val="0"/>
        <c:axPos val="l"/>
        <c:majorGridlines>
          <c:spPr>
            <a:ln w="9525" cap="flat" cmpd="sng" algn="ctr">
              <a:solidFill>
                <a:schemeClr val="bg1">
                  <a:alpha val="1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503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bg2">
          <a:lumMod val="5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Revenue Forecast Analysis</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lineChart>
        <c:grouping val="standard"/>
        <c:varyColors val="0"/>
        <c:ser>
          <c:idx val="0"/>
          <c:order val="0"/>
          <c:tx>
            <c:strRef>
              <c:f>'ForcastFor-Years'!$B$1</c:f>
              <c:strCache>
                <c:ptCount val="1"/>
                <c:pt idx="0">
                  <c:v>Revenue</c:v>
                </c:pt>
              </c:strCache>
            </c:strRef>
          </c:tx>
          <c:spPr>
            <a:ln w="28575" cap="rnd">
              <a:solidFill>
                <a:srgbClr val="92D050"/>
              </a:solidFill>
              <a:round/>
            </a:ln>
            <a:effectLst/>
          </c:spPr>
          <c:marker>
            <c:symbol val="none"/>
          </c:marker>
          <c:val>
            <c:numRef>
              <c:f>'ForcastFor-Years'!$B$2:$B$1290</c:f>
              <c:numCache>
                <c:formatCode>"₹"\ #,##0.00</c:formatCode>
                <c:ptCount val="1289"/>
                <c:pt idx="0">
                  <c:v>2734.2999999999997</c:v>
                </c:pt>
                <c:pt idx="1">
                  <c:v>2695.2574999999997</c:v>
                </c:pt>
                <c:pt idx="2">
                  <c:v>2656.2150000000001</c:v>
                </c:pt>
                <c:pt idx="3">
                  <c:v>2363.3666666666668</c:v>
                </c:pt>
                <c:pt idx="4">
                  <c:v>2573</c:v>
                </c:pt>
                <c:pt idx="5">
                  <c:v>578.12</c:v>
                </c:pt>
                <c:pt idx="6">
                  <c:v>2530.5479999999998</c:v>
                </c:pt>
                <c:pt idx="7">
                  <c:v>1767.0399999999997</c:v>
                </c:pt>
                <c:pt idx="8">
                  <c:v>4731.72</c:v>
                </c:pt>
                <c:pt idx="9">
                  <c:v>10844.4</c:v>
                </c:pt>
                <c:pt idx="10">
                  <c:v>16957.079999999998</c:v>
                </c:pt>
                <c:pt idx="11">
                  <c:v>23069.759999999998</c:v>
                </c:pt>
                <c:pt idx="12">
                  <c:v>29182.44</c:v>
                </c:pt>
                <c:pt idx="13">
                  <c:v>261.39999999999992</c:v>
                </c:pt>
                <c:pt idx="14">
                  <c:v>1482</c:v>
                </c:pt>
                <c:pt idx="15">
                  <c:v>1495.26</c:v>
                </c:pt>
                <c:pt idx="16">
                  <c:v>1533.6000000000001</c:v>
                </c:pt>
                <c:pt idx="17">
                  <c:v>2344.44</c:v>
                </c:pt>
                <c:pt idx="18">
                  <c:v>1078.2</c:v>
                </c:pt>
                <c:pt idx="19">
                  <c:v>1562.1750000000002</c:v>
                </c:pt>
                <c:pt idx="20">
                  <c:v>2046.15</c:v>
                </c:pt>
                <c:pt idx="21">
                  <c:v>3465.78</c:v>
                </c:pt>
                <c:pt idx="22">
                  <c:v>2791.4025000000001</c:v>
                </c:pt>
                <c:pt idx="23">
                  <c:v>2117.0250000000001</c:v>
                </c:pt>
                <c:pt idx="24">
                  <c:v>1605.0625</c:v>
                </c:pt>
                <c:pt idx="25">
                  <c:v>1093.1000000000001</c:v>
                </c:pt>
                <c:pt idx="26">
                  <c:v>1923.2399999999998</c:v>
                </c:pt>
                <c:pt idx="27">
                  <c:v>2136.0100000000002</c:v>
                </c:pt>
                <c:pt idx="28">
                  <c:v>617.04</c:v>
                </c:pt>
                <c:pt idx="29">
                  <c:v>7518.28</c:v>
                </c:pt>
                <c:pt idx="30">
                  <c:v>1508.76</c:v>
                </c:pt>
                <c:pt idx="31">
                  <c:v>1857.6</c:v>
                </c:pt>
                <c:pt idx="32">
                  <c:v>852.00000000000011</c:v>
                </c:pt>
                <c:pt idx="33">
                  <c:v>1533.6000000000001</c:v>
                </c:pt>
                <c:pt idx="34">
                  <c:v>986.85</c:v>
                </c:pt>
                <c:pt idx="35">
                  <c:v>440.09999999999985</c:v>
                </c:pt>
                <c:pt idx="36">
                  <c:v>1417.2149999999999</c:v>
                </c:pt>
                <c:pt idx="37">
                  <c:v>3738.5999999999995</c:v>
                </c:pt>
                <c:pt idx="38">
                  <c:v>3538.2</c:v>
                </c:pt>
                <c:pt idx="39">
                  <c:v>3337.7999999999997</c:v>
                </c:pt>
                <c:pt idx="40">
                  <c:v>3137.3999999999996</c:v>
                </c:pt>
                <c:pt idx="41">
                  <c:v>2937</c:v>
                </c:pt>
                <c:pt idx="42">
                  <c:v>1316.1000000000001</c:v>
                </c:pt>
                <c:pt idx="43">
                  <c:v>1689.1224999999999</c:v>
                </c:pt>
                <c:pt idx="44">
                  <c:v>2062.145</c:v>
                </c:pt>
                <c:pt idx="45">
                  <c:v>2435.1674999999996</c:v>
                </c:pt>
                <c:pt idx="46">
                  <c:v>2808.1899999999996</c:v>
                </c:pt>
                <c:pt idx="47">
                  <c:v>2295.1449999999995</c:v>
                </c:pt>
                <c:pt idx="48">
                  <c:v>1782.1</c:v>
                </c:pt>
                <c:pt idx="49">
                  <c:v>1860.1675</c:v>
                </c:pt>
                <c:pt idx="50">
                  <c:v>1938.2349999999999</c:v>
                </c:pt>
                <c:pt idx="51">
                  <c:v>2016.3024999999998</c:v>
                </c:pt>
                <c:pt idx="52">
                  <c:v>2094.37</c:v>
                </c:pt>
                <c:pt idx="53">
                  <c:v>2072.1400000000003</c:v>
                </c:pt>
                <c:pt idx="54">
                  <c:v>2268.69</c:v>
                </c:pt>
                <c:pt idx="55">
                  <c:v>1560.585</c:v>
                </c:pt>
                <c:pt idx="56">
                  <c:v>852.48000000000013</c:v>
                </c:pt>
                <c:pt idx="57">
                  <c:v>802.18333333333339</c:v>
                </c:pt>
                <c:pt idx="58">
                  <c:v>751.88666666666677</c:v>
                </c:pt>
                <c:pt idx="59">
                  <c:v>701.59</c:v>
                </c:pt>
                <c:pt idx="60">
                  <c:v>651.29333333333329</c:v>
                </c:pt>
                <c:pt idx="61">
                  <c:v>600.99666666666667</c:v>
                </c:pt>
                <c:pt idx="62">
                  <c:v>550.69999999999993</c:v>
                </c:pt>
                <c:pt idx="63">
                  <c:v>2744.5400000000004</c:v>
                </c:pt>
                <c:pt idx="64">
                  <c:v>5872.0199999999995</c:v>
                </c:pt>
                <c:pt idx="65">
                  <c:v>4391.9699999999993</c:v>
                </c:pt>
                <c:pt idx="66">
                  <c:v>2911.9199999999996</c:v>
                </c:pt>
                <c:pt idx="67">
                  <c:v>1431.8700000000001</c:v>
                </c:pt>
                <c:pt idx="68">
                  <c:v>2697.4549999999999</c:v>
                </c:pt>
                <c:pt idx="69">
                  <c:v>3963.0399999999995</c:v>
                </c:pt>
                <c:pt idx="70">
                  <c:v>3401.3599999999997</c:v>
                </c:pt>
                <c:pt idx="71">
                  <c:v>2839.68</c:v>
                </c:pt>
                <c:pt idx="72">
                  <c:v>2960.64</c:v>
                </c:pt>
                <c:pt idx="73">
                  <c:v>3081.6</c:v>
                </c:pt>
                <c:pt idx="74">
                  <c:v>2808.9674999999997</c:v>
                </c:pt>
                <c:pt idx="75">
                  <c:v>2536.335</c:v>
                </c:pt>
                <c:pt idx="76">
                  <c:v>2263.7025000000003</c:v>
                </c:pt>
                <c:pt idx="77">
                  <c:v>1991.0700000000002</c:v>
                </c:pt>
                <c:pt idx="78">
                  <c:v>1786.6750000000002</c:v>
                </c:pt>
                <c:pt idx="79">
                  <c:v>1582.2800000000002</c:v>
                </c:pt>
                <c:pt idx="80">
                  <c:v>2288.6200000000003</c:v>
                </c:pt>
                <c:pt idx="81">
                  <c:v>1533.6000000000001</c:v>
                </c:pt>
                <c:pt idx="82">
                  <c:v>1510.9599999999998</c:v>
                </c:pt>
                <c:pt idx="83">
                  <c:v>2772.2900000000004</c:v>
                </c:pt>
                <c:pt idx="84">
                  <c:v>2595.8233333333337</c:v>
                </c:pt>
                <c:pt idx="85">
                  <c:v>2419.356666666667</c:v>
                </c:pt>
                <c:pt idx="86">
                  <c:v>2242.8900000000003</c:v>
                </c:pt>
                <c:pt idx="87">
                  <c:v>5043.08</c:v>
                </c:pt>
                <c:pt idx="88">
                  <c:v>1430.52</c:v>
                </c:pt>
                <c:pt idx="89">
                  <c:v>1565.675</c:v>
                </c:pt>
                <c:pt idx="90">
                  <c:v>1700.8300000000002</c:v>
                </c:pt>
                <c:pt idx="91">
                  <c:v>1835.9850000000001</c:v>
                </c:pt>
                <c:pt idx="92">
                  <c:v>1800.6275000000001</c:v>
                </c:pt>
                <c:pt idx="93">
                  <c:v>1765.27</c:v>
                </c:pt>
                <c:pt idx="94">
                  <c:v>514.59999999999991</c:v>
                </c:pt>
                <c:pt idx="95">
                  <c:v>596.39999999999986</c:v>
                </c:pt>
                <c:pt idx="96">
                  <c:v>678.19999999999982</c:v>
                </c:pt>
                <c:pt idx="97">
                  <c:v>759.99999999999977</c:v>
                </c:pt>
                <c:pt idx="98">
                  <c:v>841.79999999999984</c:v>
                </c:pt>
                <c:pt idx="99">
                  <c:v>923.5999999999998</c:v>
                </c:pt>
                <c:pt idx="100">
                  <c:v>1752.6642857142856</c:v>
                </c:pt>
                <c:pt idx="101">
                  <c:v>2581.7285714285713</c:v>
                </c:pt>
                <c:pt idx="102">
                  <c:v>3410.7928571428574</c:v>
                </c:pt>
                <c:pt idx="103">
                  <c:v>4239.8571428571431</c:v>
                </c:pt>
                <c:pt idx="104">
                  <c:v>5068.9214285714288</c:v>
                </c:pt>
                <c:pt idx="105">
                  <c:v>5897.9857142857145</c:v>
                </c:pt>
                <c:pt idx="106">
                  <c:v>6727.05</c:v>
                </c:pt>
                <c:pt idx="107">
                  <c:v>6771.4750000000004</c:v>
                </c:pt>
                <c:pt idx="108">
                  <c:v>6815.9000000000005</c:v>
                </c:pt>
                <c:pt idx="109">
                  <c:v>6860.3250000000007</c:v>
                </c:pt>
                <c:pt idx="110">
                  <c:v>6904.75</c:v>
                </c:pt>
                <c:pt idx="111">
                  <c:v>6949.1750000000002</c:v>
                </c:pt>
                <c:pt idx="112">
                  <c:v>6993.6</c:v>
                </c:pt>
                <c:pt idx="113">
                  <c:v>5806.6</c:v>
                </c:pt>
                <c:pt idx="114">
                  <c:v>4619.6000000000004</c:v>
                </c:pt>
                <c:pt idx="115">
                  <c:v>3432.6000000000004</c:v>
                </c:pt>
                <c:pt idx="116">
                  <c:v>2245.6</c:v>
                </c:pt>
                <c:pt idx="117">
                  <c:v>2124.5</c:v>
                </c:pt>
                <c:pt idx="118">
                  <c:v>2003.4</c:v>
                </c:pt>
                <c:pt idx="119">
                  <c:v>2053.8000000000002</c:v>
                </c:pt>
                <c:pt idx="120">
                  <c:v>1818.3337500000002</c:v>
                </c:pt>
                <c:pt idx="121">
                  <c:v>1582.8675000000001</c:v>
                </c:pt>
                <c:pt idx="122">
                  <c:v>1347.4012499999999</c:v>
                </c:pt>
                <c:pt idx="123">
                  <c:v>1111.9349999999999</c:v>
                </c:pt>
                <c:pt idx="124">
                  <c:v>3790.5000000000005</c:v>
                </c:pt>
                <c:pt idx="125">
                  <c:v>2498.2400000000002</c:v>
                </c:pt>
                <c:pt idx="126">
                  <c:v>1205.98</c:v>
                </c:pt>
                <c:pt idx="127">
                  <c:v>1026.9349999999999</c:v>
                </c:pt>
                <c:pt idx="128">
                  <c:v>847.89</c:v>
                </c:pt>
                <c:pt idx="129">
                  <c:v>668.84500000000003</c:v>
                </c:pt>
                <c:pt idx="130">
                  <c:v>489.7999999999999</c:v>
                </c:pt>
                <c:pt idx="131">
                  <c:v>606.32999999999993</c:v>
                </c:pt>
                <c:pt idx="132">
                  <c:v>722.86</c:v>
                </c:pt>
                <c:pt idx="133">
                  <c:v>839.3900000000001</c:v>
                </c:pt>
                <c:pt idx="134">
                  <c:v>955.92000000000007</c:v>
                </c:pt>
                <c:pt idx="135">
                  <c:v>1656.6</c:v>
                </c:pt>
                <c:pt idx="136">
                  <c:v>1672.2950000000001</c:v>
                </c:pt>
                <c:pt idx="137">
                  <c:v>1687.9900000000002</c:v>
                </c:pt>
                <c:pt idx="138">
                  <c:v>4107.42</c:v>
                </c:pt>
                <c:pt idx="139">
                  <c:v>1446.06</c:v>
                </c:pt>
                <c:pt idx="140">
                  <c:v>4731.72</c:v>
                </c:pt>
                <c:pt idx="141">
                  <c:v>4175.7224999999999</c:v>
                </c:pt>
                <c:pt idx="142">
                  <c:v>3619.7249999999999</c:v>
                </c:pt>
                <c:pt idx="143">
                  <c:v>2145.7800000000002</c:v>
                </c:pt>
                <c:pt idx="144">
                  <c:v>6076.8</c:v>
                </c:pt>
                <c:pt idx="145">
                  <c:v>4394.4400000000005</c:v>
                </c:pt>
                <c:pt idx="146">
                  <c:v>2712.0800000000004</c:v>
                </c:pt>
                <c:pt idx="147">
                  <c:v>2175.12</c:v>
                </c:pt>
                <c:pt idx="148">
                  <c:v>2962.8000000000006</c:v>
                </c:pt>
                <c:pt idx="149">
                  <c:v>3103.42</c:v>
                </c:pt>
                <c:pt idx="150">
                  <c:v>1812.21</c:v>
                </c:pt>
                <c:pt idx="151">
                  <c:v>520.99999999999989</c:v>
                </c:pt>
                <c:pt idx="152">
                  <c:v>1219.3666666666668</c:v>
                </c:pt>
                <c:pt idx="153">
                  <c:v>1826.7433333333331</c:v>
                </c:pt>
                <c:pt idx="154">
                  <c:v>1487.0950000000003</c:v>
                </c:pt>
                <c:pt idx="155">
                  <c:v>1009.32</c:v>
                </c:pt>
                <c:pt idx="156">
                  <c:v>1940.385</c:v>
                </c:pt>
                <c:pt idx="157">
                  <c:v>2871.45</c:v>
                </c:pt>
                <c:pt idx="158">
                  <c:v>3802.5149999999999</c:v>
                </c:pt>
                <c:pt idx="159">
                  <c:v>4733.58</c:v>
                </c:pt>
                <c:pt idx="160">
                  <c:v>747.63</c:v>
                </c:pt>
                <c:pt idx="161">
                  <c:v>2037.96</c:v>
                </c:pt>
                <c:pt idx="162">
                  <c:v>2095.14</c:v>
                </c:pt>
                <c:pt idx="163">
                  <c:v>2152.3200000000002</c:v>
                </c:pt>
                <c:pt idx="164">
                  <c:v>2209.5</c:v>
                </c:pt>
                <c:pt idx="165">
                  <c:v>514.59999999999991</c:v>
                </c:pt>
                <c:pt idx="166">
                  <c:v>382.21499999999997</c:v>
                </c:pt>
                <c:pt idx="167">
                  <c:v>249.83000000000004</c:v>
                </c:pt>
                <c:pt idx="168">
                  <c:v>556.86000000000013</c:v>
                </c:pt>
                <c:pt idx="169">
                  <c:v>863.8900000000001</c:v>
                </c:pt>
                <c:pt idx="170">
                  <c:v>1170.92</c:v>
                </c:pt>
                <c:pt idx="171">
                  <c:v>1477.9500000000003</c:v>
                </c:pt>
                <c:pt idx="172">
                  <c:v>1784.98</c:v>
                </c:pt>
                <c:pt idx="173">
                  <c:v>1495.26</c:v>
                </c:pt>
                <c:pt idx="174">
                  <c:v>1430.8266666666666</c:v>
                </c:pt>
                <c:pt idx="175">
                  <c:v>1859.7233333333334</c:v>
                </c:pt>
                <c:pt idx="176">
                  <c:v>2288.6200000000003</c:v>
                </c:pt>
                <c:pt idx="177">
                  <c:v>1194.2100000000003</c:v>
                </c:pt>
                <c:pt idx="178">
                  <c:v>99.800000000000082</c:v>
                </c:pt>
                <c:pt idx="179">
                  <c:v>2278.84</c:v>
                </c:pt>
                <c:pt idx="180">
                  <c:v>4457.88</c:v>
                </c:pt>
                <c:pt idx="181">
                  <c:v>2978.94</c:v>
                </c:pt>
                <c:pt idx="182">
                  <c:v>3264.44</c:v>
                </c:pt>
                <c:pt idx="183">
                  <c:v>3549.94</c:v>
                </c:pt>
                <c:pt idx="184">
                  <c:v>440.1599999999998</c:v>
                </c:pt>
                <c:pt idx="185">
                  <c:v>609.90666666666641</c:v>
                </c:pt>
                <c:pt idx="186">
                  <c:v>779.65333333333308</c:v>
                </c:pt>
                <c:pt idx="187">
                  <c:v>949.39999999999975</c:v>
                </c:pt>
                <c:pt idx="188">
                  <c:v>3877.48</c:v>
                </c:pt>
                <c:pt idx="189">
                  <c:v>2266.7925</c:v>
                </c:pt>
                <c:pt idx="190">
                  <c:v>656.10500000000002</c:v>
                </c:pt>
                <c:pt idx="191">
                  <c:v>3861.936666666667</c:v>
                </c:pt>
                <c:pt idx="192">
                  <c:v>729.4</c:v>
                </c:pt>
                <c:pt idx="193">
                  <c:v>898.97333333333336</c:v>
                </c:pt>
                <c:pt idx="194">
                  <c:v>1068.5466666666666</c:v>
                </c:pt>
                <c:pt idx="195">
                  <c:v>1238.1200000000001</c:v>
                </c:pt>
                <c:pt idx="196">
                  <c:v>1620.7600000000002</c:v>
                </c:pt>
                <c:pt idx="197">
                  <c:v>2003.4</c:v>
                </c:pt>
                <c:pt idx="198">
                  <c:v>8353.6200000000008</c:v>
                </c:pt>
                <c:pt idx="199">
                  <c:v>7254.6185714285721</c:v>
                </c:pt>
                <c:pt idx="200">
                  <c:v>6155.6171428571433</c:v>
                </c:pt>
                <c:pt idx="201">
                  <c:v>5056.6157142857146</c:v>
                </c:pt>
                <c:pt idx="202">
                  <c:v>3957.6142857142859</c:v>
                </c:pt>
                <c:pt idx="203">
                  <c:v>2858.6128571428571</c:v>
                </c:pt>
                <c:pt idx="204">
                  <c:v>1759.6114285714284</c:v>
                </c:pt>
                <c:pt idx="205">
                  <c:v>660.61</c:v>
                </c:pt>
                <c:pt idx="206">
                  <c:v>1684.6</c:v>
                </c:pt>
                <c:pt idx="207">
                  <c:v>2708.59</c:v>
                </c:pt>
                <c:pt idx="208">
                  <c:v>3267.0825</c:v>
                </c:pt>
                <c:pt idx="209">
                  <c:v>3825.5749999999998</c:v>
                </c:pt>
                <c:pt idx="210">
                  <c:v>4384.0674999999992</c:v>
                </c:pt>
                <c:pt idx="211">
                  <c:v>4942.5599999999995</c:v>
                </c:pt>
                <c:pt idx="212">
                  <c:v>2333.7800000000002</c:v>
                </c:pt>
                <c:pt idx="213">
                  <c:v>4859.58</c:v>
                </c:pt>
                <c:pt idx="214">
                  <c:v>4365.0300000000007</c:v>
                </c:pt>
                <c:pt idx="215">
                  <c:v>977.15999999999985</c:v>
                </c:pt>
                <c:pt idx="216">
                  <c:v>829.19999999999982</c:v>
                </c:pt>
                <c:pt idx="217">
                  <c:v>2037.96</c:v>
                </c:pt>
                <c:pt idx="218">
                  <c:v>4462.5599999999995</c:v>
                </c:pt>
                <c:pt idx="219">
                  <c:v>4082.43</c:v>
                </c:pt>
                <c:pt idx="220">
                  <c:v>3702.3</c:v>
                </c:pt>
                <c:pt idx="221">
                  <c:v>2085.2600000000002</c:v>
                </c:pt>
                <c:pt idx="222">
                  <c:v>1383.3</c:v>
                </c:pt>
                <c:pt idx="223">
                  <c:v>2120.84</c:v>
                </c:pt>
                <c:pt idx="224">
                  <c:v>2416.5233333333335</c:v>
                </c:pt>
                <c:pt idx="225">
                  <c:v>2712.2066666666669</c:v>
                </c:pt>
                <c:pt idx="226">
                  <c:v>3007.8900000000003</c:v>
                </c:pt>
                <c:pt idx="227">
                  <c:v>2120.7800000000002</c:v>
                </c:pt>
                <c:pt idx="228">
                  <c:v>1233.67</c:v>
                </c:pt>
                <c:pt idx="229">
                  <c:v>689.79999999999984</c:v>
                </c:pt>
                <c:pt idx="230">
                  <c:v>1533.6999999999998</c:v>
                </c:pt>
                <c:pt idx="231">
                  <c:v>2377.5999999999995</c:v>
                </c:pt>
                <c:pt idx="232">
                  <c:v>420.39999999999992</c:v>
                </c:pt>
                <c:pt idx="233">
                  <c:v>895.4</c:v>
                </c:pt>
                <c:pt idx="234">
                  <c:v>286.89999999999992</c:v>
                </c:pt>
                <c:pt idx="235">
                  <c:v>5219.6749999999993</c:v>
                </c:pt>
                <c:pt idx="236">
                  <c:v>2147.1600000000003</c:v>
                </c:pt>
                <c:pt idx="237">
                  <c:v>2037</c:v>
                </c:pt>
                <c:pt idx="238">
                  <c:v>2233.5416666666665</c:v>
                </c:pt>
                <c:pt idx="239">
                  <c:v>2430.0833333333335</c:v>
                </c:pt>
                <c:pt idx="240">
                  <c:v>2626.625</c:v>
                </c:pt>
                <c:pt idx="241">
                  <c:v>2823.1666666666665</c:v>
                </c:pt>
                <c:pt idx="242">
                  <c:v>3019.7083333333335</c:v>
                </c:pt>
                <c:pt idx="243">
                  <c:v>3216.25</c:v>
                </c:pt>
                <c:pt idx="244">
                  <c:v>1630.96</c:v>
                </c:pt>
                <c:pt idx="245">
                  <c:v>3795.9500000000007</c:v>
                </c:pt>
                <c:pt idx="246">
                  <c:v>4061.2083333333335</c:v>
                </c:pt>
                <c:pt idx="247">
                  <c:v>4326.4666666666662</c:v>
                </c:pt>
                <c:pt idx="248">
                  <c:v>4591.7249999999995</c:v>
                </c:pt>
                <c:pt idx="249">
                  <c:v>3049.7024999999994</c:v>
                </c:pt>
                <c:pt idx="250">
                  <c:v>1507.6799999999996</c:v>
                </c:pt>
                <c:pt idx="251">
                  <c:v>1513.03</c:v>
                </c:pt>
                <c:pt idx="252">
                  <c:v>1518.3800000000003</c:v>
                </c:pt>
                <c:pt idx="253">
                  <c:v>977.15999999999985</c:v>
                </c:pt>
                <c:pt idx="254">
                  <c:v>1525.5950000000003</c:v>
                </c:pt>
                <c:pt idx="255">
                  <c:v>2272.1633333333334</c:v>
                </c:pt>
                <c:pt idx="256">
                  <c:v>3018.7316666666666</c:v>
                </c:pt>
                <c:pt idx="257">
                  <c:v>3765.3</c:v>
                </c:pt>
                <c:pt idx="258">
                  <c:v>1698.925</c:v>
                </c:pt>
                <c:pt idx="259">
                  <c:v>1518.3800000000003</c:v>
                </c:pt>
                <c:pt idx="260">
                  <c:v>1262.5500000000002</c:v>
                </c:pt>
                <c:pt idx="261">
                  <c:v>1006.7199999999999</c:v>
                </c:pt>
                <c:pt idx="262">
                  <c:v>2366.73</c:v>
                </c:pt>
                <c:pt idx="263">
                  <c:v>3726.7400000000002</c:v>
                </c:pt>
                <c:pt idx="264">
                  <c:v>4151.9900000000007</c:v>
                </c:pt>
                <c:pt idx="265">
                  <c:v>4577.2400000000007</c:v>
                </c:pt>
                <c:pt idx="266">
                  <c:v>3526.6400000000003</c:v>
                </c:pt>
                <c:pt idx="267">
                  <c:v>2476.04</c:v>
                </c:pt>
                <c:pt idx="268">
                  <c:v>1144.3100000000002</c:v>
                </c:pt>
                <c:pt idx="269">
                  <c:v>1144.2266666666669</c:v>
                </c:pt>
                <c:pt idx="270">
                  <c:v>1144.1433333333334</c:v>
                </c:pt>
                <c:pt idx="271">
                  <c:v>1144.0600000000002</c:v>
                </c:pt>
                <c:pt idx="272">
                  <c:v>3124.9800000000005</c:v>
                </c:pt>
                <c:pt idx="273">
                  <c:v>387.00000000000006</c:v>
                </c:pt>
                <c:pt idx="274">
                  <c:v>4656.96</c:v>
                </c:pt>
                <c:pt idx="275">
                  <c:v>4356.63</c:v>
                </c:pt>
                <c:pt idx="276">
                  <c:v>4056.3</c:v>
                </c:pt>
                <c:pt idx="277">
                  <c:v>3755.97</c:v>
                </c:pt>
                <c:pt idx="278">
                  <c:v>3455.64</c:v>
                </c:pt>
                <c:pt idx="279">
                  <c:v>2889.8599999999997</c:v>
                </c:pt>
                <c:pt idx="280">
                  <c:v>2324.08</c:v>
                </c:pt>
                <c:pt idx="281">
                  <c:v>1319.75</c:v>
                </c:pt>
                <c:pt idx="282">
                  <c:v>552.19999999999993</c:v>
                </c:pt>
                <c:pt idx="283">
                  <c:v>1710.07</c:v>
                </c:pt>
                <c:pt idx="284">
                  <c:v>1323.6466666666665</c:v>
                </c:pt>
                <c:pt idx="285">
                  <c:v>937.22333333333324</c:v>
                </c:pt>
                <c:pt idx="286">
                  <c:v>550.79999999999984</c:v>
                </c:pt>
                <c:pt idx="287">
                  <c:v>1994.8400000000001</c:v>
                </c:pt>
                <c:pt idx="288">
                  <c:v>258.09999999999997</c:v>
                </c:pt>
                <c:pt idx="289">
                  <c:v>1071.5099999999998</c:v>
                </c:pt>
                <c:pt idx="290">
                  <c:v>1306.25</c:v>
                </c:pt>
                <c:pt idx="291">
                  <c:v>1434.625</c:v>
                </c:pt>
                <c:pt idx="292">
                  <c:v>1563.0000000000002</c:v>
                </c:pt>
                <c:pt idx="293">
                  <c:v>1513.5</c:v>
                </c:pt>
                <c:pt idx="294">
                  <c:v>1464</c:v>
                </c:pt>
                <c:pt idx="295">
                  <c:v>1414.4999999999998</c:v>
                </c:pt>
                <c:pt idx="296">
                  <c:v>1431.3959999999997</c:v>
                </c:pt>
                <c:pt idx="297">
                  <c:v>1448.2919999999999</c:v>
                </c:pt>
                <c:pt idx="298">
                  <c:v>1465.1879999999999</c:v>
                </c:pt>
                <c:pt idx="299">
                  <c:v>1482.0840000000001</c:v>
                </c:pt>
                <c:pt idx="300">
                  <c:v>1498.98</c:v>
                </c:pt>
                <c:pt idx="301">
                  <c:v>2652</c:v>
                </c:pt>
                <c:pt idx="302">
                  <c:v>2214.9366666666665</c:v>
                </c:pt>
                <c:pt idx="303">
                  <c:v>1777.8733333333332</c:v>
                </c:pt>
                <c:pt idx="304">
                  <c:v>1853.5786666666665</c:v>
                </c:pt>
                <c:pt idx="305">
                  <c:v>1929.2839999999999</c:v>
                </c:pt>
                <c:pt idx="306">
                  <c:v>2004.9893333333334</c:v>
                </c:pt>
                <c:pt idx="307">
                  <c:v>2080.6946666666668</c:v>
                </c:pt>
                <c:pt idx="308">
                  <c:v>2156.4</c:v>
                </c:pt>
                <c:pt idx="309">
                  <c:v>2845.4850000000001</c:v>
                </c:pt>
                <c:pt idx="310">
                  <c:v>3534.57</c:v>
                </c:pt>
                <c:pt idx="311">
                  <c:v>1155.26</c:v>
                </c:pt>
                <c:pt idx="312">
                  <c:v>1436.46</c:v>
                </c:pt>
                <c:pt idx="313">
                  <c:v>6115.56</c:v>
                </c:pt>
                <c:pt idx="314">
                  <c:v>1923.2399999999998</c:v>
                </c:pt>
                <c:pt idx="315">
                  <c:v>2044.3300000000002</c:v>
                </c:pt>
                <c:pt idx="316">
                  <c:v>4005.9533333333338</c:v>
                </c:pt>
                <c:pt idx="317">
                  <c:v>5967.5766666666677</c:v>
                </c:pt>
                <c:pt idx="318">
                  <c:v>7929.2000000000007</c:v>
                </c:pt>
                <c:pt idx="319">
                  <c:v>5664.5333333333338</c:v>
                </c:pt>
                <c:pt idx="320">
                  <c:v>3399.8666666666668</c:v>
                </c:pt>
                <c:pt idx="321">
                  <c:v>1135.1999999999998</c:v>
                </c:pt>
                <c:pt idx="322">
                  <c:v>1204.7999999999997</c:v>
                </c:pt>
                <c:pt idx="323">
                  <c:v>1274.3999999999996</c:v>
                </c:pt>
                <c:pt idx="324">
                  <c:v>3386.19</c:v>
                </c:pt>
                <c:pt idx="325">
                  <c:v>2398.5933333333332</c:v>
                </c:pt>
                <c:pt idx="326">
                  <c:v>1410.9966666666667</c:v>
                </c:pt>
                <c:pt idx="327">
                  <c:v>423.39999999999992</c:v>
                </c:pt>
                <c:pt idx="328">
                  <c:v>2547.8900000000003</c:v>
                </c:pt>
                <c:pt idx="329">
                  <c:v>2480.8950000000004</c:v>
                </c:pt>
                <c:pt idx="330">
                  <c:v>2413.9</c:v>
                </c:pt>
                <c:pt idx="331">
                  <c:v>2346.9049999999997</c:v>
                </c:pt>
                <c:pt idx="332">
                  <c:v>2279.91</c:v>
                </c:pt>
                <c:pt idx="333">
                  <c:v>2212.915</c:v>
                </c:pt>
                <c:pt idx="334">
                  <c:v>2145.9199999999996</c:v>
                </c:pt>
                <c:pt idx="335">
                  <c:v>2930.5066666666667</c:v>
                </c:pt>
                <c:pt idx="336">
                  <c:v>2053.8000000000002</c:v>
                </c:pt>
                <c:pt idx="337">
                  <c:v>2371.6000000000004</c:v>
                </c:pt>
                <c:pt idx="338">
                  <c:v>2689.4</c:v>
                </c:pt>
                <c:pt idx="339">
                  <c:v>3007.2000000000003</c:v>
                </c:pt>
                <c:pt idx="340">
                  <c:v>3325</c:v>
                </c:pt>
                <c:pt idx="341">
                  <c:v>3642.8</c:v>
                </c:pt>
                <c:pt idx="342">
                  <c:v>3960.6000000000004</c:v>
                </c:pt>
                <c:pt idx="343">
                  <c:v>381.1</c:v>
                </c:pt>
                <c:pt idx="344">
                  <c:v>591.29999999999995</c:v>
                </c:pt>
                <c:pt idx="345">
                  <c:v>801.5</c:v>
                </c:pt>
                <c:pt idx="346">
                  <c:v>1011.6999999999999</c:v>
                </c:pt>
                <c:pt idx="347">
                  <c:v>1221.8999999999999</c:v>
                </c:pt>
                <c:pt idx="348">
                  <c:v>1432.1</c:v>
                </c:pt>
                <c:pt idx="349">
                  <c:v>1642.3</c:v>
                </c:pt>
                <c:pt idx="350">
                  <c:v>1271.4749999999999</c:v>
                </c:pt>
                <c:pt idx="351">
                  <c:v>900.65</c:v>
                </c:pt>
                <c:pt idx="352">
                  <c:v>529.82500000000005</c:v>
                </c:pt>
                <c:pt idx="353">
                  <c:v>158.99999999999997</c:v>
                </c:pt>
                <c:pt idx="354">
                  <c:v>3784.7</c:v>
                </c:pt>
                <c:pt idx="355">
                  <c:v>2025.8999999999999</c:v>
                </c:pt>
                <c:pt idx="356">
                  <c:v>267.09999999999997</c:v>
                </c:pt>
                <c:pt idx="357">
                  <c:v>1768.395</c:v>
                </c:pt>
                <c:pt idx="358">
                  <c:v>3269.69</c:v>
                </c:pt>
                <c:pt idx="359">
                  <c:v>4770.9850000000006</c:v>
                </c:pt>
                <c:pt idx="360">
                  <c:v>6272.2800000000007</c:v>
                </c:pt>
                <c:pt idx="361">
                  <c:v>1718.6399999999999</c:v>
                </c:pt>
                <c:pt idx="362">
                  <c:v>48.980000000000047</c:v>
                </c:pt>
                <c:pt idx="363">
                  <c:v>2776.62</c:v>
                </c:pt>
                <c:pt idx="364">
                  <c:v>1007.76</c:v>
                </c:pt>
                <c:pt idx="365">
                  <c:v>1972.7199999999998</c:v>
                </c:pt>
                <c:pt idx="366">
                  <c:v>1376.2</c:v>
                </c:pt>
                <c:pt idx="367">
                  <c:v>3360.8566666666666</c:v>
                </c:pt>
                <c:pt idx="368">
                  <c:v>2137.2313333333332</c:v>
                </c:pt>
                <c:pt idx="369">
                  <c:v>913.60600000000011</c:v>
                </c:pt>
                <c:pt idx="370">
                  <c:v>1883.345</c:v>
                </c:pt>
                <c:pt idx="371">
                  <c:v>1070.7225000000001</c:v>
                </c:pt>
                <c:pt idx="372">
                  <c:v>2001.3899999999999</c:v>
                </c:pt>
                <c:pt idx="373">
                  <c:v>4917.2000000000007</c:v>
                </c:pt>
                <c:pt idx="374">
                  <c:v>2797.07</c:v>
                </c:pt>
                <c:pt idx="375">
                  <c:v>1400.8559999999998</c:v>
                </c:pt>
                <c:pt idx="376">
                  <c:v>2250.4085714285716</c:v>
                </c:pt>
                <c:pt idx="377">
                  <c:v>1740.1125</c:v>
                </c:pt>
                <c:pt idx="378">
                  <c:v>1326.202222222222</c:v>
                </c:pt>
                <c:pt idx="379">
                  <c:v>2863.02</c:v>
                </c:pt>
                <c:pt idx="380">
                  <c:v>1352.16</c:v>
                </c:pt>
                <c:pt idx="381">
                  <c:v>5719.0166666666664</c:v>
                </c:pt>
                <c:pt idx="382">
                  <c:v>1923.19</c:v>
                </c:pt>
                <c:pt idx="383">
                  <c:v>858</c:v>
                </c:pt>
                <c:pt idx="384">
                  <c:v>3206.1</c:v>
                </c:pt>
                <c:pt idx="385">
                  <c:v>3898.6</c:v>
                </c:pt>
                <c:pt idx="386">
                  <c:v>2269.7600000000002</c:v>
                </c:pt>
                <c:pt idx="387">
                  <c:v>1573.3828571428571</c:v>
                </c:pt>
                <c:pt idx="388">
                  <c:v>1490.1966666666667</c:v>
                </c:pt>
                <c:pt idx="389">
                  <c:v>2041.4583333333337</c:v>
                </c:pt>
                <c:pt idx="390">
                  <c:v>3070.2228571428568</c:v>
                </c:pt>
                <c:pt idx="391">
                  <c:v>2467.8166666666666</c:v>
                </c:pt>
                <c:pt idx="392">
                  <c:v>2292.42</c:v>
                </c:pt>
                <c:pt idx="393">
                  <c:v>1001.7</c:v>
                </c:pt>
                <c:pt idx="394">
                  <c:v>1817.19</c:v>
                </c:pt>
                <c:pt idx="395">
                  <c:v>1787.1066666666668</c:v>
                </c:pt>
                <c:pt idx="396">
                  <c:v>3638.1199999999994</c:v>
                </c:pt>
                <c:pt idx="397">
                  <c:v>2013.3</c:v>
                </c:pt>
                <c:pt idx="398">
                  <c:v>6344.6399999999994</c:v>
                </c:pt>
                <c:pt idx="399">
                  <c:v>5412.5999999999995</c:v>
                </c:pt>
                <c:pt idx="400">
                  <c:v>3576.2633333333338</c:v>
                </c:pt>
                <c:pt idx="401">
                  <c:v>9118.7619999999988</c:v>
                </c:pt>
                <c:pt idx="402">
                  <c:v>4740.2300000000005</c:v>
                </c:pt>
                <c:pt idx="403">
                  <c:v>1180.3166666666668</c:v>
                </c:pt>
                <c:pt idx="404">
                  <c:v>3174.48</c:v>
                </c:pt>
                <c:pt idx="405">
                  <c:v>1919.4919999999997</c:v>
                </c:pt>
                <c:pt idx="406">
                  <c:v>4352.4000000000005</c:v>
                </c:pt>
                <c:pt idx="407">
                  <c:v>2004.7550000000001</c:v>
                </c:pt>
                <c:pt idx="408">
                  <c:v>2241.36</c:v>
                </c:pt>
                <c:pt idx="409">
                  <c:v>2490.6525000000001</c:v>
                </c:pt>
                <c:pt idx="410">
                  <c:v>3240.8175000000001</c:v>
                </c:pt>
                <c:pt idx="411">
                  <c:v>244.9000000000002</c:v>
                </c:pt>
                <c:pt idx="412">
                  <c:v>1631.3828571428571</c:v>
                </c:pt>
                <c:pt idx="413">
                  <c:v>2217.56</c:v>
                </c:pt>
                <c:pt idx="414">
                  <c:v>2780.37</c:v>
                </c:pt>
                <c:pt idx="415">
                  <c:v>2578.0066666666667</c:v>
                </c:pt>
                <c:pt idx="416">
                  <c:v>1930.1933333333334</c:v>
                </c:pt>
                <c:pt idx="417">
                  <c:v>1192.9685714285715</c:v>
                </c:pt>
                <c:pt idx="418">
                  <c:v>2652.3799999999997</c:v>
                </c:pt>
                <c:pt idx="419">
                  <c:v>1231.1933333333334</c:v>
                </c:pt>
                <c:pt idx="420">
                  <c:v>2784.44</c:v>
                </c:pt>
                <c:pt idx="421">
                  <c:v>1423.8679999999999</c:v>
                </c:pt>
                <c:pt idx="422">
                  <c:v>2502.3742857142861</c:v>
                </c:pt>
                <c:pt idx="423">
                  <c:v>2323.6600000000003</c:v>
                </c:pt>
                <c:pt idx="424">
                  <c:v>2753.5599999999995</c:v>
                </c:pt>
                <c:pt idx="425">
                  <c:v>3333.6000000000004</c:v>
                </c:pt>
                <c:pt idx="426">
                  <c:v>2564.6439999999998</c:v>
                </c:pt>
                <c:pt idx="427">
                  <c:v>819.15000000000009</c:v>
                </c:pt>
                <c:pt idx="428">
                  <c:v>1765.0533333333333</c:v>
                </c:pt>
                <c:pt idx="429">
                  <c:v>2378.29</c:v>
                </c:pt>
                <c:pt idx="430">
                  <c:v>1801.0279999999998</c:v>
                </c:pt>
                <c:pt idx="431">
                  <c:v>1686.2166666666665</c:v>
                </c:pt>
                <c:pt idx="432">
                  <c:v>2338.4516666666664</c:v>
                </c:pt>
                <c:pt idx="433">
                  <c:v>2439.5825126475547</c:v>
                </c:pt>
                <c:pt idx="434">
                  <c:v>1344.875</c:v>
                </c:pt>
                <c:pt idx="435">
                  <c:v>3335.3150000000001</c:v>
                </c:pt>
                <c:pt idx="436">
                  <c:v>3461.8828571428571</c:v>
                </c:pt>
                <c:pt idx="437">
                  <c:v>3508.85</c:v>
                </c:pt>
                <c:pt idx="438">
                  <c:v>3598.7849999999999</c:v>
                </c:pt>
                <c:pt idx="439">
                  <c:v>3144.4516666666664</c:v>
                </c:pt>
                <c:pt idx="440">
                  <c:v>1910.6975</c:v>
                </c:pt>
                <c:pt idx="441">
                  <c:v>4535.59</c:v>
                </c:pt>
                <c:pt idx="442">
                  <c:v>1874.4849999999999</c:v>
                </c:pt>
                <c:pt idx="443">
                  <c:v>3745.67</c:v>
                </c:pt>
                <c:pt idx="444">
                  <c:v>2947.6666666666665</c:v>
                </c:pt>
                <c:pt idx="445">
                  <c:v>1528.7080000000001</c:v>
                </c:pt>
                <c:pt idx="446">
                  <c:v>1179.2733333333333</c:v>
                </c:pt>
                <c:pt idx="447">
                  <c:v>1636.0759999999998</c:v>
                </c:pt>
                <c:pt idx="448">
                  <c:v>2484.8999999999996</c:v>
                </c:pt>
                <c:pt idx="449">
                  <c:v>2434.63</c:v>
                </c:pt>
                <c:pt idx="450">
                  <c:v>1698.355</c:v>
                </c:pt>
                <c:pt idx="451">
                  <c:v>3128.8924999999999</c:v>
                </c:pt>
                <c:pt idx="452">
                  <c:v>1114.384</c:v>
                </c:pt>
                <c:pt idx="453">
                  <c:v>1417.6586666666667</c:v>
                </c:pt>
                <c:pt idx="454">
                  <c:v>1720.9333333333332</c:v>
                </c:pt>
                <c:pt idx="455">
                  <c:v>1308.125</c:v>
                </c:pt>
                <c:pt idx="456">
                  <c:v>1309.77</c:v>
                </c:pt>
                <c:pt idx="457">
                  <c:v>2851.6566666666672</c:v>
                </c:pt>
                <c:pt idx="458">
                  <c:v>1781.1066666666668</c:v>
                </c:pt>
                <c:pt idx="459">
                  <c:v>347.82000000000005</c:v>
                </c:pt>
                <c:pt idx="460">
                  <c:v>676.64416666666671</c:v>
                </c:pt>
                <c:pt idx="461">
                  <c:v>1005.4683333333332</c:v>
                </c:pt>
                <c:pt idx="462">
                  <c:v>1253.1340000000002</c:v>
                </c:pt>
                <c:pt idx="463">
                  <c:v>2511.1933333333336</c:v>
                </c:pt>
                <c:pt idx="464">
                  <c:v>2155.9849999999997</c:v>
                </c:pt>
                <c:pt idx="465">
                  <c:v>1597.1479999999997</c:v>
                </c:pt>
                <c:pt idx="466">
                  <c:v>2817.7640000000001</c:v>
                </c:pt>
                <c:pt idx="467">
                  <c:v>1690.0583333333334</c:v>
                </c:pt>
                <c:pt idx="468">
                  <c:v>1959.6660000000004</c:v>
                </c:pt>
                <c:pt idx="469">
                  <c:v>1238.7633333333333</c:v>
                </c:pt>
                <c:pt idx="470">
                  <c:v>958.86000000000013</c:v>
                </c:pt>
                <c:pt idx="471">
                  <c:v>1970.2959999999998</c:v>
                </c:pt>
                <c:pt idx="472">
                  <c:v>1666.42</c:v>
                </c:pt>
                <c:pt idx="473">
                  <c:v>2547.08</c:v>
                </c:pt>
                <c:pt idx="474">
                  <c:v>1415.2425000000001</c:v>
                </c:pt>
                <c:pt idx="475">
                  <c:v>2459.0774999999999</c:v>
                </c:pt>
                <c:pt idx="476">
                  <c:v>1197.6699999999998</c:v>
                </c:pt>
                <c:pt idx="477">
                  <c:v>2231.5650000000001</c:v>
                </c:pt>
                <c:pt idx="478">
                  <c:v>1486.7666666666664</c:v>
                </c:pt>
                <c:pt idx="479">
                  <c:v>3423.8371428571436</c:v>
                </c:pt>
                <c:pt idx="480">
                  <c:v>3286.7741269841272</c:v>
                </c:pt>
                <c:pt idx="481">
                  <c:v>3149.7111111111112</c:v>
                </c:pt>
                <c:pt idx="482">
                  <c:v>2222.5000000000005</c:v>
                </c:pt>
                <c:pt idx="483">
                  <c:v>3700.7039999999993</c:v>
                </c:pt>
                <c:pt idx="484">
                  <c:v>2856.19</c:v>
                </c:pt>
                <c:pt idx="485">
                  <c:v>1234.44</c:v>
                </c:pt>
                <c:pt idx="486">
                  <c:v>1923.2399999999998</c:v>
                </c:pt>
                <c:pt idx="487">
                  <c:v>1293.1600000000001</c:v>
                </c:pt>
                <c:pt idx="488">
                  <c:v>1161.8</c:v>
                </c:pt>
                <c:pt idx="489">
                  <c:v>421.92499999999995</c:v>
                </c:pt>
                <c:pt idx="490">
                  <c:v>1673.0066666666669</c:v>
                </c:pt>
                <c:pt idx="491">
                  <c:v>4356.53</c:v>
                </c:pt>
                <c:pt idx="492">
                  <c:v>1939.48</c:v>
                </c:pt>
                <c:pt idx="493">
                  <c:v>2402.1639999999998</c:v>
                </c:pt>
                <c:pt idx="494">
                  <c:v>2875.6649999999995</c:v>
                </c:pt>
                <c:pt idx="495">
                  <c:v>3750.2624999999998</c:v>
                </c:pt>
                <c:pt idx="496">
                  <c:v>1605.258</c:v>
                </c:pt>
                <c:pt idx="497">
                  <c:v>2640.9799999999996</c:v>
                </c:pt>
                <c:pt idx="498">
                  <c:v>2115.2549999999997</c:v>
                </c:pt>
                <c:pt idx="499">
                  <c:v>1865.1</c:v>
                </c:pt>
                <c:pt idx="500">
                  <c:v>4339.1499999999996</c:v>
                </c:pt>
                <c:pt idx="501">
                  <c:v>1319.6599999999999</c:v>
                </c:pt>
                <c:pt idx="502">
                  <c:v>2007.9350000000002</c:v>
                </c:pt>
                <c:pt idx="503">
                  <c:v>2660.2919999999999</c:v>
                </c:pt>
                <c:pt idx="504">
                  <c:v>1123.9433333333334</c:v>
                </c:pt>
                <c:pt idx="505">
                  <c:v>1088.9999999999998</c:v>
                </c:pt>
                <c:pt idx="506">
                  <c:v>1503.2375</c:v>
                </c:pt>
                <c:pt idx="507">
                  <c:v>1917.4750000000001</c:v>
                </c:pt>
                <c:pt idx="508">
                  <c:v>1780.9760000000001</c:v>
                </c:pt>
                <c:pt idx="509">
                  <c:v>1400.8666666666668</c:v>
                </c:pt>
                <c:pt idx="510">
                  <c:v>882.60000000000014</c:v>
                </c:pt>
                <c:pt idx="511">
                  <c:v>1773.0900000000001</c:v>
                </c:pt>
                <c:pt idx="512">
                  <c:v>2358.4</c:v>
                </c:pt>
                <c:pt idx="513">
                  <c:v>3781.48</c:v>
                </c:pt>
                <c:pt idx="514">
                  <c:v>1846.08</c:v>
                </c:pt>
                <c:pt idx="515">
                  <c:v>1048.95</c:v>
                </c:pt>
                <c:pt idx="516">
                  <c:v>1676.62</c:v>
                </c:pt>
                <c:pt idx="517">
                  <c:v>1950.08</c:v>
                </c:pt>
                <c:pt idx="518">
                  <c:v>1171.5249999999999</c:v>
                </c:pt>
                <c:pt idx="519">
                  <c:v>4754.1542857142858</c:v>
                </c:pt>
                <c:pt idx="520">
                  <c:v>933.38999999999987</c:v>
                </c:pt>
                <c:pt idx="521">
                  <c:v>1961.768</c:v>
                </c:pt>
                <c:pt idx="522">
                  <c:v>2189.3924999999999</c:v>
                </c:pt>
                <c:pt idx="523">
                  <c:v>2244.6095833333329</c:v>
                </c:pt>
                <c:pt idx="524">
                  <c:v>2299.8266666666664</c:v>
                </c:pt>
                <c:pt idx="525">
                  <c:v>1897.4459999999999</c:v>
                </c:pt>
                <c:pt idx="526">
                  <c:v>2958.8342857142861</c:v>
                </c:pt>
                <c:pt idx="527">
                  <c:v>3682.7766666666666</c:v>
                </c:pt>
                <c:pt idx="528">
                  <c:v>1116.9733333333336</c:v>
                </c:pt>
                <c:pt idx="529">
                  <c:v>1127.2933333333333</c:v>
                </c:pt>
                <c:pt idx="530">
                  <c:v>2752.3019999999997</c:v>
                </c:pt>
                <c:pt idx="531">
                  <c:v>3227.4437499999999</c:v>
                </c:pt>
                <c:pt idx="532">
                  <c:v>2273.52</c:v>
                </c:pt>
                <c:pt idx="533">
                  <c:v>2009.6016666666662</c:v>
                </c:pt>
                <c:pt idx="534">
                  <c:v>2620.7199999999998</c:v>
                </c:pt>
                <c:pt idx="535">
                  <c:v>1414.93</c:v>
                </c:pt>
                <c:pt idx="536">
                  <c:v>2839.0309999999999</c:v>
                </c:pt>
                <c:pt idx="537">
                  <c:v>1327.0720000000001</c:v>
                </c:pt>
                <c:pt idx="538">
                  <c:v>2196.7400000000002</c:v>
                </c:pt>
                <c:pt idx="539">
                  <c:v>1261.4949999999999</c:v>
                </c:pt>
                <c:pt idx="540">
                  <c:v>2431.488571428571</c:v>
                </c:pt>
                <c:pt idx="541">
                  <c:v>2202.2799999999997</c:v>
                </c:pt>
                <c:pt idx="542">
                  <c:v>2263.7062499999997</c:v>
                </c:pt>
                <c:pt idx="543">
                  <c:v>120.79999999999997</c:v>
                </c:pt>
                <c:pt idx="544">
                  <c:v>2726.146666666667</c:v>
                </c:pt>
                <c:pt idx="545">
                  <c:v>1160.4675000000002</c:v>
                </c:pt>
                <c:pt idx="546">
                  <c:v>2250.8000000000002</c:v>
                </c:pt>
                <c:pt idx="547">
                  <c:v>2519.4733333333334</c:v>
                </c:pt>
                <c:pt idx="548">
                  <c:v>2591.2437500000005</c:v>
                </c:pt>
                <c:pt idx="549">
                  <c:v>1636.4199999999998</c:v>
                </c:pt>
                <c:pt idx="550">
                  <c:v>1171.5257142857142</c:v>
                </c:pt>
                <c:pt idx="551">
                  <c:v>3064.86</c:v>
                </c:pt>
                <c:pt idx="552">
                  <c:v>1925.7016666666666</c:v>
                </c:pt>
                <c:pt idx="553">
                  <c:v>1253.8425</c:v>
                </c:pt>
                <c:pt idx="554">
                  <c:v>1641.4133333333336</c:v>
                </c:pt>
                <c:pt idx="555">
                  <c:v>1983.8633333333335</c:v>
                </c:pt>
                <c:pt idx="556">
                  <c:v>2003.7720000000002</c:v>
                </c:pt>
                <c:pt idx="557">
                  <c:v>1304.7266666666667</c:v>
                </c:pt>
                <c:pt idx="558">
                  <c:v>2120.84</c:v>
                </c:pt>
                <c:pt idx="559">
                  <c:v>1552.175</c:v>
                </c:pt>
                <c:pt idx="560">
                  <c:v>2666.6400000000003</c:v>
                </c:pt>
                <c:pt idx="561">
                  <c:v>2683.3275000000003</c:v>
                </c:pt>
                <c:pt idx="562">
                  <c:v>3245.94</c:v>
                </c:pt>
                <c:pt idx="563">
                  <c:v>1827.2200000000003</c:v>
                </c:pt>
                <c:pt idx="564">
                  <c:v>2549.9433333333336</c:v>
                </c:pt>
                <c:pt idx="565">
                  <c:v>2286.346</c:v>
                </c:pt>
                <c:pt idx="566">
                  <c:v>1724.58</c:v>
                </c:pt>
                <c:pt idx="567">
                  <c:v>810.55600000000004</c:v>
                </c:pt>
                <c:pt idx="568">
                  <c:v>1672.84</c:v>
                </c:pt>
                <c:pt idx="569">
                  <c:v>2493.8750000000005</c:v>
                </c:pt>
                <c:pt idx="570">
                  <c:v>1605.9633333333334</c:v>
                </c:pt>
                <c:pt idx="571">
                  <c:v>1907.175</c:v>
                </c:pt>
                <c:pt idx="572">
                  <c:v>4147.84</c:v>
                </c:pt>
                <c:pt idx="573">
                  <c:v>2747.0149999999999</c:v>
                </c:pt>
                <c:pt idx="574">
                  <c:v>1002.1533333333333</c:v>
                </c:pt>
                <c:pt idx="575">
                  <c:v>2195.8666666666668</c:v>
                </c:pt>
                <c:pt idx="576">
                  <c:v>1653.3220000000001</c:v>
                </c:pt>
                <c:pt idx="577">
                  <c:v>1598.87</c:v>
                </c:pt>
                <c:pt idx="578">
                  <c:v>779.95999999999992</c:v>
                </c:pt>
                <c:pt idx="579">
                  <c:v>2779.6766666666663</c:v>
                </c:pt>
                <c:pt idx="580">
                  <c:v>1745.4571428571428</c:v>
                </c:pt>
                <c:pt idx="581">
                  <c:v>2003.4</c:v>
                </c:pt>
                <c:pt idx="582">
                  <c:v>3162.0749999999998</c:v>
                </c:pt>
                <c:pt idx="583">
                  <c:v>4320.75</c:v>
                </c:pt>
                <c:pt idx="584">
                  <c:v>2579.5666666666666</c:v>
                </c:pt>
                <c:pt idx="585">
                  <c:v>1167.4933333333333</c:v>
                </c:pt>
                <c:pt idx="586">
                  <c:v>888.48</c:v>
                </c:pt>
                <c:pt idx="587">
                  <c:v>881.16000000000008</c:v>
                </c:pt>
                <c:pt idx="588">
                  <c:v>1026.9000000000001</c:v>
                </c:pt>
                <c:pt idx="589">
                  <c:v>1604.3400000000001</c:v>
                </c:pt>
                <c:pt idx="590">
                  <c:v>3155.66</c:v>
                </c:pt>
                <c:pt idx="591">
                  <c:v>2123.3233333333333</c:v>
                </c:pt>
                <c:pt idx="592">
                  <c:v>2054.6400000000003</c:v>
                </c:pt>
                <c:pt idx="593">
                  <c:v>1702.4885714285713</c:v>
                </c:pt>
                <c:pt idx="594">
                  <c:v>1121.5324999999998</c:v>
                </c:pt>
                <c:pt idx="595">
                  <c:v>1369.12</c:v>
                </c:pt>
                <c:pt idx="596">
                  <c:v>2611.4337499999997</c:v>
                </c:pt>
                <c:pt idx="597">
                  <c:v>4144.8639999999996</c:v>
                </c:pt>
                <c:pt idx="598">
                  <c:v>2927.4800000000005</c:v>
                </c:pt>
                <c:pt idx="599">
                  <c:v>1637.048</c:v>
                </c:pt>
                <c:pt idx="600">
                  <c:v>1277.4933333333333</c:v>
                </c:pt>
                <c:pt idx="601">
                  <c:v>3147.12</c:v>
                </c:pt>
                <c:pt idx="602">
                  <c:v>4470.3600000000006</c:v>
                </c:pt>
                <c:pt idx="603">
                  <c:v>3293.0933333333328</c:v>
                </c:pt>
                <c:pt idx="604">
                  <c:v>2948.3550000000005</c:v>
                </c:pt>
                <c:pt idx="605">
                  <c:v>1758.8733333333337</c:v>
                </c:pt>
                <c:pt idx="606">
                  <c:v>2118.1400000000003</c:v>
                </c:pt>
                <c:pt idx="607">
                  <c:v>1026.5999999999999</c:v>
                </c:pt>
                <c:pt idx="608">
                  <c:v>4383.72</c:v>
                </c:pt>
                <c:pt idx="609">
                  <c:v>2499.328</c:v>
                </c:pt>
                <c:pt idx="610">
                  <c:v>1031.1559999999997</c:v>
                </c:pt>
                <c:pt idx="611">
                  <c:v>1935.91</c:v>
                </c:pt>
                <c:pt idx="612">
                  <c:v>1337.575</c:v>
                </c:pt>
                <c:pt idx="613">
                  <c:v>1871.7150000000001</c:v>
                </c:pt>
                <c:pt idx="614">
                  <c:v>1351.9239999999998</c:v>
                </c:pt>
                <c:pt idx="615">
                  <c:v>2538.416666666667</c:v>
                </c:pt>
                <c:pt idx="616">
                  <c:v>3103.652</c:v>
                </c:pt>
                <c:pt idx="617">
                  <c:v>1905.97</c:v>
                </c:pt>
                <c:pt idx="618">
                  <c:v>1893.8224999999998</c:v>
                </c:pt>
                <c:pt idx="619">
                  <c:v>2302.6860000000001</c:v>
                </c:pt>
                <c:pt idx="620">
                  <c:v>3155.2399999999993</c:v>
                </c:pt>
                <c:pt idx="621">
                  <c:v>1806.616</c:v>
                </c:pt>
                <c:pt idx="622">
                  <c:v>2559.08</c:v>
                </c:pt>
                <c:pt idx="623">
                  <c:v>1977.2766666666666</c:v>
                </c:pt>
                <c:pt idx="624">
                  <c:v>2919.9</c:v>
                </c:pt>
                <c:pt idx="625">
                  <c:v>1521.876666666667</c:v>
                </c:pt>
                <c:pt idx="626">
                  <c:v>2438.2200000000003</c:v>
                </c:pt>
                <c:pt idx="627">
                  <c:v>2446.8766666666666</c:v>
                </c:pt>
                <c:pt idx="628">
                  <c:v>1835.83</c:v>
                </c:pt>
                <c:pt idx="629">
                  <c:v>1233.67</c:v>
                </c:pt>
                <c:pt idx="630">
                  <c:v>2226.0300000000002</c:v>
                </c:pt>
                <c:pt idx="631">
                  <c:v>103.20000000000009</c:v>
                </c:pt>
                <c:pt idx="632">
                  <c:v>2509.0700000000002</c:v>
                </c:pt>
                <c:pt idx="633">
                  <c:v>3099.2400000000002</c:v>
                </c:pt>
                <c:pt idx="634">
                  <c:v>2204.75</c:v>
                </c:pt>
                <c:pt idx="635">
                  <c:v>3402.1</c:v>
                </c:pt>
                <c:pt idx="636">
                  <c:v>1238.3899999999999</c:v>
                </c:pt>
                <c:pt idx="637">
                  <c:v>2127.46</c:v>
                </c:pt>
                <c:pt idx="638">
                  <c:v>2077.6849999999999</c:v>
                </c:pt>
                <c:pt idx="639">
                  <c:v>2027.91</c:v>
                </c:pt>
                <c:pt idx="640">
                  <c:v>3015.0933333333337</c:v>
                </c:pt>
                <c:pt idx="641">
                  <c:v>1459.355</c:v>
                </c:pt>
                <c:pt idx="642">
                  <c:v>2205.4366666666665</c:v>
                </c:pt>
                <c:pt idx="643">
                  <c:v>1843.4239999999998</c:v>
                </c:pt>
                <c:pt idx="644">
                  <c:v>2266.1316666666667</c:v>
                </c:pt>
                <c:pt idx="645">
                  <c:v>1751.0466666666669</c:v>
                </c:pt>
                <c:pt idx="646">
                  <c:v>2105.8066666666668</c:v>
                </c:pt>
                <c:pt idx="647">
                  <c:v>2753.1824999999999</c:v>
                </c:pt>
                <c:pt idx="648">
                  <c:v>2005.3950000000004</c:v>
                </c:pt>
                <c:pt idx="649">
                  <c:v>2056.0120000000002</c:v>
                </c:pt>
                <c:pt idx="650">
                  <c:v>686.25</c:v>
                </c:pt>
                <c:pt idx="651">
                  <c:v>2312.59</c:v>
                </c:pt>
                <c:pt idx="652">
                  <c:v>1987.0239999999999</c:v>
                </c:pt>
                <c:pt idx="653">
                  <c:v>2154.4625000000001</c:v>
                </c:pt>
                <c:pt idx="654">
                  <c:v>1641.0700000000002</c:v>
                </c:pt>
                <c:pt idx="655">
                  <c:v>2250.9416666666671</c:v>
                </c:pt>
                <c:pt idx="656">
                  <c:v>2223.8900000000003</c:v>
                </c:pt>
                <c:pt idx="657">
                  <c:v>1767.0399999999997</c:v>
                </c:pt>
                <c:pt idx="658">
                  <c:v>2718.3933333333334</c:v>
                </c:pt>
                <c:pt idx="659">
                  <c:v>2145.9560000000006</c:v>
                </c:pt>
                <c:pt idx="660">
                  <c:v>730.43500000000017</c:v>
                </c:pt>
                <c:pt idx="661">
                  <c:v>3339.991428571429</c:v>
                </c:pt>
                <c:pt idx="662">
                  <c:v>583.89000000000055</c:v>
                </c:pt>
                <c:pt idx="663">
                  <c:v>2620.2959999999998</c:v>
                </c:pt>
                <c:pt idx="664">
                  <c:v>6653.5199999999995</c:v>
                </c:pt>
                <c:pt idx="665">
                  <c:v>4702.1533333333318</c:v>
                </c:pt>
                <c:pt idx="666">
                  <c:v>1465.87</c:v>
                </c:pt>
                <c:pt idx="667">
                  <c:v>2025.4680000000001</c:v>
                </c:pt>
                <c:pt idx="668">
                  <c:v>3266.5266666666666</c:v>
                </c:pt>
                <c:pt idx="669">
                  <c:v>1121.04</c:v>
                </c:pt>
                <c:pt idx="670">
                  <c:v>1654.52</c:v>
                </c:pt>
                <c:pt idx="671">
                  <c:v>1394.3319999999999</c:v>
                </c:pt>
                <c:pt idx="672">
                  <c:v>4761.0375000000004</c:v>
                </c:pt>
                <c:pt idx="673">
                  <c:v>2347.81</c:v>
                </c:pt>
                <c:pt idx="674">
                  <c:v>2745.3211111111109</c:v>
                </c:pt>
                <c:pt idx="675">
                  <c:v>2780.152222222222</c:v>
                </c:pt>
                <c:pt idx="676">
                  <c:v>2814.9833333333331</c:v>
                </c:pt>
                <c:pt idx="677">
                  <c:v>1897.2599999999998</c:v>
                </c:pt>
                <c:pt idx="678">
                  <c:v>1409.7266666666667</c:v>
                </c:pt>
                <c:pt idx="679">
                  <c:v>1025.3000000000002</c:v>
                </c:pt>
                <c:pt idx="680">
                  <c:v>1800.15</c:v>
                </c:pt>
                <c:pt idx="681">
                  <c:v>1865.5366666666666</c:v>
                </c:pt>
                <c:pt idx="682">
                  <c:v>2182.5233333333331</c:v>
                </c:pt>
                <c:pt idx="683">
                  <c:v>2084.4666666666667</c:v>
                </c:pt>
                <c:pt idx="684">
                  <c:v>1929.7633333333333</c:v>
                </c:pt>
                <c:pt idx="685">
                  <c:v>2729.3999999999996</c:v>
                </c:pt>
                <c:pt idx="686">
                  <c:v>2309.2049999999999</c:v>
                </c:pt>
                <c:pt idx="687">
                  <c:v>1907.34</c:v>
                </c:pt>
                <c:pt idx="688">
                  <c:v>1316.82</c:v>
                </c:pt>
                <c:pt idx="689">
                  <c:v>1910.1950000000002</c:v>
                </c:pt>
                <c:pt idx="690">
                  <c:v>4380.99</c:v>
                </c:pt>
                <c:pt idx="691">
                  <c:v>1543.0166666666667</c:v>
                </c:pt>
                <c:pt idx="692">
                  <c:v>1488.6666666666667</c:v>
                </c:pt>
                <c:pt idx="693">
                  <c:v>2141</c:v>
                </c:pt>
                <c:pt idx="694">
                  <c:v>2572.1760000000004</c:v>
                </c:pt>
                <c:pt idx="695">
                  <c:v>733.55333333333328</c:v>
                </c:pt>
                <c:pt idx="696">
                  <c:v>3063.4355555555553</c:v>
                </c:pt>
                <c:pt idx="697">
                  <c:v>2780.1085714285714</c:v>
                </c:pt>
                <c:pt idx="698">
                  <c:v>1711.8199999999997</c:v>
                </c:pt>
                <c:pt idx="699">
                  <c:v>1772.4899999999998</c:v>
                </c:pt>
                <c:pt idx="700">
                  <c:v>1170.0933333333332</c:v>
                </c:pt>
                <c:pt idx="701">
                  <c:v>2769.5962500000005</c:v>
                </c:pt>
                <c:pt idx="702">
                  <c:v>2045.8542857142859</c:v>
                </c:pt>
                <c:pt idx="703">
                  <c:v>2437.8850000000002</c:v>
                </c:pt>
                <c:pt idx="704">
                  <c:v>1469.2966666666669</c:v>
                </c:pt>
                <c:pt idx="705">
                  <c:v>2314.5966666666668</c:v>
                </c:pt>
                <c:pt idx="706">
                  <c:v>1772.0400000000002</c:v>
                </c:pt>
                <c:pt idx="707">
                  <c:v>2280.2466666666664</c:v>
                </c:pt>
                <c:pt idx="708">
                  <c:v>2748.13</c:v>
                </c:pt>
                <c:pt idx="709">
                  <c:v>3066.3274999999999</c:v>
                </c:pt>
                <c:pt idx="710">
                  <c:v>2592.1320000000001</c:v>
                </c:pt>
                <c:pt idx="711">
                  <c:v>2917.86</c:v>
                </c:pt>
                <c:pt idx="712">
                  <c:v>2341.34</c:v>
                </c:pt>
                <c:pt idx="713">
                  <c:v>1487.25</c:v>
                </c:pt>
                <c:pt idx="714">
                  <c:v>2220.9639999999999</c:v>
                </c:pt>
                <c:pt idx="715">
                  <c:v>1026.9000000000001</c:v>
                </c:pt>
                <c:pt idx="716">
                  <c:v>1313.4199999999998</c:v>
                </c:pt>
                <c:pt idx="717">
                  <c:v>1827.2200000000003</c:v>
                </c:pt>
                <c:pt idx="718">
                  <c:v>8180.2400000000007</c:v>
                </c:pt>
                <c:pt idx="719">
                  <c:v>2927.1166666666668</c:v>
                </c:pt>
                <c:pt idx="720">
                  <c:v>1866.895</c:v>
                </c:pt>
                <c:pt idx="721">
                  <c:v>1019.8880000000001</c:v>
                </c:pt>
                <c:pt idx="722">
                  <c:v>4563.3999999999996</c:v>
                </c:pt>
                <c:pt idx="723">
                  <c:v>1744.1100000000001</c:v>
                </c:pt>
                <c:pt idx="724">
                  <c:v>2246.1079999999997</c:v>
                </c:pt>
                <c:pt idx="725">
                  <c:v>3209.5571428571425</c:v>
                </c:pt>
                <c:pt idx="726">
                  <c:v>3972.5249999999996</c:v>
                </c:pt>
                <c:pt idx="727">
                  <c:v>1563.0000000000002</c:v>
                </c:pt>
                <c:pt idx="728">
                  <c:v>3058.085</c:v>
                </c:pt>
                <c:pt idx="729">
                  <c:v>2402.3940000000002</c:v>
                </c:pt>
                <c:pt idx="730">
                  <c:v>1169.8233333333335</c:v>
                </c:pt>
              </c:numCache>
            </c:numRef>
          </c:val>
          <c:smooth val="0"/>
          <c:extLst>
            <c:ext xmlns:c16="http://schemas.microsoft.com/office/drawing/2014/chart" uri="{C3380CC4-5D6E-409C-BE32-E72D297353CC}">
              <c16:uniqueId val="{00000000-5C18-4F9D-BA2D-AA193625BEFC}"/>
            </c:ext>
          </c:extLst>
        </c:ser>
        <c:ser>
          <c:idx val="1"/>
          <c:order val="1"/>
          <c:tx>
            <c:strRef>
              <c:f>'ForcastFor-Years'!$C$1</c:f>
              <c:strCache>
                <c:ptCount val="1"/>
                <c:pt idx="0">
                  <c:v>Forecast</c:v>
                </c:pt>
              </c:strCache>
            </c:strRef>
          </c:tx>
          <c:spPr>
            <a:ln w="25400" cap="rnd">
              <a:solidFill>
                <a:srgbClr val="FA82C4"/>
              </a:solidFill>
              <a:round/>
            </a:ln>
            <a:effectLst/>
          </c:spPr>
          <c:marker>
            <c:symbol val="none"/>
          </c:marker>
          <c:cat>
            <c:numRef>
              <c:f>'ForcastFor-Years'!$A$2:$A$1290</c:f>
              <c:numCache>
                <c:formatCode>m/d/yyyy</c:formatCode>
                <c:ptCount val="1289"/>
                <c:pt idx="0">
                  <c:v>45130</c:v>
                </c:pt>
                <c:pt idx="1">
                  <c:v>45131</c:v>
                </c:pt>
                <c:pt idx="2">
                  <c:v>45132</c:v>
                </c:pt>
                <c:pt idx="3">
                  <c:v>45133</c:v>
                </c:pt>
                <c:pt idx="4">
                  <c:v>45134</c:v>
                </c:pt>
                <c:pt idx="5">
                  <c:v>45135</c:v>
                </c:pt>
                <c:pt idx="6">
                  <c:v>45136</c:v>
                </c:pt>
                <c:pt idx="7">
                  <c:v>45137</c:v>
                </c:pt>
                <c:pt idx="8">
                  <c:v>45138</c:v>
                </c:pt>
                <c:pt idx="9">
                  <c:v>45139</c:v>
                </c:pt>
                <c:pt idx="10">
                  <c:v>45140</c:v>
                </c:pt>
                <c:pt idx="11">
                  <c:v>45141</c:v>
                </c:pt>
                <c:pt idx="12">
                  <c:v>45142</c:v>
                </c:pt>
                <c:pt idx="13">
                  <c:v>45143</c:v>
                </c:pt>
                <c:pt idx="14">
                  <c:v>45144</c:v>
                </c:pt>
                <c:pt idx="15">
                  <c:v>45145</c:v>
                </c:pt>
                <c:pt idx="16">
                  <c:v>45146</c:v>
                </c:pt>
                <c:pt idx="17">
                  <c:v>45147</c:v>
                </c:pt>
                <c:pt idx="18">
                  <c:v>45148</c:v>
                </c:pt>
                <c:pt idx="19">
                  <c:v>45149</c:v>
                </c:pt>
                <c:pt idx="20">
                  <c:v>45150</c:v>
                </c:pt>
                <c:pt idx="21">
                  <c:v>45151</c:v>
                </c:pt>
                <c:pt idx="22">
                  <c:v>45152</c:v>
                </c:pt>
                <c:pt idx="23">
                  <c:v>45153</c:v>
                </c:pt>
                <c:pt idx="24">
                  <c:v>45154</c:v>
                </c:pt>
                <c:pt idx="25">
                  <c:v>45155</c:v>
                </c:pt>
                <c:pt idx="26">
                  <c:v>45156</c:v>
                </c:pt>
                <c:pt idx="27">
                  <c:v>45157</c:v>
                </c:pt>
                <c:pt idx="28">
                  <c:v>45158</c:v>
                </c:pt>
                <c:pt idx="29">
                  <c:v>45159</c:v>
                </c:pt>
                <c:pt idx="30">
                  <c:v>45160</c:v>
                </c:pt>
                <c:pt idx="31">
                  <c:v>45161</c:v>
                </c:pt>
                <c:pt idx="32">
                  <c:v>45162</c:v>
                </c:pt>
                <c:pt idx="33">
                  <c:v>45163</c:v>
                </c:pt>
                <c:pt idx="34">
                  <c:v>45164</c:v>
                </c:pt>
                <c:pt idx="35">
                  <c:v>45165</c:v>
                </c:pt>
                <c:pt idx="36">
                  <c:v>45166</c:v>
                </c:pt>
                <c:pt idx="37">
                  <c:v>45167</c:v>
                </c:pt>
                <c:pt idx="38">
                  <c:v>45168</c:v>
                </c:pt>
                <c:pt idx="39">
                  <c:v>45169</c:v>
                </c:pt>
                <c:pt idx="40">
                  <c:v>45170</c:v>
                </c:pt>
                <c:pt idx="41">
                  <c:v>45171</c:v>
                </c:pt>
                <c:pt idx="42">
                  <c:v>45172</c:v>
                </c:pt>
                <c:pt idx="43">
                  <c:v>45173</c:v>
                </c:pt>
                <c:pt idx="44">
                  <c:v>45174</c:v>
                </c:pt>
                <c:pt idx="45">
                  <c:v>45175</c:v>
                </c:pt>
                <c:pt idx="46">
                  <c:v>45176</c:v>
                </c:pt>
                <c:pt idx="47">
                  <c:v>45177</c:v>
                </c:pt>
                <c:pt idx="48">
                  <c:v>45178</c:v>
                </c:pt>
                <c:pt idx="49">
                  <c:v>45179</c:v>
                </c:pt>
                <c:pt idx="50">
                  <c:v>45180</c:v>
                </c:pt>
                <c:pt idx="51">
                  <c:v>45181</c:v>
                </c:pt>
                <c:pt idx="52">
                  <c:v>45182</c:v>
                </c:pt>
                <c:pt idx="53">
                  <c:v>45183</c:v>
                </c:pt>
                <c:pt idx="54">
                  <c:v>45184</c:v>
                </c:pt>
                <c:pt idx="55">
                  <c:v>45185</c:v>
                </c:pt>
                <c:pt idx="56">
                  <c:v>45186</c:v>
                </c:pt>
                <c:pt idx="57">
                  <c:v>45187</c:v>
                </c:pt>
                <c:pt idx="58">
                  <c:v>45188</c:v>
                </c:pt>
                <c:pt idx="59">
                  <c:v>45189</c:v>
                </c:pt>
                <c:pt idx="60">
                  <c:v>45190</c:v>
                </c:pt>
                <c:pt idx="61">
                  <c:v>45191</c:v>
                </c:pt>
                <c:pt idx="62">
                  <c:v>45192</c:v>
                </c:pt>
                <c:pt idx="63">
                  <c:v>45193</c:v>
                </c:pt>
                <c:pt idx="64">
                  <c:v>45194</c:v>
                </c:pt>
                <c:pt idx="65">
                  <c:v>45195</c:v>
                </c:pt>
                <c:pt idx="66">
                  <c:v>45196</c:v>
                </c:pt>
                <c:pt idx="67">
                  <c:v>45197</c:v>
                </c:pt>
                <c:pt idx="68">
                  <c:v>45198</c:v>
                </c:pt>
                <c:pt idx="69">
                  <c:v>45199</c:v>
                </c:pt>
                <c:pt idx="70">
                  <c:v>45200</c:v>
                </c:pt>
                <c:pt idx="71">
                  <c:v>45201</c:v>
                </c:pt>
                <c:pt idx="72">
                  <c:v>45202</c:v>
                </c:pt>
                <c:pt idx="73">
                  <c:v>45203</c:v>
                </c:pt>
                <c:pt idx="74">
                  <c:v>45204</c:v>
                </c:pt>
                <c:pt idx="75">
                  <c:v>45205</c:v>
                </c:pt>
                <c:pt idx="76">
                  <c:v>45206</c:v>
                </c:pt>
                <c:pt idx="77">
                  <c:v>45207</c:v>
                </c:pt>
                <c:pt idx="78">
                  <c:v>45208</c:v>
                </c:pt>
                <c:pt idx="79">
                  <c:v>45209</c:v>
                </c:pt>
                <c:pt idx="80">
                  <c:v>45210</c:v>
                </c:pt>
                <c:pt idx="81">
                  <c:v>45211</c:v>
                </c:pt>
                <c:pt idx="82">
                  <c:v>45212</c:v>
                </c:pt>
                <c:pt idx="83">
                  <c:v>45213</c:v>
                </c:pt>
                <c:pt idx="84">
                  <c:v>45214</c:v>
                </c:pt>
                <c:pt idx="85">
                  <c:v>45215</c:v>
                </c:pt>
                <c:pt idx="86">
                  <c:v>45216</c:v>
                </c:pt>
                <c:pt idx="87">
                  <c:v>45217</c:v>
                </c:pt>
                <c:pt idx="88">
                  <c:v>45218</c:v>
                </c:pt>
                <c:pt idx="89">
                  <c:v>45219</c:v>
                </c:pt>
                <c:pt idx="90">
                  <c:v>45220</c:v>
                </c:pt>
                <c:pt idx="91">
                  <c:v>45221</c:v>
                </c:pt>
                <c:pt idx="92">
                  <c:v>45222</c:v>
                </c:pt>
                <c:pt idx="93">
                  <c:v>45223</c:v>
                </c:pt>
                <c:pt idx="94">
                  <c:v>45224</c:v>
                </c:pt>
                <c:pt idx="95">
                  <c:v>45225</c:v>
                </c:pt>
                <c:pt idx="96">
                  <c:v>45226</c:v>
                </c:pt>
                <c:pt idx="97">
                  <c:v>45227</c:v>
                </c:pt>
                <c:pt idx="98">
                  <c:v>45228</c:v>
                </c:pt>
                <c:pt idx="99">
                  <c:v>45229</c:v>
                </c:pt>
                <c:pt idx="100">
                  <c:v>45230</c:v>
                </c:pt>
                <c:pt idx="101">
                  <c:v>45231</c:v>
                </c:pt>
                <c:pt idx="102">
                  <c:v>45232</c:v>
                </c:pt>
                <c:pt idx="103">
                  <c:v>45233</c:v>
                </c:pt>
                <c:pt idx="104">
                  <c:v>45234</c:v>
                </c:pt>
                <c:pt idx="105">
                  <c:v>45235</c:v>
                </c:pt>
                <c:pt idx="106">
                  <c:v>45236</c:v>
                </c:pt>
                <c:pt idx="107">
                  <c:v>45237</c:v>
                </c:pt>
                <c:pt idx="108">
                  <c:v>45238</c:v>
                </c:pt>
                <c:pt idx="109">
                  <c:v>45239</c:v>
                </c:pt>
                <c:pt idx="110">
                  <c:v>45240</c:v>
                </c:pt>
                <c:pt idx="111">
                  <c:v>45241</c:v>
                </c:pt>
                <c:pt idx="112">
                  <c:v>45242</c:v>
                </c:pt>
                <c:pt idx="113">
                  <c:v>45243</c:v>
                </c:pt>
                <c:pt idx="114">
                  <c:v>45244</c:v>
                </c:pt>
                <c:pt idx="115">
                  <c:v>45245</c:v>
                </c:pt>
                <c:pt idx="116">
                  <c:v>45246</c:v>
                </c:pt>
                <c:pt idx="117">
                  <c:v>45247</c:v>
                </c:pt>
                <c:pt idx="118">
                  <c:v>45248</c:v>
                </c:pt>
                <c:pt idx="119">
                  <c:v>45249</c:v>
                </c:pt>
                <c:pt idx="120">
                  <c:v>45250</c:v>
                </c:pt>
                <c:pt idx="121">
                  <c:v>45251</c:v>
                </c:pt>
                <c:pt idx="122">
                  <c:v>45252</c:v>
                </c:pt>
                <c:pt idx="123">
                  <c:v>45253</c:v>
                </c:pt>
                <c:pt idx="124">
                  <c:v>45254</c:v>
                </c:pt>
                <c:pt idx="125">
                  <c:v>45255</c:v>
                </c:pt>
                <c:pt idx="126">
                  <c:v>45256</c:v>
                </c:pt>
                <c:pt idx="127">
                  <c:v>45257</c:v>
                </c:pt>
                <c:pt idx="128">
                  <c:v>45258</c:v>
                </c:pt>
                <c:pt idx="129">
                  <c:v>45259</c:v>
                </c:pt>
                <c:pt idx="130">
                  <c:v>45260</c:v>
                </c:pt>
                <c:pt idx="131">
                  <c:v>45261</c:v>
                </c:pt>
                <c:pt idx="132">
                  <c:v>45262</c:v>
                </c:pt>
                <c:pt idx="133">
                  <c:v>45263</c:v>
                </c:pt>
                <c:pt idx="134">
                  <c:v>45264</c:v>
                </c:pt>
                <c:pt idx="135">
                  <c:v>45265</c:v>
                </c:pt>
                <c:pt idx="136">
                  <c:v>45266</c:v>
                </c:pt>
                <c:pt idx="137">
                  <c:v>45267</c:v>
                </c:pt>
                <c:pt idx="138">
                  <c:v>45268</c:v>
                </c:pt>
                <c:pt idx="139">
                  <c:v>45269</c:v>
                </c:pt>
                <c:pt idx="140">
                  <c:v>45270</c:v>
                </c:pt>
                <c:pt idx="141">
                  <c:v>45271</c:v>
                </c:pt>
                <c:pt idx="142">
                  <c:v>45272</c:v>
                </c:pt>
                <c:pt idx="143">
                  <c:v>45273</c:v>
                </c:pt>
                <c:pt idx="144">
                  <c:v>45274</c:v>
                </c:pt>
                <c:pt idx="145">
                  <c:v>45275</c:v>
                </c:pt>
                <c:pt idx="146">
                  <c:v>45276</c:v>
                </c:pt>
                <c:pt idx="147">
                  <c:v>45277</c:v>
                </c:pt>
                <c:pt idx="148">
                  <c:v>45278</c:v>
                </c:pt>
                <c:pt idx="149">
                  <c:v>45279</c:v>
                </c:pt>
                <c:pt idx="150">
                  <c:v>45280</c:v>
                </c:pt>
                <c:pt idx="151">
                  <c:v>45281</c:v>
                </c:pt>
                <c:pt idx="152">
                  <c:v>45282</c:v>
                </c:pt>
                <c:pt idx="153">
                  <c:v>45283</c:v>
                </c:pt>
                <c:pt idx="154">
                  <c:v>45284</c:v>
                </c:pt>
                <c:pt idx="155">
                  <c:v>45285</c:v>
                </c:pt>
                <c:pt idx="156">
                  <c:v>45286</c:v>
                </c:pt>
                <c:pt idx="157">
                  <c:v>45287</c:v>
                </c:pt>
                <c:pt idx="158">
                  <c:v>45288</c:v>
                </c:pt>
                <c:pt idx="159">
                  <c:v>45289</c:v>
                </c:pt>
                <c:pt idx="160">
                  <c:v>45290</c:v>
                </c:pt>
                <c:pt idx="161">
                  <c:v>45291</c:v>
                </c:pt>
                <c:pt idx="162">
                  <c:v>45292</c:v>
                </c:pt>
                <c:pt idx="163">
                  <c:v>45293</c:v>
                </c:pt>
                <c:pt idx="164">
                  <c:v>45294</c:v>
                </c:pt>
                <c:pt idx="165">
                  <c:v>45295</c:v>
                </c:pt>
                <c:pt idx="166">
                  <c:v>45296</c:v>
                </c:pt>
                <c:pt idx="167">
                  <c:v>45297</c:v>
                </c:pt>
                <c:pt idx="168">
                  <c:v>45298</c:v>
                </c:pt>
                <c:pt idx="169">
                  <c:v>45299</c:v>
                </c:pt>
                <c:pt idx="170">
                  <c:v>45300</c:v>
                </c:pt>
                <c:pt idx="171">
                  <c:v>45301</c:v>
                </c:pt>
                <c:pt idx="172">
                  <c:v>45302</c:v>
                </c:pt>
                <c:pt idx="173">
                  <c:v>45303</c:v>
                </c:pt>
                <c:pt idx="174">
                  <c:v>45304</c:v>
                </c:pt>
                <c:pt idx="175">
                  <c:v>45305</c:v>
                </c:pt>
                <c:pt idx="176">
                  <c:v>45306</c:v>
                </c:pt>
                <c:pt idx="177">
                  <c:v>45307</c:v>
                </c:pt>
                <c:pt idx="178">
                  <c:v>45308</c:v>
                </c:pt>
                <c:pt idx="179">
                  <c:v>45309</c:v>
                </c:pt>
                <c:pt idx="180">
                  <c:v>45310</c:v>
                </c:pt>
                <c:pt idx="181">
                  <c:v>45311</c:v>
                </c:pt>
                <c:pt idx="182">
                  <c:v>45312</c:v>
                </c:pt>
                <c:pt idx="183">
                  <c:v>45313</c:v>
                </c:pt>
                <c:pt idx="184">
                  <c:v>45314</c:v>
                </c:pt>
                <c:pt idx="185">
                  <c:v>45315</c:v>
                </c:pt>
                <c:pt idx="186">
                  <c:v>45316</c:v>
                </c:pt>
                <c:pt idx="187">
                  <c:v>45317</c:v>
                </c:pt>
                <c:pt idx="188">
                  <c:v>45318</c:v>
                </c:pt>
                <c:pt idx="189">
                  <c:v>45319</c:v>
                </c:pt>
                <c:pt idx="190">
                  <c:v>45320</c:v>
                </c:pt>
                <c:pt idx="191">
                  <c:v>45321</c:v>
                </c:pt>
                <c:pt idx="192">
                  <c:v>45322</c:v>
                </c:pt>
                <c:pt idx="193">
                  <c:v>45323</c:v>
                </c:pt>
                <c:pt idx="194">
                  <c:v>45324</c:v>
                </c:pt>
                <c:pt idx="195">
                  <c:v>45325</c:v>
                </c:pt>
                <c:pt idx="196">
                  <c:v>45326</c:v>
                </c:pt>
                <c:pt idx="197">
                  <c:v>45327</c:v>
                </c:pt>
                <c:pt idx="198">
                  <c:v>45328</c:v>
                </c:pt>
                <c:pt idx="199">
                  <c:v>45329</c:v>
                </c:pt>
                <c:pt idx="200">
                  <c:v>45330</c:v>
                </c:pt>
                <c:pt idx="201">
                  <c:v>45331</c:v>
                </c:pt>
                <c:pt idx="202">
                  <c:v>45332</c:v>
                </c:pt>
                <c:pt idx="203">
                  <c:v>45333</c:v>
                </c:pt>
                <c:pt idx="204">
                  <c:v>45334</c:v>
                </c:pt>
                <c:pt idx="205">
                  <c:v>45335</c:v>
                </c:pt>
                <c:pt idx="206">
                  <c:v>45336</c:v>
                </c:pt>
                <c:pt idx="207">
                  <c:v>45337</c:v>
                </c:pt>
                <c:pt idx="208">
                  <c:v>45338</c:v>
                </c:pt>
                <c:pt idx="209">
                  <c:v>45339</c:v>
                </c:pt>
                <c:pt idx="210">
                  <c:v>45340</c:v>
                </c:pt>
                <c:pt idx="211">
                  <c:v>45341</c:v>
                </c:pt>
                <c:pt idx="212">
                  <c:v>45342</c:v>
                </c:pt>
                <c:pt idx="213">
                  <c:v>45343</c:v>
                </c:pt>
                <c:pt idx="214">
                  <c:v>45344</c:v>
                </c:pt>
                <c:pt idx="215">
                  <c:v>45345</c:v>
                </c:pt>
                <c:pt idx="216">
                  <c:v>45346</c:v>
                </c:pt>
                <c:pt idx="217">
                  <c:v>45347</c:v>
                </c:pt>
                <c:pt idx="218">
                  <c:v>45348</c:v>
                </c:pt>
                <c:pt idx="219">
                  <c:v>45349</c:v>
                </c:pt>
                <c:pt idx="220">
                  <c:v>45350</c:v>
                </c:pt>
                <c:pt idx="221">
                  <c:v>45351</c:v>
                </c:pt>
                <c:pt idx="222">
                  <c:v>45352</c:v>
                </c:pt>
                <c:pt idx="223">
                  <c:v>45353</c:v>
                </c:pt>
                <c:pt idx="224">
                  <c:v>45354</c:v>
                </c:pt>
                <c:pt idx="225">
                  <c:v>45355</c:v>
                </c:pt>
                <c:pt idx="226">
                  <c:v>45356</c:v>
                </c:pt>
                <c:pt idx="227">
                  <c:v>45357</c:v>
                </c:pt>
                <c:pt idx="228">
                  <c:v>45358</c:v>
                </c:pt>
                <c:pt idx="229">
                  <c:v>45359</c:v>
                </c:pt>
                <c:pt idx="230">
                  <c:v>45360</c:v>
                </c:pt>
                <c:pt idx="231">
                  <c:v>45361</c:v>
                </c:pt>
                <c:pt idx="232">
                  <c:v>45362</c:v>
                </c:pt>
                <c:pt idx="233">
                  <c:v>45363</c:v>
                </c:pt>
                <c:pt idx="234">
                  <c:v>45364</c:v>
                </c:pt>
                <c:pt idx="235">
                  <c:v>45365</c:v>
                </c:pt>
                <c:pt idx="236">
                  <c:v>45366</c:v>
                </c:pt>
                <c:pt idx="237">
                  <c:v>45367</c:v>
                </c:pt>
                <c:pt idx="238">
                  <c:v>45368</c:v>
                </c:pt>
                <c:pt idx="239">
                  <c:v>45369</c:v>
                </c:pt>
                <c:pt idx="240">
                  <c:v>45370</c:v>
                </c:pt>
                <c:pt idx="241">
                  <c:v>45371</c:v>
                </c:pt>
                <c:pt idx="242">
                  <c:v>45372</c:v>
                </c:pt>
                <c:pt idx="243">
                  <c:v>45373</c:v>
                </c:pt>
                <c:pt idx="244">
                  <c:v>45374</c:v>
                </c:pt>
                <c:pt idx="245">
                  <c:v>45375</c:v>
                </c:pt>
                <c:pt idx="246">
                  <c:v>45376</c:v>
                </c:pt>
                <c:pt idx="247">
                  <c:v>45377</c:v>
                </c:pt>
                <c:pt idx="248">
                  <c:v>45378</c:v>
                </c:pt>
                <c:pt idx="249">
                  <c:v>45379</c:v>
                </c:pt>
                <c:pt idx="250">
                  <c:v>45380</c:v>
                </c:pt>
                <c:pt idx="251">
                  <c:v>45381</c:v>
                </c:pt>
                <c:pt idx="252">
                  <c:v>45382</c:v>
                </c:pt>
                <c:pt idx="253">
                  <c:v>45383</c:v>
                </c:pt>
                <c:pt idx="254">
                  <c:v>45384</c:v>
                </c:pt>
                <c:pt idx="255">
                  <c:v>45385</c:v>
                </c:pt>
                <c:pt idx="256">
                  <c:v>45386</c:v>
                </c:pt>
                <c:pt idx="257">
                  <c:v>45387</c:v>
                </c:pt>
                <c:pt idx="258">
                  <c:v>45388</c:v>
                </c:pt>
                <c:pt idx="259">
                  <c:v>45389</c:v>
                </c:pt>
                <c:pt idx="260">
                  <c:v>45390</c:v>
                </c:pt>
                <c:pt idx="261">
                  <c:v>45391</c:v>
                </c:pt>
                <c:pt idx="262">
                  <c:v>45392</c:v>
                </c:pt>
                <c:pt idx="263">
                  <c:v>45393</c:v>
                </c:pt>
                <c:pt idx="264">
                  <c:v>45394</c:v>
                </c:pt>
                <c:pt idx="265">
                  <c:v>45395</c:v>
                </c:pt>
                <c:pt idx="266">
                  <c:v>45396</c:v>
                </c:pt>
                <c:pt idx="267">
                  <c:v>45397</c:v>
                </c:pt>
                <c:pt idx="268">
                  <c:v>45398</c:v>
                </c:pt>
                <c:pt idx="269">
                  <c:v>45399</c:v>
                </c:pt>
                <c:pt idx="270">
                  <c:v>45400</c:v>
                </c:pt>
                <c:pt idx="271">
                  <c:v>45401</c:v>
                </c:pt>
                <c:pt idx="272">
                  <c:v>45402</c:v>
                </c:pt>
                <c:pt idx="273">
                  <c:v>45403</c:v>
                </c:pt>
                <c:pt idx="274">
                  <c:v>45404</c:v>
                </c:pt>
                <c:pt idx="275">
                  <c:v>45405</c:v>
                </c:pt>
                <c:pt idx="276">
                  <c:v>45406</c:v>
                </c:pt>
                <c:pt idx="277">
                  <c:v>45407</c:v>
                </c:pt>
                <c:pt idx="278">
                  <c:v>45408</c:v>
                </c:pt>
                <c:pt idx="279">
                  <c:v>45409</c:v>
                </c:pt>
                <c:pt idx="280">
                  <c:v>45410</c:v>
                </c:pt>
                <c:pt idx="281">
                  <c:v>45411</c:v>
                </c:pt>
                <c:pt idx="282">
                  <c:v>45412</c:v>
                </c:pt>
                <c:pt idx="283">
                  <c:v>45413</c:v>
                </c:pt>
                <c:pt idx="284">
                  <c:v>45414</c:v>
                </c:pt>
                <c:pt idx="285">
                  <c:v>45415</c:v>
                </c:pt>
                <c:pt idx="286">
                  <c:v>45416</c:v>
                </c:pt>
                <c:pt idx="287">
                  <c:v>45417</c:v>
                </c:pt>
                <c:pt idx="288">
                  <c:v>45418</c:v>
                </c:pt>
                <c:pt idx="289">
                  <c:v>45419</c:v>
                </c:pt>
                <c:pt idx="290">
                  <c:v>45420</c:v>
                </c:pt>
                <c:pt idx="291">
                  <c:v>45421</c:v>
                </c:pt>
                <c:pt idx="292">
                  <c:v>45422</c:v>
                </c:pt>
                <c:pt idx="293">
                  <c:v>45423</c:v>
                </c:pt>
                <c:pt idx="294">
                  <c:v>45424</c:v>
                </c:pt>
                <c:pt idx="295">
                  <c:v>45425</c:v>
                </c:pt>
                <c:pt idx="296">
                  <c:v>45426</c:v>
                </c:pt>
                <c:pt idx="297">
                  <c:v>45427</c:v>
                </c:pt>
                <c:pt idx="298">
                  <c:v>45428</c:v>
                </c:pt>
                <c:pt idx="299">
                  <c:v>45429</c:v>
                </c:pt>
                <c:pt idx="300">
                  <c:v>45430</c:v>
                </c:pt>
                <c:pt idx="301">
                  <c:v>45431</c:v>
                </c:pt>
                <c:pt idx="302">
                  <c:v>45432</c:v>
                </c:pt>
                <c:pt idx="303">
                  <c:v>45433</c:v>
                </c:pt>
                <c:pt idx="304">
                  <c:v>45434</c:v>
                </c:pt>
                <c:pt idx="305">
                  <c:v>45435</c:v>
                </c:pt>
                <c:pt idx="306">
                  <c:v>45436</c:v>
                </c:pt>
                <c:pt idx="307">
                  <c:v>45437</c:v>
                </c:pt>
                <c:pt idx="308">
                  <c:v>45438</c:v>
                </c:pt>
                <c:pt idx="309">
                  <c:v>45439</c:v>
                </c:pt>
                <c:pt idx="310">
                  <c:v>45440</c:v>
                </c:pt>
                <c:pt idx="311">
                  <c:v>45441</c:v>
                </c:pt>
                <c:pt idx="312">
                  <c:v>45442</c:v>
                </c:pt>
                <c:pt idx="313">
                  <c:v>45443</c:v>
                </c:pt>
                <c:pt idx="314">
                  <c:v>45444</c:v>
                </c:pt>
                <c:pt idx="315">
                  <c:v>45445</c:v>
                </c:pt>
                <c:pt idx="316">
                  <c:v>45446</c:v>
                </c:pt>
                <c:pt idx="317">
                  <c:v>45447</c:v>
                </c:pt>
                <c:pt idx="318">
                  <c:v>45448</c:v>
                </c:pt>
                <c:pt idx="319">
                  <c:v>45449</c:v>
                </c:pt>
                <c:pt idx="320">
                  <c:v>45450</c:v>
                </c:pt>
                <c:pt idx="321">
                  <c:v>45451</c:v>
                </c:pt>
                <c:pt idx="322">
                  <c:v>45452</c:v>
                </c:pt>
                <c:pt idx="323">
                  <c:v>45453</c:v>
                </c:pt>
                <c:pt idx="324">
                  <c:v>45454</c:v>
                </c:pt>
                <c:pt idx="325">
                  <c:v>45455</c:v>
                </c:pt>
                <c:pt idx="326">
                  <c:v>45456</c:v>
                </c:pt>
                <c:pt idx="327">
                  <c:v>45457</c:v>
                </c:pt>
                <c:pt idx="328">
                  <c:v>45458</c:v>
                </c:pt>
                <c:pt idx="329">
                  <c:v>45459</c:v>
                </c:pt>
                <c:pt idx="330">
                  <c:v>45460</c:v>
                </c:pt>
                <c:pt idx="331">
                  <c:v>45461</c:v>
                </c:pt>
                <c:pt idx="332">
                  <c:v>45462</c:v>
                </c:pt>
                <c:pt idx="333">
                  <c:v>45463</c:v>
                </c:pt>
                <c:pt idx="334">
                  <c:v>45464</c:v>
                </c:pt>
                <c:pt idx="335">
                  <c:v>45465</c:v>
                </c:pt>
                <c:pt idx="336">
                  <c:v>45466</c:v>
                </c:pt>
                <c:pt idx="337">
                  <c:v>45467</c:v>
                </c:pt>
                <c:pt idx="338">
                  <c:v>45468</c:v>
                </c:pt>
                <c:pt idx="339">
                  <c:v>45469</c:v>
                </c:pt>
                <c:pt idx="340">
                  <c:v>45470</c:v>
                </c:pt>
                <c:pt idx="341">
                  <c:v>45471</c:v>
                </c:pt>
                <c:pt idx="342">
                  <c:v>45472</c:v>
                </c:pt>
                <c:pt idx="343">
                  <c:v>45473</c:v>
                </c:pt>
                <c:pt idx="344">
                  <c:v>45474</c:v>
                </c:pt>
                <c:pt idx="345">
                  <c:v>45475</c:v>
                </c:pt>
                <c:pt idx="346">
                  <c:v>45476</c:v>
                </c:pt>
                <c:pt idx="347">
                  <c:v>45477</c:v>
                </c:pt>
                <c:pt idx="348">
                  <c:v>45478</c:v>
                </c:pt>
                <c:pt idx="349">
                  <c:v>45479</c:v>
                </c:pt>
                <c:pt idx="350">
                  <c:v>45480</c:v>
                </c:pt>
                <c:pt idx="351">
                  <c:v>45481</c:v>
                </c:pt>
                <c:pt idx="352">
                  <c:v>45482</c:v>
                </c:pt>
                <c:pt idx="353">
                  <c:v>45483</c:v>
                </c:pt>
                <c:pt idx="354">
                  <c:v>45484</c:v>
                </c:pt>
                <c:pt idx="355">
                  <c:v>45485</c:v>
                </c:pt>
                <c:pt idx="356">
                  <c:v>45486</c:v>
                </c:pt>
                <c:pt idx="357">
                  <c:v>45487</c:v>
                </c:pt>
                <c:pt idx="358">
                  <c:v>45488</c:v>
                </c:pt>
                <c:pt idx="359">
                  <c:v>45489</c:v>
                </c:pt>
                <c:pt idx="360">
                  <c:v>45490</c:v>
                </c:pt>
                <c:pt idx="361">
                  <c:v>45491</c:v>
                </c:pt>
                <c:pt idx="362">
                  <c:v>45492</c:v>
                </c:pt>
                <c:pt idx="363">
                  <c:v>45493</c:v>
                </c:pt>
                <c:pt idx="364">
                  <c:v>45494</c:v>
                </c:pt>
                <c:pt idx="365">
                  <c:v>45495</c:v>
                </c:pt>
                <c:pt idx="366">
                  <c:v>45496</c:v>
                </c:pt>
                <c:pt idx="367">
                  <c:v>45497</c:v>
                </c:pt>
                <c:pt idx="368">
                  <c:v>45498</c:v>
                </c:pt>
                <c:pt idx="369">
                  <c:v>45499</c:v>
                </c:pt>
                <c:pt idx="370">
                  <c:v>45500</c:v>
                </c:pt>
                <c:pt idx="371">
                  <c:v>45501</c:v>
                </c:pt>
                <c:pt idx="372">
                  <c:v>45502</c:v>
                </c:pt>
                <c:pt idx="373">
                  <c:v>45503</c:v>
                </c:pt>
                <c:pt idx="374">
                  <c:v>45504</c:v>
                </c:pt>
                <c:pt idx="375">
                  <c:v>45505</c:v>
                </c:pt>
                <c:pt idx="376">
                  <c:v>45506</c:v>
                </c:pt>
                <c:pt idx="377">
                  <c:v>45507</c:v>
                </c:pt>
                <c:pt idx="378">
                  <c:v>45508</c:v>
                </c:pt>
                <c:pt idx="379">
                  <c:v>45509</c:v>
                </c:pt>
                <c:pt idx="380">
                  <c:v>45510</c:v>
                </c:pt>
                <c:pt idx="381">
                  <c:v>45511</c:v>
                </c:pt>
                <c:pt idx="382">
                  <c:v>45512</c:v>
                </c:pt>
                <c:pt idx="383">
                  <c:v>45513</c:v>
                </c:pt>
                <c:pt idx="384">
                  <c:v>45514</c:v>
                </c:pt>
                <c:pt idx="385">
                  <c:v>45515</c:v>
                </c:pt>
                <c:pt idx="386">
                  <c:v>45516</c:v>
                </c:pt>
                <c:pt idx="387">
                  <c:v>45517</c:v>
                </c:pt>
                <c:pt idx="388">
                  <c:v>45518</c:v>
                </c:pt>
                <c:pt idx="389">
                  <c:v>45519</c:v>
                </c:pt>
                <c:pt idx="390">
                  <c:v>45520</c:v>
                </c:pt>
                <c:pt idx="391">
                  <c:v>45521</c:v>
                </c:pt>
                <c:pt idx="392">
                  <c:v>45522</c:v>
                </c:pt>
                <c:pt idx="393">
                  <c:v>45523</c:v>
                </c:pt>
                <c:pt idx="394">
                  <c:v>45524</c:v>
                </c:pt>
                <c:pt idx="395">
                  <c:v>45525</c:v>
                </c:pt>
                <c:pt idx="396">
                  <c:v>45526</c:v>
                </c:pt>
                <c:pt idx="397">
                  <c:v>45527</c:v>
                </c:pt>
                <c:pt idx="398">
                  <c:v>45528</c:v>
                </c:pt>
                <c:pt idx="399">
                  <c:v>45529</c:v>
                </c:pt>
                <c:pt idx="400">
                  <c:v>45530</c:v>
                </c:pt>
                <c:pt idx="401">
                  <c:v>45531</c:v>
                </c:pt>
                <c:pt idx="402">
                  <c:v>45532</c:v>
                </c:pt>
                <c:pt idx="403">
                  <c:v>45533</c:v>
                </c:pt>
                <c:pt idx="404">
                  <c:v>45534</c:v>
                </c:pt>
                <c:pt idx="405">
                  <c:v>45535</c:v>
                </c:pt>
                <c:pt idx="406">
                  <c:v>45536</c:v>
                </c:pt>
                <c:pt idx="407">
                  <c:v>45537</c:v>
                </c:pt>
                <c:pt idx="408">
                  <c:v>45538</c:v>
                </c:pt>
                <c:pt idx="409">
                  <c:v>45539</c:v>
                </c:pt>
                <c:pt idx="410">
                  <c:v>45540</c:v>
                </c:pt>
                <c:pt idx="411">
                  <c:v>45541</c:v>
                </c:pt>
                <c:pt idx="412">
                  <c:v>45542</c:v>
                </c:pt>
                <c:pt idx="413">
                  <c:v>45543</c:v>
                </c:pt>
                <c:pt idx="414">
                  <c:v>45544</c:v>
                </c:pt>
                <c:pt idx="415">
                  <c:v>45545</c:v>
                </c:pt>
                <c:pt idx="416">
                  <c:v>45546</c:v>
                </c:pt>
                <c:pt idx="417">
                  <c:v>45547</c:v>
                </c:pt>
                <c:pt idx="418">
                  <c:v>45548</c:v>
                </c:pt>
                <c:pt idx="419">
                  <c:v>45549</c:v>
                </c:pt>
                <c:pt idx="420">
                  <c:v>45550</c:v>
                </c:pt>
                <c:pt idx="421">
                  <c:v>45551</c:v>
                </c:pt>
                <c:pt idx="422">
                  <c:v>45552</c:v>
                </c:pt>
                <c:pt idx="423">
                  <c:v>45553</c:v>
                </c:pt>
                <c:pt idx="424">
                  <c:v>45554</c:v>
                </c:pt>
                <c:pt idx="425">
                  <c:v>45555</c:v>
                </c:pt>
                <c:pt idx="426">
                  <c:v>45556</c:v>
                </c:pt>
                <c:pt idx="427">
                  <c:v>45557</c:v>
                </c:pt>
                <c:pt idx="428">
                  <c:v>45558</c:v>
                </c:pt>
                <c:pt idx="429">
                  <c:v>45559</c:v>
                </c:pt>
                <c:pt idx="430">
                  <c:v>45560</c:v>
                </c:pt>
                <c:pt idx="431">
                  <c:v>45561</c:v>
                </c:pt>
                <c:pt idx="432">
                  <c:v>45562</c:v>
                </c:pt>
                <c:pt idx="433">
                  <c:v>45563</c:v>
                </c:pt>
                <c:pt idx="434">
                  <c:v>45564</c:v>
                </c:pt>
                <c:pt idx="435">
                  <c:v>45565</c:v>
                </c:pt>
                <c:pt idx="436">
                  <c:v>45566</c:v>
                </c:pt>
                <c:pt idx="437">
                  <c:v>45567</c:v>
                </c:pt>
                <c:pt idx="438">
                  <c:v>45568</c:v>
                </c:pt>
                <c:pt idx="439">
                  <c:v>45569</c:v>
                </c:pt>
                <c:pt idx="440">
                  <c:v>45570</c:v>
                </c:pt>
                <c:pt idx="441">
                  <c:v>45571</c:v>
                </c:pt>
                <c:pt idx="442">
                  <c:v>45572</c:v>
                </c:pt>
                <c:pt idx="443">
                  <c:v>45573</c:v>
                </c:pt>
                <c:pt idx="444">
                  <c:v>45574</c:v>
                </c:pt>
                <c:pt idx="445">
                  <c:v>45575</c:v>
                </c:pt>
                <c:pt idx="446">
                  <c:v>45576</c:v>
                </c:pt>
                <c:pt idx="447">
                  <c:v>45577</c:v>
                </c:pt>
                <c:pt idx="448">
                  <c:v>45578</c:v>
                </c:pt>
                <c:pt idx="449">
                  <c:v>45579</c:v>
                </c:pt>
                <c:pt idx="450">
                  <c:v>45580</c:v>
                </c:pt>
                <c:pt idx="451">
                  <c:v>45581</c:v>
                </c:pt>
                <c:pt idx="452">
                  <c:v>45582</c:v>
                </c:pt>
                <c:pt idx="453">
                  <c:v>45583</c:v>
                </c:pt>
                <c:pt idx="454">
                  <c:v>45584</c:v>
                </c:pt>
                <c:pt idx="455">
                  <c:v>45585</c:v>
                </c:pt>
                <c:pt idx="456">
                  <c:v>45586</c:v>
                </c:pt>
                <c:pt idx="457">
                  <c:v>45587</c:v>
                </c:pt>
                <c:pt idx="458">
                  <c:v>45588</c:v>
                </c:pt>
                <c:pt idx="459">
                  <c:v>45589</c:v>
                </c:pt>
                <c:pt idx="460">
                  <c:v>45590</c:v>
                </c:pt>
                <c:pt idx="461">
                  <c:v>45591</c:v>
                </c:pt>
                <c:pt idx="462">
                  <c:v>45592</c:v>
                </c:pt>
                <c:pt idx="463">
                  <c:v>45593</c:v>
                </c:pt>
                <c:pt idx="464">
                  <c:v>45594</c:v>
                </c:pt>
                <c:pt idx="465">
                  <c:v>45595</c:v>
                </c:pt>
                <c:pt idx="466">
                  <c:v>45596</c:v>
                </c:pt>
                <c:pt idx="467">
                  <c:v>45597</c:v>
                </c:pt>
                <c:pt idx="468">
                  <c:v>45598</c:v>
                </c:pt>
                <c:pt idx="469">
                  <c:v>45599</c:v>
                </c:pt>
                <c:pt idx="470">
                  <c:v>45600</c:v>
                </c:pt>
                <c:pt idx="471">
                  <c:v>45601</c:v>
                </c:pt>
                <c:pt idx="472">
                  <c:v>45602</c:v>
                </c:pt>
                <c:pt idx="473">
                  <c:v>45603</c:v>
                </c:pt>
                <c:pt idx="474">
                  <c:v>45604</c:v>
                </c:pt>
                <c:pt idx="475">
                  <c:v>45605</c:v>
                </c:pt>
                <c:pt idx="476">
                  <c:v>45606</c:v>
                </c:pt>
                <c:pt idx="477">
                  <c:v>45607</c:v>
                </c:pt>
                <c:pt idx="478">
                  <c:v>45608</c:v>
                </c:pt>
                <c:pt idx="479">
                  <c:v>45609</c:v>
                </c:pt>
                <c:pt idx="480">
                  <c:v>45610</c:v>
                </c:pt>
                <c:pt idx="481">
                  <c:v>45611</c:v>
                </c:pt>
                <c:pt idx="482">
                  <c:v>45612</c:v>
                </c:pt>
                <c:pt idx="483">
                  <c:v>45613</c:v>
                </c:pt>
                <c:pt idx="484">
                  <c:v>45614</c:v>
                </c:pt>
                <c:pt idx="485">
                  <c:v>45615</c:v>
                </c:pt>
                <c:pt idx="486">
                  <c:v>45616</c:v>
                </c:pt>
                <c:pt idx="487">
                  <c:v>45617</c:v>
                </c:pt>
                <c:pt idx="488">
                  <c:v>45618</c:v>
                </c:pt>
                <c:pt idx="489">
                  <c:v>45619</c:v>
                </c:pt>
                <c:pt idx="490">
                  <c:v>45620</c:v>
                </c:pt>
                <c:pt idx="491">
                  <c:v>45621</c:v>
                </c:pt>
                <c:pt idx="492">
                  <c:v>45622</c:v>
                </c:pt>
                <c:pt idx="493">
                  <c:v>45623</c:v>
                </c:pt>
                <c:pt idx="494">
                  <c:v>45624</c:v>
                </c:pt>
                <c:pt idx="495">
                  <c:v>45625</c:v>
                </c:pt>
                <c:pt idx="496">
                  <c:v>45626</c:v>
                </c:pt>
                <c:pt idx="497">
                  <c:v>45627</c:v>
                </c:pt>
                <c:pt idx="498">
                  <c:v>45628</c:v>
                </c:pt>
                <c:pt idx="499">
                  <c:v>45629</c:v>
                </c:pt>
                <c:pt idx="500">
                  <c:v>45630</c:v>
                </c:pt>
                <c:pt idx="501">
                  <c:v>45631</c:v>
                </c:pt>
                <c:pt idx="502">
                  <c:v>45632</c:v>
                </c:pt>
                <c:pt idx="503">
                  <c:v>45633</c:v>
                </c:pt>
                <c:pt idx="504">
                  <c:v>45634</c:v>
                </c:pt>
                <c:pt idx="505">
                  <c:v>45635</c:v>
                </c:pt>
                <c:pt idx="506">
                  <c:v>45636</c:v>
                </c:pt>
                <c:pt idx="507">
                  <c:v>45637</c:v>
                </c:pt>
                <c:pt idx="508">
                  <c:v>45638</c:v>
                </c:pt>
                <c:pt idx="509">
                  <c:v>45639</c:v>
                </c:pt>
                <c:pt idx="510">
                  <c:v>45640</c:v>
                </c:pt>
                <c:pt idx="511">
                  <c:v>45641</c:v>
                </c:pt>
                <c:pt idx="512">
                  <c:v>45642</c:v>
                </c:pt>
                <c:pt idx="513">
                  <c:v>45643</c:v>
                </c:pt>
                <c:pt idx="514">
                  <c:v>45644</c:v>
                </c:pt>
                <c:pt idx="515">
                  <c:v>45645</c:v>
                </c:pt>
                <c:pt idx="516">
                  <c:v>45646</c:v>
                </c:pt>
                <c:pt idx="517">
                  <c:v>45647</c:v>
                </c:pt>
                <c:pt idx="518">
                  <c:v>45648</c:v>
                </c:pt>
                <c:pt idx="519">
                  <c:v>45649</c:v>
                </c:pt>
                <c:pt idx="520">
                  <c:v>45650</c:v>
                </c:pt>
                <c:pt idx="521">
                  <c:v>45651</c:v>
                </c:pt>
                <c:pt idx="522">
                  <c:v>45652</c:v>
                </c:pt>
                <c:pt idx="523">
                  <c:v>45653</c:v>
                </c:pt>
                <c:pt idx="524">
                  <c:v>45654</c:v>
                </c:pt>
                <c:pt idx="525">
                  <c:v>45655</c:v>
                </c:pt>
                <c:pt idx="526">
                  <c:v>45656</c:v>
                </c:pt>
                <c:pt idx="527">
                  <c:v>45657</c:v>
                </c:pt>
                <c:pt idx="528">
                  <c:v>45658</c:v>
                </c:pt>
                <c:pt idx="529">
                  <c:v>45659</c:v>
                </c:pt>
                <c:pt idx="530">
                  <c:v>45660</c:v>
                </c:pt>
                <c:pt idx="531">
                  <c:v>45661</c:v>
                </c:pt>
                <c:pt idx="532">
                  <c:v>45662</c:v>
                </c:pt>
                <c:pt idx="533">
                  <c:v>45663</c:v>
                </c:pt>
                <c:pt idx="534">
                  <c:v>45664</c:v>
                </c:pt>
                <c:pt idx="535">
                  <c:v>45665</c:v>
                </c:pt>
                <c:pt idx="536">
                  <c:v>45666</c:v>
                </c:pt>
                <c:pt idx="537">
                  <c:v>45667</c:v>
                </c:pt>
                <c:pt idx="538">
                  <c:v>45668</c:v>
                </c:pt>
                <c:pt idx="539">
                  <c:v>45669</c:v>
                </c:pt>
                <c:pt idx="540">
                  <c:v>45670</c:v>
                </c:pt>
                <c:pt idx="541">
                  <c:v>45671</c:v>
                </c:pt>
                <c:pt idx="542">
                  <c:v>45672</c:v>
                </c:pt>
                <c:pt idx="543">
                  <c:v>45673</c:v>
                </c:pt>
                <c:pt idx="544">
                  <c:v>45674</c:v>
                </c:pt>
                <c:pt idx="545">
                  <c:v>45675</c:v>
                </c:pt>
                <c:pt idx="546">
                  <c:v>45676</c:v>
                </c:pt>
                <c:pt idx="547">
                  <c:v>45677</c:v>
                </c:pt>
                <c:pt idx="548">
                  <c:v>45678</c:v>
                </c:pt>
                <c:pt idx="549">
                  <c:v>45679</c:v>
                </c:pt>
                <c:pt idx="550">
                  <c:v>45680</c:v>
                </c:pt>
                <c:pt idx="551">
                  <c:v>45681</c:v>
                </c:pt>
                <c:pt idx="552">
                  <c:v>45682</c:v>
                </c:pt>
                <c:pt idx="553">
                  <c:v>45683</c:v>
                </c:pt>
                <c:pt idx="554">
                  <c:v>45684</c:v>
                </c:pt>
                <c:pt idx="555">
                  <c:v>45685</c:v>
                </c:pt>
                <c:pt idx="556">
                  <c:v>45686</c:v>
                </c:pt>
                <c:pt idx="557">
                  <c:v>45687</c:v>
                </c:pt>
                <c:pt idx="558">
                  <c:v>45688</c:v>
                </c:pt>
                <c:pt idx="559">
                  <c:v>45689</c:v>
                </c:pt>
                <c:pt idx="560">
                  <c:v>45690</c:v>
                </c:pt>
                <c:pt idx="561">
                  <c:v>45691</c:v>
                </c:pt>
                <c:pt idx="562">
                  <c:v>45692</c:v>
                </c:pt>
                <c:pt idx="563">
                  <c:v>45693</c:v>
                </c:pt>
                <c:pt idx="564">
                  <c:v>45694</c:v>
                </c:pt>
                <c:pt idx="565">
                  <c:v>45695</c:v>
                </c:pt>
                <c:pt idx="566">
                  <c:v>45696</c:v>
                </c:pt>
                <c:pt idx="567">
                  <c:v>45697</c:v>
                </c:pt>
                <c:pt idx="568">
                  <c:v>45698</c:v>
                </c:pt>
                <c:pt idx="569">
                  <c:v>45699</c:v>
                </c:pt>
                <c:pt idx="570">
                  <c:v>45700</c:v>
                </c:pt>
                <c:pt idx="571">
                  <c:v>45701</c:v>
                </c:pt>
                <c:pt idx="572">
                  <c:v>45702</c:v>
                </c:pt>
                <c:pt idx="573">
                  <c:v>45703</c:v>
                </c:pt>
                <c:pt idx="574">
                  <c:v>45704</c:v>
                </c:pt>
                <c:pt idx="575">
                  <c:v>45705</c:v>
                </c:pt>
                <c:pt idx="576">
                  <c:v>45706</c:v>
                </c:pt>
                <c:pt idx="577">
                  <c:v>45707</c:v>
                </c:pt>
                <c:pt idx="578">
                  <c:v>45708</c:v>
                </c:pt>
                <c:pt idx="579">
                  <c:v>45709</c:v>
                </c:pt>
                <c:pt idx="580">
                  <c:v>45710</c:v>
                </c:pt>
                <c:pt idx="581">
                  <c:v>45711</c:v>
                </c:pt>
                <c:pt idx="582">
                  <c:v>45712</c:v>
                </c:pt>
                <c:pt idx="583">
                  <c:v>45713</c:v>
                </c:pt>
                <c:pt idx="584">
                  <c:v>45714</c:v>
                </c:pt>
                <c:pt idx="585">
                  <c:v>45715</c:v>
                </c:pt>
                <c:pt idx="586">
                  <c:v>45716</c:v>
                </c:pt>
                <c:pt idx="587">
                  <c:v>45717</c:v>
                </c:pt>
                <c:pt idx="588">
                  <c:v>45718</c:v>
                </c:pt>
                <c:pt idx="589">
                  <c:v>45719</c:v>
                </c:pt>
                <c:pt idx="590">
                  <c:v>45720</c:v>
                </c:pt>
                <c:pt idx="591">
                  <c:v>45721</c:v>
                </c:pt>
                <c:pt idx="592">
                  <c:v>45722</c:v>
                </c:pt>
                <c:pt idx="593">
                  <c:v>45723</c:v>
                </c:pt>
                <c:pt idx="594">
                  <c:v>45724</c:v>
                </c:pt>
                <c:pt idx="595">
                  <c:v>45725</c:v>
                </c:pt>
                <c:pt idx="596">
                  <c:v>45726</c:v>
                </c:pt>
                <c:pt idx="597">
                  <c:v>45727</c:v>
                </c:pt>
                <c:pt idx="598">
                  <c:v>45728</c:v>
                </c:pt>
                <c:pt idx="599">
                  <c:v>45729</c:v>
                </c:pt>
                <c:pt idx="600">
                  <c:v>45730</c:v>
                </c:pt>
                <c:pt idx="601">
                  <c:v>45731</c:v>
                </c:pt>
                <c:pt idx="602">
                  <c:v>45732</c:v>
                </c:pt>
                <c:pt idx="603">
                  <c:v>45733</c:v>
                </c:pt>
                <c:pt idx="604">
                  <c:v>45734</c:v>
                </c:pt>
                <c:pt idx="605">
                  <c:v>45735</c:v>
                </c:pt>
                <c:pt idx="606">
                  <c:v>45736</c:v>
                </c:pt>
                <c:pt idx="607">
                  <c:v>45737</c:v>
                </c:pt>
                <c:pt idx="608">
                  <c:v>45738</c:v>
                </c:pt>
                <c:pt idx="609">
                  <c:v>45739</c:v>
                </c:pt>
                <c:pt idx="610">
                  <c:v>45740</c:v>
                </c:pt>
                <c:pt idx="611">
                  <c:v>45741</c:v>
                </c:pt>
                <c:pt idx="612">
                  <c:v>45742</c:v>
                </c:pt>
                <c:pt idx="613">
                  <c:v>45743</c:v>
                </c:pt>
                <c:pt idx="614">
                  <c:v>45744</c:v>
                </c:pt>
                <c:pt idx="615">
                  <c:v>45745</c:v>
                </c:pt>
                <c:pt idx="616">
                  <c:v>45746</c:v>
                </c:pt>
                <c:pt idx="617">
                  <c:v>45747</c:v>
                </c:pt>
                <c:pt idx="618">
                  <c:v>45748</c:v>
                </c:pt>
                <c:pt idx="619">
                  <c:v>45749</c:v>
                </c:pt>
                <c:pt idx="620">
                  <c:v>45750</c:v>
                </c:pt>
                <c:pt idx="621">
                  <c:v>45751</c:v>
                </c:pt>
                <c:pt idx="622">
                  <c:v>45752</c:v>
                </c:pt>
                <c:pt idx="623">
                  <c:v>45753</c:v>
                </c:pt>
                <c:pt idx="624">
                  <c:v>45754</c:v>
                </c:pt>
                <c:pt idx="625">
                  <c:v>45755</c:v>
                </c:pt>
                <c:pt idx="626">
                  <c:v>45756</c:v>
                </c:pt>
                <c:pt idx="627">
                  <c:v>45757</c:v>
                </c:pt>
                <c:pt idx="628">
                  <c:v>45758</c:v>
                </c:pt>
                <c:pt idx="629">
                  <c:v>45759</c:v>
                </c:pt>
                <c:pt idx="630">
                  <c:v>45760</c:v>
                </c:pt>
                <c:pt idx="631">
                  <c:v>45761</c:v>
                </c:pt>
                <c:pt idx="632">
                  <c:v>45762</c:v>
                </c:pt>
                <c:pt idx="633">
                  <c:v>45763</c:v>
                </c:pt>
                <c:pt idx="634">
                  <c:v>45764</c:v>
                </c:pt>
                <c:pt idx="635">
                  <c:v>45765</c:v>
                </c:pt>
                <c:pt idx="636">
                  <c:v>45766</c:v>
                </c:pt>
                <c:pt idx="637">
                  <c:v>45767</c:v>
                </c:pt>
                <c:pt idx="638">
                  <c:v>45768</c:v>
                </c:pt>
                <c:pt idx="639">
                  <c:v>45769</c:v>
                </c:pt>
                <c:pt idx="640">
                  <c:v>45770</c:v>
                </c:pt>
                <c:pt idx="641">
                  <c:v>45771</c:v>
                </c:pt>
                <c:pt idx="642">
                  <c:v>45772</c:v>
                </c:pt>
                <c:pt idx="643">
                  <c:v>45773</c:v>
                </c:pt>
                <c:pt idx="644">
                  <c:v>45774</c:v>
                </c:pt>
                <c:pt idx="645">
                  <c:v>45775</c:v>
                </c:pt>
                <c:pt idx="646">
                  <c:v>45776</c:v>
                </c:pt>
                <c:pt idx="647">
                  <c:v>45777</c:v>
                </c:pt>
                <c:pt idx="648">
                  <c:v>45778</c:v>
                </c:pt>
                <c:pt idx="649">
                  <c:v>45779</c:v>
                </c:pt>
                <c:pt idx="650">
                  <c:v>45780</c:v>
                </c:pt>
                <c:pt idx="651">
                  <c:v>45781</c:v>
                </c:pt>
                <c:pt idx="652">
                  <c:v>45782</c:v>
                </c:pt>
                <c:pt idx="653">
                  <c:v>45783</c:v>
                </c:pt>
                <c:pt idx="654">
                  <c:v>45784</c:v>
                </c:pt>
                <c:pt idx="655">
                  <c:v>45785</c:v>
                </c:pt>
                <c:pt idx="656">
                  <c:v>45786</c:v>
                </c:pt>
                <c:pt idx="657">
                  <c:v>45787</c:v>
                </c:pt>
                <c:pt idx="658">
                  <c:v>45788</c:v>
                </c:pt>
                <c:pt idx="659">
                  <c:v>45789</c:v>
                </c:pt>
                <c:pt idx="660">
                  <c:v>45790</c:v>
                </c:pt>
                <c:pt idx="661">
                  <c:v>45791</c:v>
                </c:pt>
                <c:pt idx="662">
                  <c:v>45792</c:v>
                </c:pt>
                <c:pt idx="663">
                  <c:v>45793</c:v>
                </c:pt>
                <c:pt idx="664">
                  <c:v>45794</c:v>
                </c:pt>
                <c:pt idx="665">
                  <c:v>45795</c:v>
                </c:pt>
                <c:pt idx="666">
                  <c:v>45796</c:v>
                </c:pt>
                <c:pt idx="667">
                  <c:v>45797</c:v>
                </c:pt>
                <c:pt idx="668">
                  <c:v>45798</c:v>
                </c:pt>
                <c:pt idx="669">
                  <c:v>45799</c:v>
                </c:pt>
                <c:pt idx="670">
                  <c:v>45800</c:v>
                </c:pt>
                <c:pt idx="671">
                  <c:v>45801</c:v>
                </c:pt>
                <c:pt idx="672">
                  <c:v>45802</c:v>
                </c:pt>
                <c:pt idx="673">
                  <c:v>45803</c:v>
                </c:pt>
                <c:pt idx="674">
                  <c:v>45804</c:v>
                </c:pt>
                <c:pt idx="675">
                  <c:v>45805</c:v>
                </c:pt>
                <c:pt idx="676">
                  <c:v>45806</c:v>
                </c:pt>
                <c:pt idx="677">
                  <c:v>45807</c:v>
                </c:pt>
                <c:pt idx="678">
                  <c:v>45808</c:v>
                </c:pt>
                <c:pt idx="679">
                  <c:v>45809</c:v>
                </c:pt>
                <c:pt idx="680">
                  <c:v>45810</c:v>
                </c:pt>
                <c:pt idx="681">
                  <c:v>45811</c:v>
                </c:pt>
                <c:pt idx="682">
                  <c:v>45812</c:v>
                </c:pt>
                <c:pt idx="683">
                  <c:v>45813</c:v>
                </c:pt>
                <c:pt idx="684">
                  <c:v>45814</c:v>
                </c:pt>
                <c:pt idx="685">
                  <c:v>45815</c:v>
                </c:pt>
                <c:pt idx="686">
                  <c:v>45816</c:v>
                </c:pt>
                <c:pt idx="687">
                  <c:v>45817</c:v>
                </c:pt>
                <c:pt idx="688">
                  <c:v>45818</c:v>
                </c:pt>
                <c:pt idx="689">
                  <c:v>45819</c:v>
                </c:pt>
                <c:pt idx="690">
                  <c:v>45820</c:v>
                </c:pt>
                <c:pt idx="691">
                  <c:v>45821</c:v>
                </c:pt>
                <c:pt idx="692">
                  <c:v>45822</c:v>
                </c:pt>
                <c:pt idx="693">
                  <c:v>45823</c:v>
                </c:pt>
                <c:pt idx="694">
                  <c:v>45824</c:v>
                </c:pt>
                <c:pt idx="695">
                  <c:v>45825</c:v>
                </c:pt>
                <c:pt idx="696">
                  <c:v>45826</c:v>
                </c:pt>
                <c:pt idx="697">
                  <c:v>45827</c:v>
                </c:pt>
                <c:pt idx="698">
                  <c:v>45828</c:v>
                </c:pt>
                <c:pt idx="699">
                  <c:v>45829</c:v>
                </c:pt>
                <c:pt idx="700">
                  <c:v>45830</c:v>
                </c:pt>
                <c:pt idx="701">
                  <c:v>45831</c:v>
                </c:pt>
                <c:pt idx="702">
                  <c:v>45832</c:v>
                </c:pt>
                <c:pt idx="703">
                  <c:v>45833</c:v>
                </c:pt>
                <c:pt idx="704">
                  <c:v>45834</c:v>
                </c:pt>
                <c:pt idx="705">
                  <c:v>45835</c:v>
                </c:pt>
                <c:pt idx="706">
                  <c:v>45836</c:v>
                </c:pt>
                <c:pt idx="707">
                  <c:v>45837</c:v>
                </c:pt>
                <c:pt idx="708">
                  <c:v>45838</c:v>
                </c:pt>
                <c:pt idx="709">
                  <c:v>45839</c:v>
                </c:pt>
                <c:pt idx="710">
                  <c:v>45840</c:v>
                </c:pt>
                <c:pt idx="711">
                  <c:v>45841</c:v>
                </c:pt>
                <c:pt idx="712">
                  <c:v>45842</c:v>
                </c:pt>
                <c:pt idx="713">
                  <c:v>45843</c:v>
                </c:pt>
                <c:pt idx="714">
                  <c:v>45844</c:v>
                </c:pt>
                <c:pt idx="715">
                  <c:v>45845</c:v>
                </c:pt>
                <c:pt idx="716">
                  <c:v>45846</c:v>
                </c:pt>
                <c:pt idx="717">
                  <c:v>45847</c:v>
                </c:pt>
                <c:pt idx="718">
                  <c:v>45848</c:v>
                </c:pt>
                <c:pt idx="719">
                  <c:v>45849</c:v>
                </c:pt>
                <c:pt idx="720">
                  <c:v>45850</c:v>
                </c:pt>
                <c:pt idx="721">
                  <c:v>45851</c:v>
                </c:pt>
                <c:pt idx="722">
                  <c:v>45852</c:v>
                </c:pt>
                <c:pt idx="723">
                  <c:v>45853</c:v>
                </c:pt>
                <c:pt idx="724">
                  <c:v>45854</c:v>
                </c:pt>
                <c:pt idx="725">
                  <c:v>45855</c:v>
                </c:pt>
                <c:pt idx="726">
                  <c:v>45856</c:v>
                </c:pt>
                <c:pt idx="727">
                  <c:v>45857</c:v>
                </c:pt>
                <c:pt idx="728">
                  <c:v>45858</c:v>
                </c:pt>
                <c:pt idx="729">
                  <c:v>45859</c:v>
                </c:pt>
                <c:pt idx="730">
                  <c:v>45860</c:v>
                </c:pt>
                <c:pt idx="731">
                  <c:v>45861</c:v>
                </c:pt>
                <c:pt idx="732">
                  <c:v>45862</c:v>
                </c:pt>
                <c:pt idx="733">
                  <c:v>45863</c:v>
                </c:pt>
                <c:pt idx="734">
                  <c:v>45864</c:v>
                </c:pt>
                <c:pt idx="735">
                  <c:v>45865</c:v>
                </c:pt>
                <c:pt idx="736">
                  <c:v>45866</c:v>
                </c:pt>
                <c:pt idx="737">
                  <c:v>45867</c:v>
                </c:pt>
                <c:pt idx="738">
                  <c:v>45868</c:v>
                </c:pt>
                <c:pt idx="739">
                  <c:v>45869</c:v>
                </c:pt>
                <c:pt idx="740">
                  <c:v>45870</c:v>
                </c:pt>
                <c:pt idx="741">
                  <c:v>45871</c:v>
                </c:pt>
                <c:pt idx="742">
                  <c:v>45872</c:v>
                </c:pt>
                <c:pt idx="743">
                  <c:v>45873</c:v>
                </c:pt>
                <c:pt idx="744">
                  <c:v>45874</c:v>
                </c:pt>
                <c:pt idx="745">
                  <c:v>45875</c:v>
                </c:pt>
                <c:pt idx="746">
                  <c:v>45876</c:v>
                </c:pt>
                <c:pt idx="747">
                  <c:v>45877</c:v>
                </c:pt>
                <c:pt idx="748">
                  <c:v>45878</c:v>
                </c:pt>
                <c:pt idx="749">
                  <c:v>45879</c:v>
                </c:pt>
                <c:pt idx="750">
                  <c:v>45880</c:v>
                </c:pt>
                <c:pt idx="751">
                  <c:v>45881</c:v>
                </c:pt>
                <c:pt idx="752">
                  <c:v>45882</c:v>
                </c:pt>
                <c:pt idx="753">
                  <c:v>45883</c:v>
                </c:pt>
                <c:pt idx="754">
                  <c:v>45884</c:v>
                </c:pt>
                <c:pt idx="755">
                  <c:v>45885</c:v>
                </c:pt>
                <c:pt idx="756">
                  <c:v>45886</c:v>
                </c:pt>
                <c:pt idx="757">
                  <c:v>45887</c:v>
                </c:pt>
                <c:pt idx="758">
                  <c:v>45888</c:v>
                </c:pt>
                <c:pt idx="759">
                  <c:v>45889</c:v>
                </c:pt>
                <c:pt idx="760">
                  <c:v>45890</c:v>
                </c:pt>
                <c:pt idx="761">
                  <c:v>45891</c:v>
                </c:pt>
                <c:pt idx="762">
                  <c:v>45892</c:v>
                </c:pt>
                <c:pt idx="763">
                  <c:v>45893</c:v>
                </c:pt>
                <c:pt idx="764">
                  <c:v>45894</c:v>
                </c:pt>
                <c:pt idx="765">
                  <c:v>45895</c:v>
                </c:pt>
                <c:pt idx="766">
                  <c:v>45896</c:v>
                </c:pt>
                <c:pt idx="767">
                  <c:v>45897</c:v>
                </c:pt>
                <c:pt idx="768">
                  <c:v>45898</c:v>
                </c:pt>
                <c:pt idx="769">
                  <c:v>45899</c:v>
                </c:pt>
                <c:pt idx="770">
                  <c:v>45900</c:v>
                </c:pt>
                <c:pt idx="771">
                  <c:v>45901</c:v>
                </c:pt>
                <c:pt idx="772">
                  <c:v>45902</c:v>
                </c:pt>
                <c:pt idx="773">
                  <c:v>45903</c:v>
                </c:pt>
                <c:pt idx="774">
                  <c:v>45904</c:v>
                </c:pt>
                <c:pt idx="775">
                  <c:v>45905</c:v>
                </c:pt>
                <c:pt idx="776">
                  <c:v>45906</c:v>
                </c:pt>
                <c:pt idx="777">
                  <c:v>45907</c:v>
                </c:pt>
                <c:pt idx="778">
                  <c:v>45908</c:v>
                </c:pt>
                <c:pt idx="779">
                  <c:v>45909</c:v>
                </c:pt>
                <c:pt idx="780">
                  <c:v>45910</c:v>
                </c:pt>
                <c:pt idx="781">
                  <c:v>45911</c:v>
                </c:pt>
                <c:pt idx="782">
                  <c:v>45912</c:v>
                </c:pt>
                <c:pt idx="783">
                  <c:v>45913</c:v>
                </c:pt>
                <c:pt idx="784">
                  <c:v>45914</c:v>
                </c:pt>
                <c:pt idx="785">
                  <c:v>45915</c:v>
                </c:pt>
                <c:pt idx="786">
                  <c:v>45916</c:v>
                </c:pt>
                <c:pt idx="787">
                  <c:v>45917</c:v>
                </c:pt>
                <c:pt idx="788">
                  <c:v>45918</c:v>
                </c:pt>
                <c:pt idx="789">
                  <c:v>45919</c:v>
                </c:pt>
                <c:pt idx="790">
                  <c:v>45920</c:v>
                </c:pt>
                <c:pt idx="791">
                  <c:v>45921</c:v>
                </c:pt>
                <c:pt idx="792">
                  <c:v>45922</c:v>
                </c:pt>
                <c:pt idx="793">
                  <c:v>45923</c:v>
                </c:pt>
                <c:pt idx="794">
                  <c:v>45924</c:v>
                </c:pt>
                <c:pt idx="795">
                  <c:v>45925</c:v>
                </c:pt>
                <c:pt idx="796">
                  <c:v>45926</c:v>
                </c:pt>
                <c:pt idx="797">
                  <c:v>45927</c:v>
                </c:pt>
                <c:pt idx="798">
                  <c:v>45928</c:v>
                </c:pt>
                <c:pt idx="799">
                  <c:v>45929</c:v>
                </c:pt>
                <c:pt idx="800">
                  <c:v>45930</c:v>
                </c:pt>
                <c:pt idx="801">
                  <c:v>45931</c:v>
                </c:pt>
                <c:pt idx="802">
                  <c:v>45932</c:v>
                </c:pt>
                <c:pt idx="803">
                  <c:v>45933</c:v>
                </c:pt>
                <c:pt idx="804">
                  <c:v>45934</c:v>
                </c:pt>
                <c:pt idx="805">
                  <c:v>45935</c:v>
                </c:pt>
                <c:pt idx="806">
                  <c:v>45936</c:v>
                </c:pt>
                <c:pt idx="807">
                  <c:v>45937</c:v>
                </c:pt>
                <c:pt idx="808">
                  <c:v>45938</c:v>
                </c:pt>
                <c:pt idx="809">
                  <c:v>45939</c:v>
                </c:pt>
                <c:pt idx="810">
                  <c:v>45940</c:v>
                </c:pt>
                <c:pt idx="811">
                  <c:v>45941</c:v>
                </c:pt>
                <c:pt idx="812">
                  <c:v>45942</c:v>
                </c:pt>
                <c:pt idx="813">
                  <c:v>45943</c:v>
                </c:pt>
                <c:pt idx="814">
                  <c:v>45944</c:v>
                </c:pt>
                <c:pt idx="815">
                  <c:v>45945</c:v>
                </c:pt>
                <c:pt idx="816">
                  <c:v>45946</c:v>
                </c:pt>
                <c:pt idx="817">
                  <c:v>45947</c:v>
                </c:pt>
                <c:pt idx="818">
                  <c:v>45948</c:v>
                </c:pt>
                <c:pt idx="819">
                  <c:v>45949</c:v>
                </c:pt>
                <c:pt idx="820">
                  <c:v>45950</c:v>
                </c:pt>
                <c:pt idx="821">
                  <c:v>45951</c:v>
                </c:pt>
                <c:pt idx="822">
                  <c:v>45952</c:v>
                </c:pt>
                <c:pt idx="823">
                  <c:v>45953</c:v>
                </c:pt>
                <c:pt idx="824">
                  <c:v>45954</c:v>
                </c:pt>
                <c:pt idx="825">
                  <c:v>45955</c:v>
                </c:pt>
                <c:pt idx="826">
                  <c:v>45956</c:v>
                </c:pt>
                <c:pt idx="827">
                  <c:v>45957</c:v>
                </c:pt>
                <c:pt idx="828">
                  <c:v>45958</c:v>
                </c:pt>
                <c:pt idx="829">
                  <c:v>45959</c:v>
                </c:pt>
                <c:pt idx="830">
                  <c:v>45960</c:v>
                </c:pt>
                <c:pt idx="831">
                  <c:v>45961</c:v>
                </c:pt>
                <c:pt idx="832">
                  <c:v>45962</c:v>
                </c:pt>
                <c:pt idx="833">
                  <c:v>45963</c:v>
                </c:pt>
                <c:pt idx="834">
                  <c:v>45964</c:v>
                </c:pt>
                <c:pt idx="835">
                  <c:v>45965</c:v>
                </c:pt>
                <c:pt idx="836">
                  <c:v>45966</c:v>
                </c:pt>
                <c:pt idx="837">
                  <c:v>45967</c:v>
                </c:pt>
                <c:pt idx="838">
                  <c:v>45968</c:v>
                </c:pt>
                <c:pt idx="839">
                  <c:v>45969</c:v>
                </c:pt>
                <c:pt idx="840">
                  <c:v>45970</c:v>
                </c:pt>
                <c:pt idx="841">
                  <c:v>45971</c:v>
                </c:pt>
                <c:pt idx="842">
                  <c:v>45972</c:v>
                </c:pt>
                <c:pt idx="843">
                  <c:v>45973</c:v>
                </c:pt>
                <c:pt idx="844">
                  <c:v>45974</c:v>
                </c:pt>
                <c:pt idx="845">
                  <c:v>45975</c:v>
                </c:pt>
                <c:pt idx="846">
                  <c:v>45976</c:v>
                </c:pt>
                <c:pt idx="847">
                  <c:v>45977</c:v>
                </c:pt>
                <c:pt idx="848">
                  <c:v>45978</c:v>
                </c:pt>
                <c:pt idx="849">
                  <c:v>45979</c:v>
                </c:pt>
                <c:pt idx="850">
                  <c:v>45980</c:v>
                </c:pt>
                <c:pt idx="851">
                  <c:v>45981</c:v>
                </c:pt>
                <c:pt idx="852">
                  <c:v>45982</c:v>
                </c:pt>
                <c:pt idx="853">
                  <c:v>45983</c:v>
                </c:pt>
                <c:pt idx="854">
                  <c:v>45984</c:v>
                </c:pt>
                <c:pt idx="855">
                  <c:v>45985</c:v>
                </c:pt>
                <c:pt idx="856">
                  <c:v>45986</c:v>
                </c:pt>
                <c:pt idx="857">
                  <c:v>45987</c:v>
                </c:pt>
                <c:pt idx="858">
                  <c:v>45988</c:v>
                </c:pt>
                <c:pt idx="859">
                  <c:v>45989</c:v>
                </c:pt>
                <c:pt idx="860">
                  <c:v>45990</c:v>
                </c:pt>
                <c:pt idx="861">
                  <c:v>45991</c:v>
                </c:pt>
                <c:pt idx="862">
                  <c:v>45992</c:v>
                </c:pt>
                <c:pt idx="863">
                  <c:v>45993</c:v>
                </c:pt>
                <c:pt idx="864">
                  <c:v>45994</c:v>
                </c:pt>
                <c:pt idx="865">
                  <c:v>45995</c:v>
                </c:pt>
                <c:pt idx="866">
                  <c:v>45996</c:v>
                </c:pt>
                <c:pt idx="867">
                  <c:v>45997</c:v>
                </c:pt>
                <c:pt idx="868">
                  <c:v>45998</c:v>
                </c:pt>
                <c:pt idx="869">
                  <c:v>45999</c:v>
                </c:pt>
                <c:pt idx="870">
                  <c:v>46000</c:v>
                </c:pt>
                <c:pt idx="871">
                  <c:v>46001</c:v>
                </c:pt>
                <c:pt idx="872">
                  <c:v>46002</c:v>
                </c:pt>
                <c:pt idx="873">
                  <c:v>46003</c:v>
                </c:pt>
                <c:pt idx="874">
                  <c:v>46004</c:v>
                </c:pt>
                <c:pt idx="875">
                  <c:v>46005</c:v>
                </c:pt>
                <c:pt idx="876">
                  <c:v>46006</c:v>
                </c:pt>
                <c:pt idx="877">
                  <c:v>46007</c:v>
                </c:pt>
                <c:pt idx="878">
                  <c:v>46008</c:v>
                </c:pt>
                <c:pt idx="879">
                  <c:v>46009</c:v>
                </c:pt>
                <c:pt idx="880">
                  <c:v>46010</c:v>
                </c:pt>
                <c:pt idx="881">
                  <c:v>46011</c:v>
                </c:pt>
                <c:pt idx="882">
                  <c:v>46012</c:v>
                </c:pt>
                <c:pt idx="883">
                  <c:v>46013</c:v>
                </c:pt>
                <c:pt idx="884">
                  <c:v>46014</c:v>
                </c:pt>
                <c:pt idx="885">
                  <c:v>46015</c:v>
                </c:pt>
                <c:pt idx="886">
                  <c:v>46016</c:v>
                </c:pt>
                <c:pt idx="887">
                  <c:v>46017</c:v>
                </c:pt>
                <c:pt idx="888">
                  <c:v>46018</c:v>
                </c:pt>
                <c:pt idx="889">
                  <c:v>46019</c:v>
                </c:pt>
                <c:pt idx="890">
                  <c:v>46020</c:v>
                </c:pt>
                <c:pt idx="891">
                  <c:v>46021</c:v>
                </c:pt>
                <c:pt idx="892">
                  <c:v>46022</c:v>
                </c:pt>
                <c:pt idx="893">
                  <c:v>46023</c:v>
                </c:pt>
                <c:pt idx="894">
                  <c:v>46024</c:v>
                </c:pt>
                <c:pt idx="895">
                  <c:v>46025</c:v>
                </c:pt>
                <c:pt idx="896">
                  <c:v>46026</c:v>
                </c:pt>
                <c:pt idx="897">
                  <c:v>46027</c:v>
                </c:pt>
                <c:pt idx="898">
                  <c:v>46028</c:v>
                </c:pt>
                <c:pt idx="899">
                  <c:v>46029</c:v>
                </c:pt>
                <c:pt idx="900">
                  <c:v>46030</c:v>
                </c:pt>
                <c:pt idx="901">
                  <c:v>46031</c:v>
                </c:pt>
                <c:pt idx="902">
                  <c:v>46032</c:v>
                </c:pt>
                <c:pt idx="903">
                  <c:v>46033</c:v>
                </c:pt>
                <c:pt idx="904">
                  <c:v>46034</c:v>
                </c:pt>
                <c:pt idx="905">
                  <c:v>46035</c:v>
                </c:pt>
                <c:pt idx="906">
                  <c:v>46036</c:v>
                </c:pt>
                <c:pt idx="907">
                  <c:v>46037</c:v>
                </c:pt>
                <c:pt idx="908">
                  <c:v>46038</c:v>
                </c:pt>
                <c:pt idx="909">
                  <c:v>46039</c:v>
                </c:pt>
                <c:pt idx="910">
                  <c:v>46040</c:v>
                </c:pt>
                <c:pt idx="911">
                  <c:v>46041</c:v>
                </c:pt>
                <c:pt idx="912">
                  <c:v>46042</c:v>
                </c:pt>
                <c:pt idx="913">
                  <c:v>46043</c:v>
                </c:pt>
                <c:pt idx="914">
                  <c:v>46044</c:v>
                </c:pt>
                <c:pt idx="915">
                  <c:v>46045</c:v>
                </c:pt>
                <c:pt idx="916">
                  <c:v>46046</c:v>
                </c:pt>
                <c:pt idx="917">
                  <c:v>46047</c:v>
                </c:pt>
                <c:pt idx="918">
                  <c:v>46048</c:v>
                </c:pt>
                <c:pt idx="919">
                  <c:v>46049</c:v>
                </c:pt>
                <c:pt idx="920">
                  <c:v>46050</c:v>
                </c:pt>
                <c:pt idx="921">
                  <c:v>46051</c:v>
                </c:pt>
                <c:pt idx="922">
                  <c:v>46052</c:v>
                </c:pt>
                <c:pt idx="923">
                  <c:v>46053</c:v>
                </c:pt>
                <c:pt idx="924">
                  <c:v>46054</c:v>
                </c:pt>
                <c:pt idx="925">
                  <c:v>46055</c:v>
                </c:pt>
                <c:pt idx="926">
                  <c:v>46056</c:v>
                </c:pt>
                <c:pt idx="927">
                  <c:v>46057</c:v>
                </c:pt>
                <c:pt idx="928">
                  <c:v>46058</c:v>
                </c:pt>
                <c:pt idx="929">
                  <c:v>46059</c:v>
                </c:pt>
                <c:pt idx="930">
                  <c:v>46060</c:v>
                </c:pt>
                <c:pt idx="931">
                  <c:v>46061</c:v>
                </c:pt>
                <c:pt idx="932">
                  <c:v>46062</c:v>
                </c:pt>
                <c:pt idx="933">
                  <c:v>46063</c:v>
                </c:pt>
                <c:pt idx="934">
                  <c:v>46064</c:v>
                </c:pt>
                <c:pt idx="935">
                  <c:v>46065</c:v>
                </c:pt>
                <c:pt idx="936">
                  <c:v>46066</c:v>
                </c:pt>
                <c:pt idx="937">
                  <c:v>46067</c:v>
                </c:pt>
                <c:pt idx="938">
                  <c:v>46068</c:v>
                </c:pt>
                <c:pt idx="939">
                  <c:v>46069</c:v>
                </c:pt>
                <c:pt idx="940">
                  <c:v>46070</c:v>
                </c:pt>
                <c:pt idx="941">
                  <c:v>46071</c:v>
                </c:pt>
                <c:pt idx="942">
                  <c:v>46072</c:v>
                </c:pt>
                <c:pt idx="943">
                  <c:v>46073</c:v>
                </c:pt>
                <c:pt idx="944">
                  <c:v>46074</c:v>
                </c:pt>
                <c:pt idx="945">
                  <c:v>46075</c:v>
                </c:pt>
                <c:pt idx="946">
                  <c:v>46076</c:v>
                </c:pt>
                <c:pt idx="947">
                  <c:v>46077</c:v>
                </c:pt>
                <c:pt idx="948">
                  <c:v>46078</c:v>
                </c:pt>
                <c:pt idx="949">
                  <c:v>46079</c:v>
                </c:pt>
                <c:pt idx="950">
                  <c:v>46080</c:v>
                </c:pt>
                <c:pt idx="951">
                  <c:v>46081</c:v>
                </c:pt>
                <c:pt idx="952">
                  <c:v>46082</c:v>
                </c:pt>
                <c:pt idx="953">
                  <c:v>46083</c:v>
                </c:pt>
                <c:pt idx="954">
                  <c:v>46084</c:v>
                </c:pt>
                <c:pt idx="955">
                  <c:v>46085</c:v>
                </c:pt>
                <c:pt idx="956">
                  <c:v>46086</c:v>
                </c:pt>
                <c:pt idx="957">
                  <c:v>46087</c:v>
                </c:pt>
                <c:pt idx="958">
                  <c:v>46088</c:v>
                </c:pt>
                <c:pt idx="959">
                  <c:v>46089</c:v>
                </c:pt>
                <c:pt idx="960">
                  <c:v>46090</c:v>
                </c:pt>
                <c:pt idx="961">
                  <c:v>46091</c:v>
                </c:pt>
                <c:pt idx="962">
                  <c:v>46092</c:v>
                </c:pt>
                <c:pt idx="963">
                  <c:v>46093</c:v>
                </c:pt>
                <c:pt idx="964">
                  <c:v>46094</c:v>
                </c:pt>
                <c:pt idx="965">
                  <c:v>46095</c:v>
                </c:pt>
                <c:pt idx="966">
                  <c:v>46096</c:v>
                </c:pt>
                <c:pt idx="967">
                  <c:v>46097</c:v>
                </c:pt>
                <c:pt idx="968">
                  <c:v>46098</c:v>
                </c:pt>
                <c:pt idx="969">
                  <c:v>46099</c:v>
                </c:pt>
                <c:pt idx="970">
                  <c:v>46100</c:v>
                </c:pt>
                <c:pt idx="971">
                  <c:v>46101</c:v>
                </c:pt>
                <c:pt idx="972">
                  <c:v>46102</c:v>
                </c:pt>
                <c:pt idx="973">
                  <c:v>46103</c:v>
                </c:pt>
                <c:pt idx="974">
                  <c:v>46104</c:v>
                </c:pt>
                <c:pt idx="975">
                  <c:v>46105</c:v>
                </c:pt>
                <c:pt idx="976">
                  <c:v>46106</c:v>
                </c:pt>
                <c:pt idx="977">
                  <c:v>46107</c:v>
                </c:pt>
                <c:pt idx="978">
                  <c:v>46108</c:v>
                </c:pt>
                <c:pt idx="979">
                  <c:v>46109</c:v>
                </c:pt>
                <c:pt idx="980">
                  <c:v>46110</c:v>
                </c:pt>
                <c:pt idx="981">
                  <c:v>46111</c:v>
                </c:pt>
                <c:pt idx="982">
                  <c:v>46112</c:v>
                </c:pt>
                <c:pt idx="983">
                  <c:v>46113</c:v>
                </c:pt>
                <c:pt idx="984">
                  <c:v>46114</c:v>
                </c:pt>
                <c:pt idx="985">
                  <c:v>46115</c:v>
                </c:pt>
                <c:pt idx="986">
                  <c:v>46116</c:v>
                </c:pt>
                <c:pt idx="987">
                  <c:v>46117</c:v>
                </c:pt>
                <c:pt idx="988">
                  <c:v>46118</c:v>
                </c:pt>
                <c:pt idx="989">
                  <c:v>46119</c:v>
                </c:pt>
                <c:pt idx="990">
                  <c:v>46120</c:v>
                </c:pt>
                <c:pt idx="991">
                  <c:v>46121</c:v>
                </c:pt>
                <c:pt idx="992">
                  <c:v>46122</c:v>
                </c:pt>
                <c:pt idx="993">
                  <c:v>46123</c:v>
                </c:pt>
                <c:pt idx="994">
                  <c:v>46124</c:v>
                </c:pt>
                <c:pt idx="995">
                  <c:v>46125</c:v>
                </c:pt>
                <c:pt idx="996">
                  <c:v>46126</c:v>
                </c:pt>
                <c:pt idx="997">
                  <c:v>46127</c:v>
                </c:pt>
                <c:pt idx="998">
                  <c:v>46128</c:v>
                </c:pt>
                <c:pt idx="999">
                  <c:v>46129</c:v>
                </c:pt>
                <c:pt idx="1000">
                  <c:v>46130</c:v>
                </c:pt>
                <c:pt idx="1001">
                  <c:v>46131</c:v>
                </c:pt>
                <c:pt idx="1002">
                  <c:v>46132</c:v>
                </c:pt>
                <c:pt idx="1003">
                  <c:v>46133</c:v>
                </c:pt>
                <c:pt idx="1004">
                  <c:v>46134</c:v>
                </c:pt>
                <c:pt idx="1005">
                  <c:v>46135</c:v>
                </c:pt>
                <c:pt idx="1006">
                  <c:v>46136</c:v>
                </c:pt>
                <c:pt idx="1007">
                  <c:v>46137</c:v>
                </c:pt>
                <c:pt idx="1008">
                  <c:v>46138</c:v>
                </c:pt>
                <c:pt idx="1009">
                  <c:v>46139</c:v>
                </c:pt>
                <c:pt idx="1010">
                  <c:v>46140</c:v>
                </c:pt>
                <c:pt idx="1011">
                  <c:v>46141</c:v>
                </c:pt>
                <c:pt idx="1012">
                  <c:v>46142</c:v>
                </c:pt>
                <c:pt idx="1013">
                  <c:v>46143</c:v>
                </c:pt>
                <c:pt idx="1014">
                  <c:v>46144</c:v>
                </c:pt>
                <c:pt idx="1015">
                  <c:v>46145</c:v>
                </c:pt>
                <c:pt idx="1016">
                  <c:v>46146</c:v>
                </c:pt>
                <c:pt idx="1017">
                  <c:v>46147</c:v>
                </c:pt>
                <c:pt idx="1018">
                  <c:v>46148</c:v>
                </c:pt>
                <c:pt idx="1019">
                  <c:v>46149</c:v>
                </c:pt>
                <c:pt idx="1020">
                  <c:v>46150</c:v>
                </c:pt>
                <c:pt idx="1021">
                  <c:v>46151</c:v>
                </c:pt>
                <c:pt idx="1022">
                  <c:v>46152</c:v>
                </c:pt>
                <c:pt idx="1023">
                  <c:v>46153</c:v>
                </c:pt>
                <c:pt idx="1024">
                  <c:v>46154</c:v>
                </c:pt>
                <c:pt idx="1025">
                  <c:v>46155</c:v>
                </c:pt>
                <c:pt idx="1026">
                  <c:v>46156</c:v>
                </c:pt>
                <c:pt idx="1027">
                  <c:v>46157</c:v>
                </c:pt>
                <c:pt idx="1028">
                  <c:v>46158</c:v>
                </c:pt>
                <c:pt idx="1029">
                  <c:v>46159</c:v>
                </c:pt>
                <c:pt idx="1030">
                  <c:v>46160</c:v>
                </c:pt>
                <c:pt idx="1031">
                  <c:v>46161</c:v>
                </c:pt>
                <c:pt idx="1032">
                  <c:v>46162</c:v>
                </c:pt>
                <c:pt idx="1033">
                  <c:v>46163</c:v>
                </c:pt>
                <c:pt idx="1034">
                  <c:v>46164</c:v>
                </c:pt>
                <c:pt idx="1035">
                  <c:v>46165</c:v>
                </c:pt>
                <c:pt idx="1036">
                  <c:v>46166</c:v>
                </c:pt>
                <c:pt idx="1037">
                  <c:v>46167</c:v>
                </c:pt>
                <c:pt idx="1038">
                  <c:v>46168</c:v>
                </c:pt>
                <c:pt idx="1039">
                  <c:v>46169</c:v>
                </c:pt>
                <c:pt idx="1040">
                  <c:v>46170</c:v>
                </c:pt>
                <c:pt idx="1041">
                  <c:v>46171</c:v>
                </c:pt>
                <c:pt idx="1042">
                  <c:v>46172</c:v>
                </c:pt>
                <c:pt idx="1043">
                  <c:v>46173</c:v>
                </c:pt>
                <c:pt idx="1044">
                  <c:v>46174</c:v>
                </c:pt>
                <c:pt idx="1045">
                  <c:v>46175</c:v>
                </c:pt>
                <c:pt idx="1046">
                  <c:v>46176</c:v>
                </c:pt>
                <c:pt idx="1047">
                  <c:v>46177</c:v>
                </c:pt>
                <c:pt idx="1048">
                  <c:v>46178</c:v>
                </c:pt>
                <c:pt idx="1049">
                  <c:v>46179</c:v>
                </c:pt>
                <c:pt idx="1050">
                  <c:v>46180</c:v>
                </c:pt>
                <c:pt idx="1051">
                  <c:v>46181</c:v>
                </c:pt>
                <c:pt idx="1052">
                  <c:v>46182</c:v>
                </c:pt>
                <c:pt idx="1053">
                  <c:v>46183</c:v>
                </c:pt>
                <c:pt idx="1054">
                  <c:v>46184</c:v>
                </c:pt>
                <c:pt idx="1055">
                  <c:v>46185</c:v>
                </c:pt>
                <c:pt idx="1056">
                  <c:v>46186</c:v>
                </c:pt>
                <c:pt idx="1057">
                  <c:v>46187</c:v>
                </c:pt>
                <c:pt idx="1058">
                  <c:v>46188</c:v>
                </c:pt>
                <c:pt idx="1059">
                  <c:v>46189</c:v>
                </c:pt>
                <c:pt idx="1060">
                  <c:v>46190</c:v>
                </c:pt>
                <c:pt idx="1061">
                  <c:v>46191</c:v>
                </c:pt>
                <c:pt idx="1062">
                  <c:v>46192</c:v>
                </c:pt>
                <c:pt idx="1063">
                  <c:v>46193</c:v>
                </c:pt>
                <c:pt idx="1064">
                  <c:v>46194</c:v>
                </c:pt>
                <c:pt idx="1065">
                  <c:v>46195</c:v>
                </c:pt>
                <c:pt idx="1066">
                  <c:v>46196</c:v>
                </c:pt>
                <c:pt idx="1067">
                  <c:v>46197</c:v>
                </c:pt>
                <c:pt idx="1068">
                  <c:v>46198</c:v>
                </c:pt>
                <c:pt idx="1069">
                  <c:v>46199</c:v>
                </c:pt>
                <c:pt idx="1070">
                  <c:v>46200</c:v>
                </c:pt>
                <c:pt idx="1071">
                  <c:v>46201</c:v>
                </c:pt>
                <c:pt idx="1072">
                  <c:v>46202</c:v>
                </c:pt>
                <c:pt idx="1073">
                  <c:v>46203</c:v>
                </c:pt>
                <c:pt idx="1074">
                  <c:v>46204</c:v>
                </c:pt>
                <c:pt idx="1075">
                  <c:v>46205</c:v>
                </c:pt>
                <c:pt idx="1076">
                  <c:v>46206</c:v>
                </c:pt>
                <c:pt idx="1077">
                  <c:v>46207</c:v>
                </c:pt>
                <c:pt idx="1078">
                  <c:v>46208</c:v>
                </c:pt>
                <c:pt idx="1079">
                  <c:v>46209</c:v>
                </c:pt>
                <c:pt idx="1080">
                  <c:v>46210</c:v>
                </c:pt>
                <c:pt idx="1081">
                  <c:v>46211</c:v>
                </c:pt>
                <c:pt idx="1082">
                  <c:v>46212</c:v>
                </c:pt>
                <c:pt idx="1083">
                  <c:v>46213</c:v>
                </c:pt>
                <c:pt idx="1084">
                  <c:v>46214</c:v>
                </c:pt>
                <c:pt idx="1085">
                  <c:v>46215</c:v>
                </c:pt>
                <c:pt idx="1086">
                  <c:v>46216</c:v>
                </c:pt>
                <c:pt idx="1087">
                  <c:v>46217</c:v>
                </c:pt>
                <c:pt idx="1088">
                  <c:v>46218</c:v>
                </c:pt>
                <c:pt idx="1089">
                  <c:v>46219</c:v>
                </c:pt>
                <c:pt idx="1090">
                  <c:v>46220</c:v>
                </c:pt>
                <c:pt idx="1091">
                  <c:v>46221</c:v>
                </c:pt>
                <c:pt idx="1092">
                  <c:v>46222</c:v>
                </c:pt>
                <c:pt idx="1093">
                  <c:v>46223</c:v>
                </c:pt>
                <c:pt idx="1094">
                  <c:v>46224</c:v>
                </c:pt>
                <c:pt idx="1095">
                  <c:v>46225</c:v>
                </c:pt>
                <c:pt idx="1096">
                  <c:v>46226</c:v>
                </c:pt>
                <c:pt idx="1097">
                  <c:v>46227</c:v>
                </c:pt>
                <c:pt idx="1098">
                  <c:v>46228</c:v>
                </c:pt>
                <c:pt idx="1099">
                  <c:v>46229</c:v>
                </c:pt>
                <c:pt idx="1100">
                  <c:v>46230</c:v>
                </c:pt>
                <c:pt idx="1101">
                  <c:v>46231</c:v>
                </c:pt>
                <c:pt idx="1102">
                  <c:v>46232</c:v>
                </c:pt>
                <c:pt idx="1103">
                  <c:v>46233</c:v>
                </c:pt>
                <c:pt idx="1104">
                  <c:v>46234</c:v>
                </c:pt>
                <c:pt idx="1105">
                  <c:v>46235</c:v>
                </c:pt>
                <c:pt idx="1106">
                  <c:v>46236</c:v>
                </c:pt>
                <c:pt idx="1107">
                  <c:v>46237</c:v>
                </c:pt>
                <c:pt idx="1108">
                  <c:v>46238</c:v>
                </c:pt>
                <c:pt idx="1109">
                  <c:v>46239</c:v>
                </c:pt>
                <c:pt idx="1110">
                  <c:v>46240</c:v>
                </c:pt>
                <c:pt idx="1111">
                  <c:v>46241</c:v>
                </c:pt>
                <c:pt idx="1112">
                  <c:v>46242</c:v>
                </c:pt>
                <c:pt idx="1113">
                  <c:v>46243</c:v>
                </c:pt>
                <c:pt idx="1114">
                  <c:v>46244</c:v>
                </c:pt>
                <c:pt idx="1115">
                  <c:v>46245</c:v>
                </c:pt>
                <c:pt idx="1116">
                  <c:v>46246</c:v>
                </c:pt>
                <c:pt idx="1117">
                  <c:v>46247</c:v>
                </c:pt>
                <c:pt idx="1118">
                  <c:v>46248</c:v>
                </c:pt>
                <c:pt idx="1119">
                  <c:v>46249</c:v>
                </c:pt>
                <c:pt idx="1120">
                  <c:v>46250</c:v>
                </c:pt>
                <c:pt idx="1121">
                  <c:v>46251</c:v>
                </c:pt>
                <c:pt idx="1122">
                  <c:v>46252</c:v>
                </c:pt>
                <c:pt idx="1123">
                  <c:v>46253</c:v>
                </c:pt>
                <c:pt idx="1124">
                  <c:v>46254</c:v>
                </c:pt>
                <c:pt idx="1125">
                  <c:v>46255</c:v>
                </c:pt>
                <c:pt idx="1126">
                  <c:v>46256</c:v>
                </c:pt>
                <c:pt idx="1127">
                  <c:v>46257</c:v>
                </c:pt>
                <c:pt idx="1128">
                  <c:v>46258</c:v>
                </c:pt>
                <c:pt idx="1129">
                  <c:v>46259</c:v>
                </c:pt>
                <c:pt idx="1130">
                  <c:v>46260</c:v>
                </c:pt>
                <c:pt idx="1131">
                  <c:v>46261</c:v>
                </c:pt>
                <c:pt idx="1132">
                  <c:v>46262</c:v>
                </c:pt>
                <c:pt idx="1133">
                  <c:v>46263</c:v>
                </c:pt>
                <c:pt idx="1134">
                  <c:v>46264</c:v>
                </c:pt>
                <c:pt idx="1135">
                  <c:v>46265</c:v>
                </c:pt>
                <c:pt idx="1136">
                  <c:v>46266</c:v>
                </c:pt>
                <c:pt idx="1137">
                  <c:v>46267</c:v>
                </c:pt>
                <c:pt idx="1138">
                  <c:v>46268</c:v>
                </c:pt>
                <c:pt idx="1139">
                  <c:v>46269</c:v>
                </c:pt>
                <c:pt idx="1140">
                  <c:v>46270</c:v>
                </c:pt>
                <c:pt idx="1141">
                  <c:v>46271</c:v>
                </c:pt>
                <c:pt idx="1142">
                  <c:v>46272</c:v>
                </c:pt>
                <c:pt idx="1143">
                  <c:v>46273</c:v>
                </c:pt>
                <c:pt idx="1144">
                  <c:v>46274</c:v>
                </c:pt>
                <c:pt idx="1145">
                  <c:v>46275</c:v>
                </c:pt>
                <c:pt idx="1146">
                  <c:v>46276</c:v>
                </c:pt>
                <c:pt idx="1147">
                  <c:v>46277</c:v>
                </c:pt>
                <c:pt idx="1148">
                  <c:v>46278</c:v>
                </c:pt>
                <c:pt idx="1149">
                  <c:v>46279</c:v>
                </c:pt>
                <c:pt idx="1150">
                  <c:v>46280</c:v>
                </c:pt>
                <c:pt idx="1151">
                  <c:v>46281</c:v>
                </c:pt>
                <c:pt idx="1152">
                  <c:v>46282</c:v>
                </c:pt>
                <c:pt idx="1153">
                  <c:v>46283</c:v>
                </c:pt>
                <c:pt idx="1154">
                  <c:v>46284</c:v>
                </c:pt>
                <c:pt idx="1155">
                  <c:v>46285</c:v>
                </c:pt>
                <c:pt idx="1156">
                  <c:v>46286</c:v>
                </c:pt>
                <c:pt idx="1157">
                  <c:v>46287</c:v>
                </c:pt>
                <c:pt idx="1158">
                  <c:v>46288</c:v>
                </c:pt>
                <c:pt idx="1159">
                  <c:v>46289</c:v>
                </c:pt>
                <c:pt idx="1160">
                  <c:v>46290</c:v>
                </c:pt>
                <c:pt idx="1161">
                  <c:v>46291</c:v>
                </c:pt>
                <c:pt idx="1162">
                  <c:v>46292</c:v>
                </c:pt>
                <c:pt idx="1163">
                  <c:v>46293</c:v>
                </c:pt>
                <c:pt idx="1164">
                  <c:v>46294</c:v>
                </c:pt>
                <c:pt idx="1165">
                  <c:v>46295</c:v>
                </c:pt>
                <c:pt idx="1166">
                  <c:v>46296</c:v>
                </c:pt>
                <c:pt idx="1167">
                  <c:v>46297</c:v>
                </c:pt>
                <c:pt idx="1168">
                  <c:v>46298</c:v>
                </c:pt>
                <c:pt idx="1169">
                  <c:v>46299</c:v>
                </c:pt>
                <c:pt idx="1170">
                  <c:v>46300</c:v>
                </c:pt>
                <c:pt idx="1171">
                  <c:v>46301</c:v>
                </c:pt>
                <c:pt idx="1172">
                  <c:v>46302</c:v>
                </c:pt>
                <c:pt idx="1173">
                  <c:v>46303</c:v>
                </c:pt>
                <c:pt idx="1174">
                  <c:v>46304</c:v>
                </c:pt>
                <c:pt idx="1175">
                  <c:v>46305</c:v>
                </c:pt>
                <c:pt idx="1176">
                  <c:v>46306</c:v>
                </c:pt>
                <c:pt idx="1177">
                  <c:v>46307</c:v>
                </c:pt>
                <c:pt idx="1178">
                  <c:v>46308</c:v>
                </c:pt>
                <c:pt idx="1179">
                  <c:v>46309</c:v>
                </c:pt>
                <c:pt idx="1180">
                  <c:v>46310</c:v>
                </c:pt>
                <c:pt idx="1181">
                  <c:v>46311</c:v>
                </c:pt>
                <c:pt idx="1182">
                  <c:v>46312</c:v>
                </c:pt>
                <c:pt idx="1183">
                  <c:v>46313</c:v>
                </c:pt>
                <c:pt idx="1184">
                  <c:v>46314</c:v>
                </c:pt>
                <c:pt idx="1185">
                  <c:v>46315</c:v>
                </c:pt>
                <c:pt idx="1186">
                  <c:v>46316</c:v>
                </c:pt>
                <c:pt idx="1187">
                  <c:v>46317</c:v>
                </c:pt>
                <c:pt idx="1188">
                  <c:v>46318</c:v>
                </c:pt>
                <c:pt idx="1189">
                  <c:v>46319</c:v>
                </c:pt>
                <c:pt idx="1190">
                  <c:v>46320</c:v>
                </c:pt>
                <c:pt idx="1191">
                  <c:v>46321</c:v>
                </c:pt>
                <c:pt idx="1192">
                  <c:v>46322</c:v>
                </c:pt>
                <c:pt idx="1193">
                  <c:v>46323</c:v>
                </c:pt>
                <c:pt idx="1194">
                  <c:v>46324</c:v>
                </c:pt>
                <c:pt idx="1195">
                  <c:v>46325</c:v>
                </c:pt>
                <c:pt idx="1196">
                  <c:v>46326</c:v>
                </c:pt>
                <c:pt idx="1197">
                  <c:v>46327</c:v>
                </c:pt>
                <c:pt idx="1198">
                  <c:v>46328</c:v>
                </c:pt>
                <c:pt idx="1199">
                  <c:v>46329</c:v>
                </c:pt>
                <c:pt idx="1200">
                  <c:v>46330</c:v>
                </c:pt>
                <c:pt idx="1201">
                  <c:v>46331</c:v>
                </c:pt>
                <c:pt idx="1202">
                  <c:v>46332</c:v>
                </c:pt>
                <c:pt idx="1203">
                  <c:v>46333</c:v>
                </c:pt>
                <c:pt idx="1204">
                  <c:v>46334</c:v>
                </c:pt>
                <c:pt idx="1205">
                  <c:v>46335</c:v>
                </c:pt>
                <c:pt idx="1206">
                  <c:v>46336</c:v>
                </c:pt>
                <c:pt idx="1207">
                  <c:v>46337</c:v>
                </c:pt>
                <c:pt idx="1208">
                  <c:v>46338</c:v>
                </c:pt>
                <c:pt idx="1209">
                  <c:v>46339</c:v>
                </c:pt>
                <c:pt idx="1210">
                  <c:v>46340</c:v>
                </c:pt>
                <c:pt idx="1211">
                  <c:v>46341</c:v>
                </c:pt>
                <c:pt idx="1212">
                  <c:v>46342</c:v>
                </c:pt>
                <c:pt idx="1213">
                  <c:v>46343</c:v>
                </c:pt>
                <c:pt idx="1214">
                  <c:v>46344</c:v>
                </c:pt>
                <c:pt idx="1215">
                  <c:v>46345</c:v>
                </c:pt>
                <c:pt idx="1216">
                  <c:v>46346</c:v>
                </c:pt>
                <c:pt idx="1217">
                  <c:v>46347</c:v>
                </c:pt>
                <c:pt idx="1218">
                  <c:v>46348</c:v>
                </c:pt>
                <c:pt idx="1219">
                  <c:v>46349</c:v>
                </c:pt>
                <c:pt idx="1220">
                  <c:v>46350</c:v>
                </c:pt>
                <c:pt idx="1221">
                  <c:v>46351</c:v>
                </c:pt>
                <c:pt idx="1222">
                  <c:v>46352</c:v>
                </c:pt>
                <c:pt idx="1223">
                  <c:v>46353</c:v>
                </c:pt>
                <c:pt idx="1224">
                  <c:v>46354</c:v>
                </c:pt>
                <c:pt idx="1225">
                  <c:v>46355</c:v>
                </c:pt>
                <c:pt idx="1226">
                  <c:v>46356</c:v>
                </c:pt>
                <c:pt idx="1227">
                  <c:v>46357</c:v>
                </c:pt>
                <c:pt idx="1228">
                  <c:v>46358</c:v>
                </c:pt>
                <c:pt idx="1229">
                  <c:v>46359</c:v>
                </c:pt>
                <c:pt idx="1230">
                  <c:v>46360</c:v>
                </c:pt>
                <c:pt idx="1231">
                  <c:v>46361</c:v>
                </c:pt>
                <c:pt idx="1232">
                  <c:v>46362</c:v>
                </c:pt>
                <c:pt idx="1233">
                  <c:v>46363</c:v>
                </c:pt>
                <c:pt idx="1234">
                  <c:v>46364</c:v>
                </c:pt>
                <c:pt idx="1235">
                  <c:v>46365</c:v>
                </c:pt>
                <c:pt idx="1236">
                  <c:v>46366</c:v>
                </c:pt>
                <c:pt idx="1237">
                  <c:v>46367</c:v>
                </c:pt>
                <c:pt idx="1238">
                  <c:v>46368</c:v>
                </c:pt>
                <c:pt idx="1239">
                  <c:v>46369</c:v>
                </c:pt>
                <c:pt idx="1240">
                  <c:v>46370</c:v>
                </c:pt>
                <c:pt idx="1241">
                  <c:v>46371</c:v>
                </c:pt>
                <c:pt idx="1242">
                  <c:v>46372</c:v>
                </c:pt>
                <c:pt idx="1243">
                  <c:v>46373</c:v>
                </c:pt>
                <c:pt idx="1244">
                  <c:v>46374</c:v>
                </c:pt>
                <c:pt idx="1245">
                  <c:v>46375</c:v>
                </c:pt>
                <c:pt idx="1246">
                  <c:v>46376</c:v>
                </c:pt>
                <c:pt idx="1247">
                  <c:v>46377</c:v>
                </c:pt>
                <c:pt idx="1248">
                  <c:v>46378</c:v>
                </c:pt>
                <c:pt idx="1249">
                  <c:v>46379</c:v>
                </c:pt>
                <c:pt idx="1250">
                  <c:v>46380</c:v>
                </c:pt>
                <c:pt idx="1251">
                  <c:v>46381</c:v>
                </c:pt>
                <c:pt idx="1252">
                  <c:v>46382</c:v>
                </c:pt>
                <c:pt idx="1253">
                  <c:v>46383</c:v>
                </c:pt>
                <c:pt idx="1254">
                  <c:v>46384</c:v>
                </c:pt>
                <c:pt idx="1255">
                  <c:v>46385</c:v>
                </c:pt>
                <c:pt idx="1256">
                  <c:v>46386</c:v>
                </c:pt>
                <c:pt idx="1257">
                  <c:v>46387</c:v>
                </c:pt>
                <c:pt idx="1258">
                  <c:v>46388</c:v>
                </c:pt>
                <c:pt idx="1259">
                  <c:v>46389</c:v>
                </c:pt>
                <c:pt idx="1260">
                  <c:v>46390</c:v>
                </c:pt>
                <c:pt idx="1261">
                  <c:v>46391</c:v>
                </c:pt>
                <c:pt idx="1262">
                  <c:v>46392</c:v>
                </c:pt>
                <c:pt idx="1263">
                  <c:v>46393</c:v>
                </c:pt>
                <c:pt idx="1264">
                  <c:v>46394</c:v>
                </c:pt>
                <c:pt idx="1265">
                  <c:v>46395</c:v>
                </c:pt>
                <c:pt idx="1266">
                  <c:v>46396</c:v>
                </c:pt>
                <c:pt idx="1267">
                  <c:v>46397</c:v>
                </c:pt>
                <c:pt idx="1268">
                  <c:v>46398</c:v>
                </c:pt>
                <c:pt idx="1269">
                  <c:v>46399</c:v>
                </c:pt>
                <c:pt idx="1270">
                  <c:v>46400</c:v>
                </c:pt>
                <c:pt idx="1271">
                  <c:v>46401</c:v>
                </c:pt>
                <c:pt idx="1272">
                  <c:v>46402</c:v>
                </c:pt>
                <c:pt idx="1273">
                  <c:v>46403</c:v>
                </c:pt>
                <c:pt idx="1274">
                  <c:v>46404</c:v>
                </c:pt>
                <c:pt idx="1275">
                  <c:v>46405</c:v>
                </c:pt>
                <c:pt idx="1276">
                  <c:v>46406</c:v>
                </c:pt>
                <c:pt idx="1277">
                  <c:v>46407</c:v>
                </c:pt>
                <c:pt idx="1278">
                  <c:v>46408</c:v>
                </c:pt>
                <c:pt idx="1279">
                  <c:v>46409</c:v>
                </c:pt>
                <c:pt idx="1280">
                  <c:v>46410</c:v>
                </c:pt>
                <c:pt idx="1281">
                  <c:v>46411</c:v>
                </c:pt>
                <c:pt idx="1282">
                  <c:v>46412</c:v>
                </c:pt>
                <c:pt idx="1283">
                  <c:v>46413</c:v>
                </c:pt>
                <c:pt idx="1284">
                  <c:v>46414</c:v>
                </c:pt>
                <c:pt idx="1285">
                  <c:v>46415</c:v>
                </c:pt>
                <c:pt idx="1286">
                  <c:v>46416</c:v>
                </c:pt>
                <c:pt idx="1287">
                  <c:v>46417</c:v>
                </c:pt>
                <c:pt idx="1288">
                  <c:v>46418</c:v>
                </c:pt>
              </c:numCache>
            </c:numRef>
          </c:cat>
          <c:val>
            <c:numRef>
              <c:f>'ForcastFor-Years'!$C$2:$C$1290</c:f>
              <c:numCache>
                <c:formatCode>General</c:formatCode>
                <c:ptCount val="1289"/>
                <c:pt idx="730" formatCode="&quot;₹&quot;\ #,##0.00">
                  <c:v>1169.8233333333335</c:v>
                </c:pt>
                <c:pt idx="731" formatCode="&quot;₹&quot;\ #,##0.00">
                  <c:v>1202.5416120880734</c:v>
                </c:pt>
                <c:pt idx="732" formatCode="&quot;₹&quot;\ #,##0.00">
                  <c:v>1447.7602384515651</c:v>
                </c:pt>
                <c:pt idx="733" formatCode="&quot;₹&quot;\ #,##0.00">
                  <c:v>1690.4989926206456</c:v>
                </c:pt>
                <c:pt idx="734" formatCode="&quot;₹&quot;\ #,##0.00">
                  <c:v>1552.0382088843066</c:v>
                </c:pt>
                <c:pt idx="735" formatCode="&quot;₹&quot;\ #,##0.00">
                  <c:v>923.59543495899595</c:v>
                </c:pt>
                <c:pt idx="736" formatCode="&quot;₹&quot;\ #,##0.00">
                  <c:v>971.46617741709224</c:v>
                </c:pt>
                <c:pt idx="737" formatCode="&quot;₹&quot;\ #,##0.00">
                  <c:v>1009.962978210301</c:v>
                </c:pt>
                <c:pt idx="738" formatCode="&quot;₹&quot;\ #,##0.00">
                  <c:v>1115.591768566137</c:v>
                </c:pt>
                <c:pt idx="739" formatCode="&quot;₹&quot;\ #,##0.00">
                  <c:v>1144.4682994940597</c:v>
                </c:pt>
                <c:pt idx="740" formatCode="&quot;₹&quot;\ #,##0.00">
                  <c:v>852.59412463877663</c:v>
                </c:pt>
                <c:pt idx="741" formatCode="&quot;₹&quot;\ #,##0.00">
                  <c:v>-1049.1885458404529</c:v>
                </c:pt>
                <c:pt idx="742" formatCode="&quot;₹&quot;\ #,##0.00">
                  <c:v>-1009.307322674577</c:v>
                </c:pt>
                <c:pt idx="743" formatCode="&quot;₹&quot;\ #,##0.00">
                  <c:v>-318.37578768407781</c:v>
                </c:pt>
                <c:pt idx="744" formatCode="&quot;₹&quot;\ #,##0.00">
                  <c:v>-761.87190258015539</c:v>
                </c:pt>
                <c:pt idx="745" formatCode="&quot;₹&quot;\ #,##0.00">
                  <c:v>-653.48782456044523</c:v>
                </c:pt>
                <c:pt idx="746" formatCode="&quot;₹&quot;\ #,##0.00">
                  <c:v>-557.51723431081359</c:v>
                </c:pt>
                <c:pt idx="747" formatCode="&quot;₹&quot;\ #,##0.00">
                  <c:v>878.93487714121306</c:v>
                </c:pt>
                <c:pt idx="748" formatCode="&quot;₹&quot;\ #,##0.00">
                  <c:v>-771.37039901026412</c:v>
                </c:pt>
                <c:pt idx="749" formatCode="&quot;₹&quot;\ #,##0.00">
                  <c:v>-1209.5790811245602</c:v>
                </c:pt>
                <c:pt idx="750" formatCode="&quot;₹&quot;\ #,##0.00">
                  <c:v>-1367.812214237545</c:v>
                </c:pt>
                <c:pt idx="751" formatCode="&quot;₹&quot;\ #,##0.00">
                  <c:v>-1502.7744057325469</c:v>
                </c:pt>
                <c:pt idx="752" formatCode="&quot;₹&quot;\ #,##0.00">
                  <c:v>-1223.7093623545531</c:v>
                </c:pt>
                <c:pt idx="753" formatCode="&quot;₹&quot;\ #,##0.00">
                  <c:v>-1109.304729068032</c:v>
                </c:pt>
                <c:pt idx="754" formatCode="&quot;₹&quot;\ #,##0.00">
                  <c:v>-1940.332439393708</c:v>
                </c:pt>
                <c:pt idx="755" formatCode="&quot;₹&quot;\ #,##0.00">
                  <c:v>288.38487967864921</c:v>
                </c:pt>
                <c:pt idx="756" formatCode="&quot;₹&quot;\ #,##0.00">
                  <c:v>-958.02832845466469</c:v>
                </c:pt>
                <c:pt idx="757" formatCode="&quot;₹&quot;\ #,##0.00">
                  <c:v>183.82558254228934</c:v>
                </c:pt>
                <c:pt idx="758" formatCode="&quot;₹&quot;\ #,##0.00">
                  <c:v>-605.97290315844839</c:v>
                </c:pt>
                <c:pt idx="759" formatCode="&quot;₹&quot;\ #,##0.00">
                  <c:v>-837.67674028711804</c:v>
                </c:pt>
                <c:pt idx="760" formatCode="&quot;₹&quot;\ #,##0.00">
                  <c:v>-1244.3088086572748</c:v>
                </c:pt>
                <c:pt idx="761" formatCode="&quot;₹&quot;\ #,##0.00">
                  <c:v>-735.12279563890581</c:v>
                </c:pt>
                <c:pt idx="762" formatCode="&quot;₹&quot;\ #,##0.00">
                  <c:v>275.00980858636331</c:v>
                </c:pt>
                <c:pt idx="763" formatCode="&quot;₹&quot;\ #,##0.00">
                  <c:v>1137.5489763386831</c:v>
                </c:pt>
                <c:pt idx="764" formatCode="&quot;₹&quot;\ #,##0.00">
                  <c:v>1170.2672550934228</c:v>
                </c:pt>
                <c:pt idx="765" formatCode="&quot;₹&quot;\ #,##0.00">
                  <c:v>1415.4858814569145</c:v>
                </c:pt>
                <c:pt idx="766" formatCode="&quot;₹&quot;\ #,##0.00">
                  <c:v>1658.224635625995</c:v>
                </c:pt>
                <c:pt idx="767" formatCode="&quot;₹&quot;\ #,##0.00">
                  <c:v>1519.7638518896561</c:v>
                </c:pt>
                <c:pt idx="768" formatCode="&quot;₹&quot;\ #,##0.00">
                  <c:v>891.32107796434548</c:v>
                </c:pt>
                <c:pt idx="769" formatCode="&quot;₹&quot;\ #,##0.00">
                  <c:v>939.19182042244165</c:v>
                </c:pt>
                <c:pt idx="770" formatCode="&quot;₹&quot;\ #,##0.00">
                  <c:v>977.68862121565041</c:v>
                </c:pt>
                <c:pt idx="771" formatCode="&quot;₹&quot;\ #,##0.00">
                  <c:v>1083.3174115714864</c:v>
                </c:pt>
                <c:pt idx="772" formatCode="&quot;₹&quot;\ #,##0.00">
                  <c:v>1112.1939424994093</c:v>
                </c:pt>
                <c:pt idx="773" formatCode="&quot;₹&quot;\ #,##0.00">
                  <c:v>820.31976764412616</c:v>
                </c:pt>
                <c:pt idx="774" formatCode="&quot;₹&quot;\ #,##0.00">
                  <c:v>-1081.4629028351035</c:v>
                </c:pt>
                <c:pt idx="775" formatCode="&quot;₹&quot;\ #,##0.00">
                  <c:v>-1041.5816796692275</c:v>
                </c:pt>
                <c:pt idx="776" formatCode="&quot;₹&quot;\ #,##0.00">
                  <c:v>-350.65014467872834</c:v>
                </c:pt>
                <c:pt idx="777" formatCode="&quot;₹&quot;\ #,##0.00">
                  <c:v>-794.14625957480598</c:v>
                </c:pt>
                <c:pt idx="778" formatCode="&quot;₹&quot;\ #,##0.00">
                  <c:v>-685.76218155509582</c:v>
                </c:pt>
                <c:pt idx="779" formatCode="&quot;₹&quot;\ #,##0.00">
                  <c:v>-589.79159130546418</c:v>
                </c:pt>
                <c:pt idx="780" formatCode="&quot;₹&quot;\ #,##0.00">
                  <c:v>846.66052014656259</c:v>
                </c:pt>
                <c:pt idx="781" formatCode="&quot;₹&quot;\ #,##0.00">
                  <c:v>-803.6447560049146</c:v>
                </c:pt>
                <c:pt idx="782" formatCode="&quot;₹&quot;\ #,##0.00">
                  <c:v>-1241.8534381192105</c:v>
                </c:pt>
                <c:pt idx="783" formatCode="&quot;₹&quot;\ #,##0.00">
                  <c:v>-1400.0865712321956</c:v>
                </c:pt>
                <c:pt idx="784" formatCode="&quot;₹&quot;\ #,##0.00">
                  <c:v>-1535.0487627271973</c:v>
                </c:pt>
                <c:pt idx="785" formatCode="&quot;₹&quot;\ #,##0.00">
                  <c:v>-1255.9837193492037</c:v>
                </c:pt>
                <c:pt idx="786" formatCode="&quot;₹&quot;\ #,##0.00">
                  <c:v>-1141.5790860626826</c:v>
                </c:pt>
                <c:pt idx="787" formatCode="&quot;₹&quot;\ #,##0.00">
                  <c:v>-1972.6067963883586</c:v>
                </c:pt>
                <c:pt idx="788" formatCode="&quot;₹&quot;\ #,##0.00">
                  <c:v>256.11052268399874</c:v>
                </c:pt>
                <c:pt idx="789" formatCode="&quot;₹&quot;\ #,##0.00">
                  <c:v>-990.30268544931528</c:v>
                </c:pt>
                <c:pt idx="790" formatCode="&quot;₹&quot;\ #,##0.00">
                  <c:v>151.55122554763881</c:v>
                </c:pt>
                <c:pt idx="791" formatCode="&quot;₹&quot;\ #,##0.00">
                  <c:v>-638.24726015309898</c:v>
                </c:pt>
                <c:pt idx="792" formatCode="&quot;₹&quot;\ #,##0.00">
                  <c:v>-869.95109728176863</c:v>
                </c:pt>
                <c:pt idx="793" formatCode="&quot;₹&quot;\ #,##0.00">
                  <c:v>-1276.5831656519254</c:v>
                </c:pt>
                <c:pt idx="794" formatCode="&quot;₹&quot;\ #,##0.00">
                  <c:v>-767.39715263355629</c:v>
                </c:pt>
                <c:pt idx="795" formatCode="&quot;₹&quot;\ #,##0.00">
                  <c:v>242.73545159171275</c:v>
                </c:pt>
                <c:pt idx="796" formatCode="&quot;₹&quot;\ #,##0.00">
                  <c:v>1105.2746193440325</c:v>
                </c:pt>
                <c:pt idx="797" formatCode="&quot;₹&quot;\ #,##0.00">
                  <c:v>1137.9928980987722</c:v>
                </c:pt>
                <c:pt idx="798" formatCode="&quot;₹&quot;\ #,##0.00">
                  <c:v>1383.2115244622642</c:v>
                </c:pt>
                <c:pt idx="799" formatCode="&quot;₹&quot;\ #,##0.00">
                  <c:v>1625.9502786313444</c:v>
                </c:pt>
                <c:pt idx="800" formatCode="&quot;₹&quot;\ #,##0.00">
                  <c:v>1487.4894948950055</c:v>
                </c:pt>
                <c:pt idx="801" formatCode="&quot;₹&quot;\ #,##0.00">
                  <c:v>859.04672096969489</c:v>
                </c:pt>
                <c:pt idx="802" formatCode="&quot;₹&quot;\ #,##0.00">
                  <c:v>906.91746342779118</c:v>
                </c:pt>
                <c:pt idx="803" formatCode="&quot;₹&quot;\ #,##0.00">
                  <c:v>945.41426422099994</c:v>
                </c:pt>
                <c:pt idx="804" formatCode="&quot;₹&quot;\ #,##0.00">
                  <c:v>1051.0430545768359</c:v>
                </c:pt>
                <c:pt idx="805" formatCode="&quot;₹&quot;\ #,##0.00">
                  <c:v>1079.9195855047587</c:v>
                </c:pt>
                <c:pt idx="806" formatCode="&quot;₹&quot;\ #,##0.00">
                  <c:v>788.04541064947557</c:v>
                </c:pt>
                <c:pt idx="807" formatCode="&quot;₹&quot;\ #,##0.00">
                  <c:v>-1113.7372598297538</c:v>
                </c:pt>
                <c:pt idx="808" formatCode="&quot;₹&quot;\ #,##0.00">
                  <c:v>-1073.8560366638781</c:v>
                </c:pt>
                <c:pt idx="809" formatCode="&quot;₹&quot;\ #,##0.00">
                  <c:v>-382.92450167337887</c:v>
                </c:pt>
                <c:pt idx="810" formatCode="&quot;₹&quot;\ #,##0.00">
                  <c:v>-826.42061656945646</c:v>
                </c:pt>
                <c:pt idx="811" formatCode="&quot;₹&quot;\ #,##0.00">
                  <c:v>-718.03653854974641</c:v>
                </c:pt>
                <c:pt idx="812" formatCode="&quot;₹&quot;\ #,##0.00">
                  <c:v>-622.06594830011466</c:v>
                </c:pt>
                <c:pt idx="813" formatCode="&quot;₹&quot;\ #,##0.00">
                  <c:v>814.38616315191211</c:v>
                </c:pt>
                <c:pt idx="814" formatCode="&quot;₹&quot;\ #,##0.00">
                  <c:v>-835.91911299956519</c:v>
                </c:pt>
                <c:pt idx="815" formatCode="&quot;₹&quot;\ #,##0.00">
                  <c:v>-1274.1277951138611</c:v>
                </c:pt>
                <c:pt idx="816" formatCode="&quot;₹&quot;\ #,##0.00">
                  <c:v>-1432.3609282268462</c:v>
                </c:pt>
                <c:pt idx="817" formatCode="&quot;₹&quot;\ #,##0.00">
                  <c:v>-1567.3231197218479</c:v>
                </c:pt>
                <c:pt idx="818" formatCode="&quot;₹&quot;\ #,##0.00">
                  <c:v>-1288.2580763438543</c:v>
                </c:pt>
                <c:pt idx="819" formatCode="&quot;₹&quot;\ #,##0.00">
                  <c:v>-1173.8534430573329</c:v>
                </c:pt>
                <c:pt idx="820" formatCode="&quot;₹&quot;\ #,##0.00">
                  <c:v>-2004.8811533830092</c:v>
                </c:pt>
                <c:pt idx="821" formatCode="&quot;₹&quot;\ #,##0.00">
                  <c:v>223.83616568934818</c:v>
                </c:pt>
                <c:pt idx="822" formatCode="&quot;₹&quot;\ #,##0.00">
                  <c:v>-1022.5770424439658</c:v>
                </c:pt>
                <c:pt idx="823" formatCode="&quot;₹&quot;\ #,##0.00">
                  <c:v>119.27686855298828</c:v>
                </c:pt>
                <c:pt idx="824" formatCode="&quot;₹&quot;\ #,##0.00">
                  <c:v>-670.52161714774945</c:v>
                </c:pt>
                <c:pt idx="825" formatCode="&quot;₹&quot;\ #,##0.00">
                  <c:v>-902.2254542764191</c:v>
                </c:pt>
                <c:pt idx="826" formatCode="&quot;₹&quot;\ #,##0.00">
                  <c:v>-1308.8575226465757</c:v>
                </c:pt>
                <c:pt idx="827" formatCode="&quot;₹&quot;\ #,##0.00">
                  <c:v>-799.67150962820688</c:v>
                </c:pt>
                <c:pt idx="828" formatCode="&quot;₹&quot;\ #,##0.00">
                  <c:v>210.46109459706224</c:v>
                </c:pt>
                <c:pt idx="829" formatCode="&quot;₹&quot;\ #,##0.00">
                  <c:v>1073.000262349382</c:v>
                </c:pt>
                <c:pt idx="830" formatCode="&quot;₹&quot;\ #,##0.00">
                  <c:v>1105.7185411041219</c:v>
                </c:pt>
                <c:pt idx="831" formatCode="&quot;₹&quot;\ #,##0.00">
                  <c:v>1350.9371674676136</c:v>
                </c:pt>
                <c:pt idx="832" formatCode="&quot;₹&quot;\ #,##0.00">
                  <c:v>1593.6759216366938</c:v>
                </c:pt>
                <c:pt idx="833" formatCode="&quot;₹&quot;\ #,##0.00">
                  <c:v>1455.2151379003551</c:v>
                </c:pt>
                <c:pt idx="834" formatCode="&quot;₹&quot;\ #,##0.00">
                  <c:v>826.7723639750443</c:v>
                </c:pt>
                <c:pt idx="835" formatCode="&quot;₹&quot;\ #,##0.00">
                  <c:v>874.6431064331407</c:v>
                </c:pt>
                <c:pt idx="836" formatCode="&quot;₹&quot;\ #,##0.00">
                  <c:v>913.13990722634935</c:v>
                </c:pt>
                <c:pt idx="837" formatCode="&quot;₹&quot;\ #,##0.00">
                  <c:v>1018.7686975821854</c:v>
                </c:pt>
                <c:pt idx="838" formatCode="&quot;₹&quot;\ #,##0.00">
                  <c:v>1047.6452285101082</c:v>
                </c:pt>
                <c:pt idx="839" formatCode="&quot;₹&quot;\ #,##0.00">
                  <c:v>755.7710536548251</c:v>
                </c:pt>
                <c:pt idx="840" formatCode="&quot;₹&quot;\ #,##0.00">
                  <c:v>-1146.0116168244044</c:v>
                </c:pt>
                <c:pt idx="841" formatCode="&quot;₹&quot;\ #,##0.00">
                  <c:v>-1106.1303936585286</c:v>
                </c:pt>
                <c:pt idx="842" formatCode="&quot;₹&quot;\ #,##0.00">
                  <c:v>-415.1988586680294</c:v>
                </c:pt>
                <c:pt idx="843" formatCode="&quot;₹&quot;\ #,##0.00">
                  <c:v>-858.69497356410704</c:v>
                </c:pt>
                <c:pt idx="844" formatCode="&quot;₹&quot;\ #,##0.00">
                  <c:v>-750.31089554439689</c:v>
                </c:pt>
                <c:pt idx="845" formatCode="&quot;₹&quot;\ #,##0.00">
                  <c:v>-654.34030529476513</c:v>
                </c:pt>
                <c:pt idx="846" formatCode="&quot;₹&quot;\ #,##0.00">
                  <c:v>782.11180615726153</c:v>
                </c:pt>
                <c:pt idx="847" formatCode="&quot;₹&quot;\ #,##0.00">
                  <c:v>-868.19346999421566</c:v>
                </c:pt>
                <c:pt idx="848" formatCode="&quot;₹&quot;\ #,##0.00">
                  <c:v>-1306.4021521085117</c:v>
                </c:pt>
                <c:pt idx="849" formatCode="&quot;₹&quot;\ #,##0.00">
                  <c:v>-1464.6352852214966</c:v>
                </c:pt>
                <c:pt idx="850" formatCode="&quot;₹&quot;\ #,##0.00">
                  <c:v>-1599.5974767164985</c:v>
                </c:pt>
                <c:pt idx="851" formatCode="&quot;₹&quot;\ #,##0.00">
                  <c:v>-1320.5324333385047</c:v>
                </c:pt>
                <c:pt idx="852" formatCode="&quot;₹&quot;\ #,##0.00">
                  <c:v>-1206.1278000519835</c:v>
                </c:pt>
                <c:pt idx="853" formatCode="&quot;₹&quot;\ #,##0.00">
                  <c:v>-2037.1555103776595</c:v>
                </c:pt>
                <c:pt idx="854" formatCode="&quot;₹&quot;\ #,##0.00">
                  <c:v>191.56180869469765</c:v>
                </c:pt>
                <c:pt idx="855" formatCode="&quot;₹&quot;\ #,##0.00">
                  <c:v>-1054.8513994386162</c:v>
                </c:pt>
                <c:pt idx="856" formatCode="&quot;₹&quot;\ #,##0.00">
                  <c:v>87.002511558337744</c:v>
                </c:pt>
                <c:pt idx="857" formatCode="&quot;₹&quot;\ #,##0.00">
                  <c:v>-702.79597414239993</c:v>
                </c:pt>
                <c:pt idx="858" formatCode="&quot;₹&quot;\ #,##0.00">
                  <c:v>-934.49981127106969</c:v>
                </c:pt>
                <c:pt idx="859" formatCode="&quot;₹&quot;\ #,##0.00">
                  <c:v>-1341.1318796412263</c:v>
                </c:pt>
                <c:pt idx="860" formatCode="&quot;₹&quot;\ #,##0.00">
                  <c:v>-831.94586662285735</c:v>
                </c:pt>
                <c:pt idx="861" formatCode="&quot;₹&quot;\ #,##0.00">
                  <c:v>178.18673760241171</c:v>
                </c:pt>
                <c:pt idx="862" formatCode="&quot;₹&quot;\ #,##0.00">
                  <c:v>1040.7259053547314</c:v>
                </c:pt>
                <c:pt idx="863" formatCode="&quot;₹&quot;\ #,##0.00">
                  <c:v>1073.4441841094713</c:v>
                </c:pt>
                <c:pt idx="864" formatCode="&quot;₹&quot;\ #,##0.00">
                  <c:v>1318.662810472963</c:v>
                </c:pt>
                <c:pt idx="865" formatCode="&quot;₹&quot;\ #,##0.00">
                  <c:v>1561.4015646420435</c:v>
                </c:pt>
                <c:pt idx="866" formatCode="&quot;₹&quot;\ #,##0.00">
                  <c:v>1422.9407809057045</c:v>
                </c:pt>
                <c:pt idx="867" formatCode="&quot;₹&quot;\ #,##0.00">
                  <c:v>794.49800698039382</c:v>
                </c:pt>
                <c:pt idx="868" formatCode="&quot;₹&quot;\ #,##0.00">
                  <c:v>842.36874943849011</c:v>
                </c:pt>
                <c:pt idx="869" formatCode="&quot;₹&quot;\ #,##0.00">
                  <c:v>880.86555023169888</c:v>
                </c:pt>
                <c:pt idx="870" formatCode="&quot;₹&quot;\ #,##0.00">
                  <c:v>986.49434058753491</c:v>
                </c:pt>
                <c:pt idx="871" formatCode="&quot;₹&quot;\ #,##0.00">
                  <c:v>1015.3708715154576</c:v>
                </c:pt>
                <c:pt idx="872" formatCode="&quot;₹&quot;\ #,##0.00">
                  <c:v>723.49669666017462</c:v>
                </c:pt>
                <c:pt idx="873" formatCode="&quot;₹&quot;\ #,##0.00">
                  <c:v>-1178.285973819055</c:v>
                </c:pt>
                <c:pt idx="874" formatCode="&quot;₹&quot;\ #,##0.00">
                  <c:v>-1138.4047506531792</c:v>
                </c:pt>
                <c:pt idx="875" formatCode="&quot;₹&quot;\ #,##0.00">
                  <c:v>-447.47321566267993</c:v>
                </c:pt>
                <c:pt idx="876" formatCode="&quot;₹&quot;\ #,##0.00">
                  <c:v>-890.96933055875752</c:v>
                </c:pt>
                <c:pt idx="877" formatCode="&quot;₹&quot;\ #,##0.00">
                  <c:v>-782.58525253904736</c:v>
                </c:pt>
                <c:pt idx="878" formatCode="&quot;₹&quot;\ #,##0.00">
                  <c:v>-686.61466228941572</c:v>
                </c:pt>
                <c:pt idx="879" formatCode="&quot;₹&quot;\ #,##0.00">
                  <c:v>749.83744916261094</c:v>
                </c:pt>
                <c:pt idx="880" formatCode="&quot;₹&quot;\ #,##0.00">
                  <c:v>-900.46782698886614</c:v>
                </c:pt>
                <c:pt idx="881" formatCode="&quot;₹&quot;\ #,##0.00">
                  <c:v>-1338.6765091031621</c:v>
                </c:pt>
                <c:pt idx="882" formatCode="&quot;₹&quot;\ #,##0.00">
                  <c:v>-1496.9096422161472</c:v>
                </c:pt>
                <c:pt idx="883" formatCode="&quot;₹&quot;\ #,##0.00">
                  <c:v>-1631.8718337111491</c:v>
                </c:pt>
                <c:pt idx="884" formatCode="&quot;₹&quot;\ #,##0.00">
                  <c:v>-1352.8067903331553</c:v>
                </c:pt>
                <c:pt idx="885" formatCode="&quot;₹&quot;\ #,##0.00">
                  <c:v>-1238.4021570466341</c:v>
                </c:pt>
                <c:pt idx="886" formatCode="&quot;₹&quot;\ #,##0.00">
                  <c:v>-2069.4298673723101</c:v>
                </c:pt>
                <c:pt idx="887" formatCode="&quot;₹&quot;\ #,##0.00">
                  <c:v>159.28745170004714</c:v>
                </c:pt>
                <c:pt idx="888" formatCode="&quot;₹&quot;\ #,##0.00">
                  <c:v>-1087.1257564332668</c:v>
                </c:pt>
                <c:pt idx="889" formatCode="&quot;₹&quot;\ #,##0.00">
                  <c:v>54.728154563687212</c:v>
                </c:pt>
                <c:pt idx="890" formatCode="&quot;₹&quot;\ #,##0.00">
                  <c:v>-735.07033113705052</c:v>
                </c:pt>
                <c:pt idx="891" formatCode="&quot;₹&quot;\ #,##0.00">
                  <c:v>-966.77416826572016</c:v>
                </c:pt>
                <c:pt idx="892" formatCode="&quot;₹&quot;\ #,##0.00">
                  <c:v>-1373.4062366358769</c:v>
                </c:pt>
                <c:pt idx="893" formatCode="&quot;₹&quot;\ #,##0.00">
                  <c:v>-864.22022361750783</c:v>
                </c:pt>
                <c:pt idx="894" formatCode="&quot;₹&quot;\ #,##0.00">
                  <c:v>145.91238060776118</c:v>
                </c:pt>
                <c:pt idx="895" formatCode="&quot;₹&quot;\ #,##0.00">
                  <c:v>1008.4515483600809</c:v>
                </c:pt>
                <c:pt idx="896" formatCode="&quot;₹&quot;\ #,##0.00">
                  <c:v>1041.1698271148207</c:v>
                </c:pt>
                <c:pt idx="897" formatCode="&quot;₹&quot;\ #,##0.00">
                  <c:v>1286.3884534783124</c:v>
                </c:pt>
                <c:pt idx="898" formatCode="&quot;₹&quot;\ #,##0.00">
                  <c:v>1529.1272076473929</c:v>
                </c:pt>
                <c:pt idx="899" formatCode="&quot;₹&quot;\ #,##0.00">
                  <c:v>1390.6664239110539</c:v>
                </c:pt>
                <c:pt idx="900" formatCode="&quot;₹&quot;\ #,##0.00">
                  <c:v>762.22364998574335</c:v>
                </c:pt>
                <c:pt idx="901" formatCode="&quot;₹&quot;\ #,##0.00">
                  <c:v>810.09439244383952</c:v>
                </c:pt>
                <c:pt idx="902" formatCode="&quot;₹&quot;\ #,##0.00">
                  <c:v>848.5911932370484</c:v>
                </c:pt>
                <c:pt idx="903" formatCode="&quot;₹&quot;\ #,##0.00">
                  <c:v>954.21998359288432</c:v>
                </c:pt>
                <c:pt idx="904" formatCode="&quot;₹&quot;\ #,##0.00">
                  <c:v>983.09651452080709</c:v>
                </c:pt>
                <c:pt idx="905" formatCode="&quot;₹&quot;\ #,##0.00">
                  <c:v>691.22233966552403</c:v>
                </c:pt>
                <c:pt idx="906" formatCode="&quot;₹&quot;\ #,##0.00">
                  <c:v>-1210.5603308137056</c:v>
                </c:pt>
                <c:pt idx="907" formatCode="&quot;₹&quot;\ #,##0.00">
                  <c:v>-1170.6791076478296</c:v>
                </c:pt>
                <c:pt idx="908" formatCode="&quot;₹&quot;\ #,##0.00">
                  <c:v>-479.74757265733047</c:v>
                </c:pt>
                <c:pt idx="909" formatCode="&quot;₹&quot;\ #,##0.00">
                  <c:v>-923.24368755340811</c:v>
                </c:pt>
                <c:pt idx="910" formatCode="&quot;₹&quot;\ #,##0.00">
                  <c:v>-814.85960953369795</c:v>
                </c:pt>
                <c:pt idx="911" formatCode="&quot;₹&quot;\ #,##0.00">
                  <c:v>-718.88901928406631</c:v>
                </c:pt>
                <c:pt idx="912" formatCode="&quot;₹&quot;\ #,##0.00">
                  <c:v>717.56309216796046</c:v>
                </c:pt>
                <c:pt idx="913" formatCode="&quot;₹&quot;\ #,##0.00">
                  <c:v>-932.74218398351672</c:v>
                </c:pt>
                <c:pt idx="914" formatCode="&quot;₹&quot;\ #,##0.00">
                  <c:v>-1370.9508660978126</c:v>
                </c:pt>
                <c:pt idx="915" formatCode="&quot;₹&quot;\ #,##0.00">
                  <c:v>-1529.1839992107978</c:v>
                </c:pt>
                <c:pt idx="916" formatCode="&quot;₹&quot;\ #,##0.00">
                  <c:v>-1664.1461907057994</c:v>
                </c:pt>
                <c:pt idx="917" formatCode="&quot;₹&quot;\ #,##0.00">
                  <c:v>-1385.0811473278059</c:v>
                </c:pt>
                <c:pt idx="918" formatCode="&quot;₹&quot;\ #,##0.00">
                  <c:v>-1270.6765140412845</c:v>
                </c:pt>
                <c:pt idx="919" formatCode="&quot;₹&quot;\ #,##0.00">
                  <c:v>-2101.7042243669607</c:v>
                </c:pt>
                <c:pt idx="920" formatCode="&quot;₹&quot;\ #,##0.00">
                  <c:v>127.01309470539661</c:v>
                </c:pt>
                <c:pt idx="921" formatCode="&quot;₹&quot;\ #,##0.00">
                  <c:v>-1119.4001134279174</c:v>
                </c:pt>
                <c:pt idx="922" formatCode="&quot;₹&quot;\ #,##0.00">
                  <c:v>22.453797569036681</c:v>
                </c:pt>
                <c:pt idx="923" formatCode="&quot;₹&quot;\ #,##0.00">
                  <c:v>-767.3446881317011</c:v>
                </c:pt>
                <c:pt idx="924" formatCode="&quot;₹&quot;\ #,##0.00">
                  <c:v>-999.04852526037075</c:v>
                </c:pt>
                <c:pt idx="925" formatCode="&quot;₹&quot;\ #,##0.00">
                  <c:v>-1405.6805936305273</c:v>
                </c:pt>
                <c:pt idx="926" formatCode="&quot;₹&quot;\ #,##0.00">
                  <c:v>-896.49458061215842</c:v>
                </c:pt>
                <c:pt idx="927" formatCode="&quot;₹&quot;\ #,##0.00">
                  <c:v>113.63802361311065</c:v>
                </c:pt>
                <c:pt idx="928" formatCode="&quot;₹&quot;\ #,##0.00">
                  <c:v>976.17719136543042</c:v>
                </c:pt>
                <c:pt idx="929" formatCode="&quot;₹&quot;\ #,##0.00">
                  <c:v>1008.8954701201701</c:v>
                </c:pt>
                <c:pt idx="930" formatCode="&quot;₹&quot;\ #,##0.00">
                  <c:v>1254.114096483662</c:v>
                </c:pt>
                <c:pt idx="931" formatCode="&quot;₹&quot;\ #,##0.00">
                  <c:v>1496.8528506527423</c:v>
                </c:pt>
                <c:pt idx="932" formatCode="&quot;₹&quot;\ #,##0.00">
                  <c:v>1358.3920669164036</c:v>
                </c:pt>
                <c:pt idx="933" formatCode="&quot;₹&quot;\ #,##0.00">
                  <c:v>729.94929299109276</c:v>
                </c:pt>
                <c:pt idx="934" formatCode="&quot;₹&quot;\ #,##0.00">
                  <c:v>777.82003544918905</c:v>
                </c:pt>
                <c:pt idx="935" formatCode="&quot;₹&quot;\ #,##0.00">
                  <c:v>816.31683624239781</c:v>
                </c:pt>
                <c:pt idx="936" formatCode="&quot;₹&quot;\ #,##0.00">
                  <c:v>921.94562659823373</c:v>
                </c:pt>
                <c:pt idx="937" formatCode="&quot;₹&quot;\ #,##0.00">
                  <c:v>950.82215752615662</c:v>
                </c:pt>
                <c:pt idx="938" formatCode="&quot;₹&quot;\ #,##0.00">
                  <c:v>658.94798267087344</c:v>
                </c:pt>
                <c:pt idx="939" formatCode="&quot;₹&quot;\ #,##0.00">
                  <c:v>-1242.834687808356</c:v>
                </c:pt>
                <c:pt idx="940" formatCode="&quot;₹&quot;\ #,##0.00">
                  <c:v>-1202.9534646424802</c:v>
                </c:pt>
                <c:pt idx="941" formatCode="&quot;₹&quot;\ #,##0.00">
                  <c:v>-512.02192965198105</c:v>
                </c:pt>
                <c:pt idx="942" formatCode="&quot;₹&quot;\ #,##0.00">
                  <c:v>-955.51804454805858</c:v>
                </c:pt>
                <c:pt idx="943" formatCode="&quot;₹&quot;\ #,##0.00">
                  <c:v>-847.13396652834854</c:v>
                </c:pt>
                <c:pt idx="944" formatCode="&quot;₹&quot;\ #,##0.00">
                  <c:v>-751.16337627871678</c:v>
                </c:pt>
                <c:pt idx="945" formatCode="&quot;₹&quot;\ #,##0.00">
                  <c:v>685.28873517330999</c:v>
                </c:pt>
                <c:pt idx="946" formatCode="&quot;₹&quot;\ #,##0.00">
                  <c:v>-965.01654097816731</c:v>
                </c:pt>
                <c:pt idx="947" formatCode="&quot;₹&quot;\ #,##0.00">
                  <c:v>-1403.2252230924632</c:v>
                </c:pt>
                <c:pt idx="948" formatCode="&quot;₹&quot;\ #,##0.00">
                  <c:v>-1561.4583562054481</c:v>
                </c:pt>
                <c:pt idx="949" formatCode="&quot;₹&quot;\ #,##0.00">
                  <c:v>-1696.42054770045</c:v>
                </c:pt>
                <c:pt idx="950" formatCode="&quot;₹&quot;\ #,##0.00">
                  <c:v>-1417.3555043224565</c:v>
                </c:pt>
                <c:pt idx="951" formatCode="&quot;₹&quot;\ #,##0.00">
                  <c:v>-1302.9508710359351</c:v>
                </c:pt>
                <c:pt idx="952" formatCode="&quot;₹&quot;\ #,##0.00">
                  <c:v>-2133.9785813616113</c:v>
                </c:pt>
                <c:pt idx="953" formatCode="&quot;₹&quot;\ #,##0.00">
                  <c:v>94.738737710746079</c:v>
                </c:pt>
                <c:pt idx="954" formatCode="&quot;₹&quot;\ #,##0.00">
                  <c:v>-1151.674470422568</c:v>
                </c:pt>
                <c:pt idx="955" formatCode="&quot;₹&quot;\ #,##0.00">
                  <c:v>-9.8205594256138511</c:v>
                </c:pt>
                <c:pt idx="956" formatCode="&quot;₹&quot;\ #,##0.00">
                  <c:v>-799.61904512635158</c:v>
                </c:pt>
                <c:pt idx="957" formatCode="&quot;₹&quot;\ #,##0.00">
                  <c:v>-1031.3228822550213</c:v>
                </c:pt>
                <c:pt idx="958" formatCode="&quot;₹&quot;\ #,##0.00">
                  <c:v>-1437.9549506251778</c:v>
                </c:pt>
                <c:pt idx="959" formatCode="&quot;₹&quot;\ #,##0.00">
                  <c:v>-928.768937606809</c:v>
                </c:pt>
                <c:pt idx="960" formatCode="&quot;₹&quot;\ #,##0.00">
                  <c:v>81.363666618460115</c:v>
                </c:pt>
                <c:pt idx="961" formatCode="&quot;₹&quot;\ #,##0.00">
                  <c:v>943.90283437077983</c:v>
                </c:pt>
                <c:pt idx="962" formatCode="&quot;₹&quot;\ #,##0.00">
                  <c:v>976.62111312551963</c:v>
                </c:pt>
                <c:pt idx="963" formatCode="&quot;₹&quot;\ #,##0.00">
                  <c:v>1221.8397394890114</c:v>
                </c:pt>
                <c:pt idx="964" formatCode="&quot;₹&quot;\ #,##0.00">
                  <c:v>1464.5784936580917</c:v>
                </c:pt>
                <c:pt idx="965" formatCode="&quot;₹&quot;\ #,##0.00">
                  <c:v>1326.117709921753</c:v>
                </c:pt>
                <c:pt idx="966" formatCode="&quot;₹&quot;\ #,##0.00">
                  <c:v>697.67493599644217</c:v>
                </c:pt>
                <c:pt idx="967" formatCode="&quot;₹&quot;\ #,##0.00">
                  <c:v>745.54567845453857</c:v>
                </c:pt>
                <c:pt idx="968" formatCode="&quot;₹&quot;\ #,##0.00">
                  <c:v>784.04247924774722</c:v>
                </c:pt>
                <c:pt idx="969" formatCode="&quot;₹&quot;\ #,##0.00">
                  <c:v>889.67126960358326</c:v>
                </c:pt>
                <c:pt idx="970" formatCode="&quot;₹&quot;\ #,##0.00">
                  <c:v>918.54780053150603</c:v>
                </c:pt>
                <c:pt idx="971" formatCode="&quot;₹&quot;\ #,##0.00">
                  <c:v>626.67362567622297</c:v>
                </c:pt>
                <c:pt idx="972" formatCode="&quot;₹&quot;\ #,##0.00">
                  <c:v>-1275.1090448030066</c:v>
                </c:pt>
                <c:pt idx="973" formatCode="&quot;₹&quot;\ #,##0.00">
                  <c:v>-1235.2278216371308</c:v>
                </c:pt>
                <c:pt idx="974" formatCode="&quot;₹&quot;\ #,##0.00">
                  <c:v>-544.29628664663153</c:v>
                </c:pt>
                <c:pt idx="975" formatCode="&quot;₹&quot;\ #,##0.00">
                  <c:v>-987.79240154270906</c:v>
                </c:pt>
                <c:pt idx="976" formatCode="&quot;₹&quot;\ #,##0.00">
                  <c:v>-879.40832352299901</c:v>
                </c:pt>
                <c:pt idx="977" formatCode="&quot;₹&quot;\ #,##0.00">
                  <c:v>-783.43773327336726</c:v>
                </c:pt>
                <c:pt idx="978" formatCode="&quot;₹&quot;\ #,##0.00">
                  <c:v>653.0143781786594</c:v>
                </c:pt>
                <c:pt idx="979" formatCode="&quot;₹&quot;\ #,##0.00">
                  <c:v>-997.29089797281779</c:v>
                </c:pt>
                <c:pt idx="980" formatCode="&quot;₹&quot;\ #,##0.00">
                  <c:v>-1435.4995800871138</c:v>
                </c:pt>
                <c:pt idx="981" formatCode="&quot;₹&quot;\ #,##0.00">
                  <c:v>-1593.7327132000987</c:v>
                </c:pt>
                <c:pt idx="982" formatCode="&quot;₹&quot;\ #,##0.00">
                  <c:v>-1728.6949046951006</c:v>
                </c:pt>
                <c:pt idx="983" formatCode="&quot;₹&quot;\ #,##0.00">
                  <c:v>-1449.6298613171068</c:v>
                </c:pt>
                <c:pt idx="984" formatCode="&quot;₹&quot;\ #,##0.00">
                  <c:v>-1335.2252280305856</c:v>
                </c:pt>
                <c:pt idx="985" formatCode="&quot;₹&quot;\ #,##0.00">
                  <c:v>-2166.2529383562619</c:v>
                </c:pt>
                <c:pt idx="986" formatCode="&quot;₹&quot;\ #,##0.00">
                  <c:v>62.464380716095548</c:v>
                </c:pt>
                <c:pt idx="987" formatCode="&quot;₹&quot;\ #,##0.00">
                  <c:v>-1183.9488274172184</c:v>
                </c:pt>
                <c:pt idx="988" formatCode="&quot;₹&quot;\ #,##0.00">
                  <c:v>-42.094916420264383</c:v>
                </c:pt>
                <c:pt idx="989" formatCode="&quot;₹&quot;\ #,##0.00">
                  <c:v>-831.89340212100205</c:v>
                </c:pt>
                <c:pt idx="990" formatCode="&quot;₹&quot;\ #,##0.00">
                  <c:v>-1063.5972392496717</c:v>
                </c:pt>
                <c:pt idx="991" formatCode="&quot;₹&quot;\ #,##0.00">
                  <c:v>-1470.2293076198284</c:v>
                </c:pt>
                <c:pt idx="992" formatCode="&quot;₹&quot;\ #,##0.00">
                  <c:v>-961.04329460145948</c:v>
                </c:pt>
                <c:pt idx="993" formatCode="&quot;₹&quot;\ #,##0.00">
                  <c:v>49.089309623809584</c:v>
                </c:pt>
                <c:pt idx="994" formatCode="&quot;₹&quot;\ #,##0.00">
                  <c:v>911.62847737612924</c:v>
                </c:pt>
                <c:pt idx="995" formatCode="&quot;₹&quot;\ #,##0.00">
                  <c:v>944.34675613086915</c:v>
                </c:pt>
                <c:pt idx="996" formatCode="&quot;₹&quot;\ #,##0.00">
                  <c:v>1189.5653824943608</c:v>
                </c:pt>
                <c:pt idx="997" formatCode="&quot;₹&quot;\ #,##0.00">
                  <c:v>1432.3041366634413</c:v>
                </c:pt>
                <c:pt idx="998" formatCode="&quot;₹&quot;\ #,##0.00">
                  <c:v>1293.8433529271024</c:v>
                </c:pt>
                <c:pt idx="999" formatCode="&quot;₹&quot;\ #,##0.00">
                  <c:v>665.4005790017917</c:v>
                </c:pt>
                <c:pt idx="1000" formatCode="&quot;₹&quot;\ #,##0.00">
                  <c:v>713.27132145988799</c:v>
                </c:pt>
                <c:pt idx="1001" formatCode="&quot;₹&quot;\ #,##0.00">
                  <c:v>751.76812225309664</c:v>
                </c:pt>
                <c:pt idx="1002" formatCode="&quot;₹&quot;\ #,##0.00">
                  <c:v>857.39691260893278</c:v>
                </c:pt>
                <c:pt idx="1003" formatCode="&quot;₹&quot;\ #,##0.00">
                  <c:v>886.27344353685544</c:v>
                </c:pt>
                <c:pt idx="1004" formatCode="&quot;₹&quot;\ #,##0.00">
                  <c:v>594.39926868157249</c:v>
                </c:pt>
                <c:pt idx="1005" formatCode="&quot;₹&quot;\ #,##0.00">
                  <c:v>-1307.3834017976571</c:v>
                </c:pt>
                <c:pt idx="1006" formatCode="&quot;₹&quot;\ #,##0.00">
                  <c:v>-1267.5021786317811</c:v>
                </c:pt>
                <c:pt idx="1007" formatCode="&quot;₹&quot;\ #,##0.00">
                  <c:v>-576.570643641282</c:v>
                </c:pt>
                <c:pt idx="1008" formatCode="&quot;₹&quot;\ #,##0.00">
                  <c:v>-1020.0667585373596</c:v>
                </c:pt>
                <c:pt idx="1009" formatCode="&quot;₹&quot;\ #,##0.00">
                  <c:v>-911.68268051764949</c:v>
                </c:pt>
                <c:pt idx="1010" formatCode="&quot;₹&quot;\ #,##0.00">
                  <c:v>-815.71209026801785</c:v>
                </c:pt>
                <c:pt idx="1011" formatCode="&quot;₹&quot;\ #,##0.00">
                  <c:v>620.74002118400881</c:v>
                </c:pt>
                <c:pt idx="1012" formatCode="&quot;₹&quot;\ #,##0.00">
                  <c:v>-1029.5652549674683</c:v>
                </c:pt>
                <c:pt idx="1013" formatCode="&quot;₹&quot;\ #,##0.00">
                  <c:v>-1467.7739370817644</c:v>
                </c:pt>
                <c:pt idx="1014" formatCode="&quot;₹&quot;\ #,##0.00">
                  <c:v>-1626.0070701947493</c:v>
                </c:pt>
                <c:pt idx="1015" formatCode="&quot;₹&quot;\ #,##0.00">
                  <c:v>-1760.969261689751</c:v>
                </c:pt>
                <c:pt idx="1016" formatCode="&quot;₹&quot;\ #,##0.00">
                  <c:v>-1481.9042183117574</c:v>
                </c:pt>
                <c:pt idx="1017" formatCode="&quot;₹&quot;\ #,##0.00">
                  <c:v>-1367.4995850252362</c:v>
                </c:pt>
                <c:pt idx="1018" formatCode="&quot;₹&quot;\ #,##0.00">
                  <c:v>-2198.5272953509125</c:v>
                </c:pt>
                <c:pt idx="1019" formatCode="&quot;₹&quot;\ #,##0.00">
                  <c:v>30.190023721445016</c:v>
                </c:pt>
                <c:pt idx="1020" formatCode="&quot;₹&quot;\ #,##0.00">
                  <c:v>-1216.2231844118689</c:v>
                </c:pt>
                <c:pt idx="1021" formatCode="&quot;₹&quot;\ #,##0.00">
                  <c:v>-74.369273414914915</c:v>
                </c:pt>
                <c:pt idx="1022" formatCode="&quot;₹&quot;\ #,##0.00">
                  <c:v>-864.16775911565264</c:v>
                </c:pt>
                <c:pt idx="1023" formatCode="&quot;₹&quot;\ #,##0.00">
                  <c:v>-1095.8715962443223</c:v>
                </c:pt>
                <c:pt idx="1024" formatCode="&quot;₹&quot;\ #,##0.00">
                  <c:v>-1502.503664614479</c:v>
                </c:pt>
                <c:pt idx="1025" formatCode="&quot;₹&quot;\ #,##0.00">
                  <c:v>-993.31765159610995</c:v>
                </c:pt>
                <c:pt idx="1026" formatCode="&quot;₹&quot;\ #,##0.00">
                  <c:v>16.814952629159052</c:v>
                </c:pt>
                <c:pt idx="1027" formatCode="&quot;₹&quot;\ #,##0.00">
                  <c:v>879.35412038147877</c:v>
                </c:pt>
                <c:pt idx="1028" formatCode="&quot;₹&quot;\ #,##0.00">
                  <c:v>912.07239913621856</c:v>
                </c:pt>
                <c:pt idx="1029" formatCode="&quot;₹&quot;\ #,##0.00">
                  <c:v>1157.2910254997105</c:v>
                </c:pt>
                <c:pt idx="1030" formatCode="&quot;₹&quot;\ #,##0.00">
                  <c:v>1400.0297796687908</c:v>
                </c:pt>
                <c:pt idx="1031" formatCode="&quot;₹&quot;\ #,##0.00">
                  <c:v>1261.5689959324518</c:v>
                </c:pt>
                <c:pt idx="1032" formatCode="&quot;₹&quot;\ #,##0.00">
                  <c:v>633.12622200714122</c:v>
                </c:pt>
                <c:pt idx="1033" formatCode="&quot;₹&quot;\ #,##0.00">
                  <c:v>680.9969644652374</c:v>
                </c:pt>
                <c:pt idx="1034" formatCode="&quot;₹&quot;\ #,##0.00">
                  <c:v>719.49376525844616</c:v>
                </c:pt>
                <c:pt idx="1035" formatCode="&quot;₹&quot;\ #,##0.00">
                  <c:v>825.12255561428219</c:v>
                </c:pt>
                <c:pt idx="1036" formatCode="&quot;₹&quot;\ #,##0.00">
                  <c:v>853.99908654220496</c:v>
                </c:pt>
                <c:pt idx="1037" formatCode="&quot;₹&quot;\ #,##0.00">
                  <c:v>562.12491168692191</c:v>
                </c:pt>
                <c:pt idx="1038" formatCode="&quot;₹&quot;\ #,##0.00">
                  <c:v>-1339.6577587923077</c:v>
                </c:pt>
                <c:pt idx="1039" formatCode="&quot;₹&quot;\ #,##0.00">
                  <c:v>-1299.7765356264317</c:v>
                </c:pt>
                <c:pt idx="1040" formatCode="&quot;₹&quot;\ #,##0.00">
                  <c:v>-608.84500063593259</c:v>
                </c:pt>
                <c:pt idx="1041" formatCode="&quot;₹&quot;\ #,##0.00">
                  <c:v>-1052.3411155320102</c:v>
                </c:pt>
                <c:pt idx="1042" formatCode="&quot;₹&quot;\ #,##0.00">
                  <c:v>-943.95703751230008</c:v>
                </c:pt>
                <c:pt idx="1043" formatCode="&quot;₹&quot;\ #,##0.00">
                  <c:v>-847.98644726266843</c:v>
                </c:pt>
                <c:pt idx="1044" formatCode="&quot;₹&quot;\ #,##0.00">
                  <c:v>588.46566418935834</c:v>
                </c:pt>
                <c:pt idx="1045" formatCode="&quot;₹&quot;\ #,##0.00">
                  <c:v>-1061.8396119621189</c:v>
                </c:pt>
                <c:pt idx="1046" formatCode="&quot;₹&quot;\ #,##0.00">
                  <c:v>-1500.0482940764148</c:v>
                </c:pt>
                <c:pt idx="1047" formatCode="&quot;₹&quot;\ #,##0.00">
                  <c:v>-1658.2814271893999</c:v>
                </c:pt>
                <c:pt idx="1048" formatCode="&quot;₹&quot;\ #,##0.00">
                  <c:v>-1793.2436186844016</c:v>
                </c:pt>
                <c:pt idx="1049" formatCode="&quot;₹&quot;\ #,##0.00">
                  <c:v>-1514.178575306408</c:v>
                </c:pt>
                <c:pt idx="1050" formatCode="&quot;₹&quot;\ #,##0.00">
                  <c:v>-1399.7739420198868</c:v>
                </c:pt>
                <c:pt idx="1051" formatCode="&quot;₹&quot;\ #,##0.00">
                  <c:v>-2230.8016523455626</c:v>
                </c:pt>
                <c:pt idx="1052" formatCode="&quot;₹&quot;\ #,##0.00">
                  <c:v>-2.084333273205516</c:v>
                </c:pt>
                <c:pt idx="1053" formatCode="&quot;₹&quot;\ #,##0.00">
                  <c:v>-1248.4975414065195</c:v>
                </c:pt>
                <c:pt idx="1054" formatCode="&quot;₹&quot;\ #,##0.00">
                  <c:v>-106.64363040956545</c:v>
                </c:pt>
                <c:pt idx="1055" formatCode="&quot;₹&quot;\ #,##0.00">
                  <c:v>-896.44211611030323</c:v>
                </c:pt>
                <c:pt idx="1056" formatCode="&quot;₹&quot;\ #,##0.00">
                  <c:v>-1128.1459532389729</c:v>
                </c:pt>
                <c:pt idx="1057" formatCode="&quot;₹&quot;\ #,##0.00">
                  <c:v>-1534.7780216091296</c:v>
                </c:pt>
                <c:pt idx="1058" formatCode="&quot;₹&quot;\ #,##0.00">
                  <c:v>-1025.5920085907605</c:v>
                </c:pt>
                <c:pt idx="1059" formatCode="&quot;₹&quot;\ #,##0.00">
                  <c:v>-15.45940436549148</c:v>
                </c:pt>
                <c:pt idx="1060" formatCode="&quot;₹&quot;\ #,##0.00">
                  <c:v>847.07976338682829</c:v>
                </c:pt>
                <c:pt idx="1061" formatCode="&quot;₹&quot;\ #,##0.00">
                  <c:v>879.79804214156798</c:v>
                </c:pt>
                <c:pt idx="1062" formatCode="&quot;₹&quot;\ #,##0.00">
                  <c:v>1125.0166685050599</c:v>
                </c:pt>
                <c:pt idx="1063" formatCode="&quot;₹&quot;\ #,##0.00">
                  <c:v>1367.7554226741402</c:v>
                </c:pt>
                <c:pt idx="1064" formatCode="&quot;₹&quot;\ #,##0.00">
                  <c:v>1229.2946389378012</c:v>
                </c:pt>
                <c:pt idx="1065" formatCode="&quot;₹&quot;\ #,##0.00">
                  <c:v>600.85186501249063</c:v>
                </c:pt>
                <c:pt idx="1066" formatCode="&quot;₹&quot;\ #,##0.00">
                  <c:v>648.72260747058692</c:v>
                </c:pt>
                <c:pt idx="1067" formatCode="&quot;₹&quot;\ #,##0.00">
                  <c:v>687.21940826379569</c:v>
                </c:pt>
                <c:pt idx="1068" formatCode="&quot;₹&quot;\ #,##0.00">
                  <c:v>792.8481986196316</c:v>
                </c:pt>
                <c:pt idx="1069" formatCode="&quot;₹&quot;\ #,##0.00">
                  <c:v>821.72472954755449</c:v>
                </c:pt>
                <c:pt idx="1070" formatCode="&quot;₹&quot;\ #,##0.00">
                  <c:v>529.85055469227132</c:v>
                </c:pt>
                <c:pt idx="1071" formatCode="&quot;₹&quot;\ #,##0.00">
                  <c:v>-1371.9321157869581</c:v>
                </c:pt>
                <c:pt idx="1072" formatCode="&quot;₹&quot;\ #,##0.00">
                  <c:v>-1332.0508926210823</c:v>
                </c:pt>
                <c:pt idx="1073" formatCode="&quot;₹&quot;\ #,##0.00">
                  <c:v>-641.11935763058318</c:v>
                </c:pt>
                <c:pt idx="1074" formatCode="&quot;₹&quot;\ #,##0.00">
                  <c:v>-1084.6154725266606</c:v>
                </c:pt>
                <c:pt idx="1075" formatCode="&quot;₹&quot;\ #,##0.00">
                  <c:v>-976.23139450695066</c:v>
                </c:pt>
                <c:pt idx="1076" formatCode="&quot;₹&quot;\ #,##0.00">
                  <c:v>-880.26080425731891</c:v>
                </c:pt>
                <c:pt idx="1077" formatCode="&quot;₹&quot;\ #,##0.00">
                  <c:v>556.19130719470786</c:v>
                </c:pt>
                <c:pt idx="1078" formatCode="&quot;₹&quot;\ #,##0.00">
                  <c:v>-1094.1139689567694</c:v>
                </c:pt>
                <c:pt idx="1079" formatCode="&quot;₹&quot;\ #,##0.00">
                  <c:v>-1532.3226510710654</c:v>
                </c:pt>
                <c:pt idx="1080" formatCode="&quot;₹&quot;\ #,##0.00">
                  <c:v>-1690.5557841840505</c:v>
                </c:pt>
                <c:pt idx="1081" formatCode="&quot;₹&quot;\ #,##0.00">
                  <c:v>-1825.5179756790521</c:v>
                </c:pt>
                <c:pt idx="1082" formatCode="&quot;₹&quot;\ #,##0.00">
                  <c:v>-1546.4529323010586</c:v>
                </c:pt>
                <c:pt idx="1083" formatCode="&quot;₹&quot;\ #,##0.00">
                  <c:v>-1432.0482990145372</c:v>
                </c:pt>
                <c:pt idx="1084" formatCode="&quot;₹&quot;\ #,##0.00">
                  <c:v>-2263.0760093402132</c:v>
                </c:pt>
                <c:pt idx="1085" formatCode="&quot;₹&quot;\ #,##0.00">
                  <c:v>-34.358690267856048</c:v>
                </c:pt>
                <c:pt idx="1086" formatCode="&quot;₹&quot;\ #,##0.00">
                  <c:v>-1280.7718984011699</c:v>
                </c:pt>
                <c:pt idx="1087" formatCode="&quot;₹&quot;\ #,##0.00">
                  <c:v>-138.91798740421598</c:v>
                </c:pt>
                <c:pt idx="1088" formatCode="&quot;₹&quot;\ #,##0.00">
                  <c:v>-928.71647310495371</c:v>
                </c:pt>
                <c:pt idx="1089" formatCode="&quot;₹&quot;\ #,##0.00">
                  <c:v>-1160.4203102336232</c:v>
                </c:pt>
                <c:pt idx="1090" formatCode="&quot;₹&quot;\ #,##0.00">
                  <c:v>-1567.05237860378</c:v>
                </c:pt>
                <c:pt idx="1091" formatCode="&quot;₹&quot;\ #,##0.00">
                  <c:v>-1057.8663655854111</c:v>
                </c:pt>
                <c:pt idx="1092" formatCode="&quot;₹&quot;\ #,##0.00">
                  <c:v>-47.733761360142012</c:v>
                </c:pt>
                <c:pt idx="1093" formatCode="&quot;₹&quot;\ #,##0.00">
                  <c:v>814.8054063921777</c:v>
                </c:pt>
                <c:pt idx="1094" formatCode="&quot;₹&quot;\ #,##0.00">
                  <c:v>847.5236851469175</c:v>
                </c:pt>
                <c:pt idx="1095" formatCode="&quot;₹&quot;\ #,##0.00">
                  <c:v>1092.7423115104093</c:v>
                </c:pt>
                <c:pt idx="1096" formatCode="&quot;₹&quot;\ #,##0.00">
                  <c:v>1335.4810656794898</c:v>
                </c:pt>
                <c:pt idx="1097" formatCode="&quot;₹&quot;\ #,##0.00">
                  <c:v>1197.0202819431508</c:v>
                </c:pt>
                <c:pt idx="1098" formatCode="&quot;₹&quot;\ #,##0.00">
                  <c:v>568.57750801784005</c:v>
                </c:pt>
                <c:pt idx="1099" formatCode="&quot;₹&quot;\ #,##0.00">
                  <c:v>616.44825047593645</c:v>
                </c:pt>
                <c:pt idx="1100" formatCode="&quot;₹&quot;\ #,##0.00">
                  <c:v>654.9450512691451</c:v>
                </c:pt>
                <c:pt idx="1101" formatCode="&quot;₹&quot;\ #,##0.00">
                  <c:v>760.57384162498113</c:v>
                </c:pt>
                <c:pt idx="1102" formatCode="&quot;₹&quot;\ #,##0.00">
                  <c:v>789.4503725529039</c:v>
                </c:pt>
                <c:pt idx="1103" formatCode="&quot;₹&quot;\ #,##0.00">
                  <c:v>497.57619769762084</c:v>
                </c:pt>
                <c:pt idx="1104" formatCode="&quot;₹&quot;\ #,##0.00">
                  <c:v>-1404.2064727816087</c:v>
                </c:pt>
                <c:pt idx="1105" formatCode="&quot;₹&quot;\ #,##0.00">
                  <c:v>-1364.3252496157329</c:v>
                </c:pt>
                <c:pt idx="1106" formatCode="&quot;₹&quot;\ #,##0.00">
                  <c:v>-673.39371462523366</c:v>
                </c:pt>
                <c:pt idx="1107" formatCode="&quot;₹&quot;\ #,##0.00">
                  <c:v>-1116.8898295213112</c:v>
                </c:pt>
                <c:pt idx="1108" formatCode="&quot;₹&quot;\ #,##0.00">
                  <c:v>-1008.5057515016011</c:v>
                </c:pt>
                <c:pt idx="1109" formatCode="&quot;₹&quot;\ #,##0.00">
                  <c:v>-912.53516125196938</c:v>
                </c:pt>
                <c:pt idx="1110" formatCode="&quot;₹&quot;\ #,##0.00">
                  <c:v>523.91695020005727</c:v>
                </c:pt>
                <c:pt idx="1111" formatCode="&quot;₹&quot;\ #,##0.00">
                  <c:v>-1126.38832595142</c:v>
                </c:pt>
                <c:pt idx="1112" formatCode="&quot;₹&quot;\ #,##0.00">
                  <c:v>-1564.597008065716</c:v>
                </c:pt>
                <c:pt idx="1113" formatCode="&quot;₹&quot;\ #,##0.00">
                  <c:v>-1722.8301411787008</c:v>
                </c:pt>
                <c:pt idx="1114" formatCode="&quot;₹&quot;\ #,##0.00">
                  <c:v>-1857.7923326737027</c:v>
                </c:pt>
                <c:pt idx="1115" formatCode="&quot;₹&quot;\ #,##0.00">
                  <c:v>-1578.7272892957089</c:v>
                </c:pt>
                <c:pt idx="1116" formatCode="&quot;₹&quot;\ #,##0.00">
                  <c:v>-1464.3226560091878</c:v>
                </c:pt>
                <c:pt idx="1117" formatCode="&quot;₹&quot;\ #,##0.00">
                  <c:v>-2295.3503663348638</c:v>
                </c:pt>
                <c:pt idx="1118" formatCode="&quot;₹&quot;\ #,##0.00">
                  <c:v>-66.63304726250658</c:v>
                </c:pt>
                <c:pt idx="1119" formatCode="&quot;₹&quot;\ #,##0.00">
                  <c:v>-1313.0462553958205</c:v>
                </c:pt>
                <c:pt idx="1120" formatCode="&quot;₹&quot;\ #,##0.00">
                  <c:v>-171.19234439886651</c:v>
                </c:pt>
                <c:pt idx="1121" formatCode="&quot;₹&quot;\ #,##0.00">
                  <c:v>-960.99083009960418</c:v>
                </c:pt>
                <c:pt idx="1122" formatCode="&quot;₹&quot;\ #,##0.00">
                  <c:v>-1192.6946672282738</c:v>
                </c:pt>
                <c:pt idx="1123" formatCode="&quot;₹&quot;\ #,##0.00">
                  <c:v>-1599.3267355984306</c:v>
                </c:pt>
                <c:pt idx="1124" formatCode="&quot;₹&quot;\ #,##0.00">
                  <c:v>-1090.1407225800617</c:v>
                </c:pt>
                <c:pt idx="1125" formatCode="&quot;₹&quot;\ #,##0.00">
                  <c:v>-80.008118354792543</c:v>
                </c:pt>
                <c:pt idx="1126" formatCode="&quot;₹&quot;\ #,##0.00">
                  <c:v>782.53104939752711</c:v>
                </c:pt>
                <c:pt idx="1127" formatCode="&quot;₹&quot;\ #,##0.00">
                  <c:v>815.24932815226703</c:v>
                </c:pt>
                <c:pt idx="1128" formatCode="&quot;₹&quot;\ #,##0.00">
                  <c:v>1060.4679545157587</c:v>
                </c:pt>
                <c:pt idx="1129" formatCode="&quot;₹&quot;\ #,##0.00">
                  <c:v>1303.2067086848392</c:v>
                </c:pt>
                <c:pt idx="1130" formatCode="&quot;₹&quot;\ #,##0.00">
                  <c:v>1164.7459249485003</c:v>
                </c:pt>
                <c:pt idx="1131" formatCode="&quot;₹&quot;\ #,##0.00">
                  <c:v>536.30315102318957</c:v>
                </c:pt>
                <c:pt idx="1132" formatCode="&quot;₹&quot;\ #,##0.00">
                  <c:v>584.17389348128586</c:v>
                </c:pt>
                <c:pt idx="1133" formatCode="&quot;₹&quot;\ #,##0.00">
                  <c:v>622.67069427449462</c:v>
                </c:pt>
                <c:pt idx="1134" formatCode="&quot;₹&quot;\ #,##0.00">
                  <c:v>728.29948463033065</c:v>
                </c:pt>
                <c:pt idx="1135" formatCode="&quot;₹&quot;\ #,##0.00">
                  <c:v>757.17601555825331</c:v>
                </c:pt>
                <c:pt idx="1136" formatCode="&quot;₹&quot;\ #,##0.00">
                  <c:v>465.30184070297031</c:v>
                </c:pt>
                <c:pt idx="1137" formatCode="&quot;₹&quot;\ #,##0.00">
                  <c:v>-1436.4808297762593</c:v>
                </c:pt>
                <c:pt idx="1138" formatCode="&quot;₹&quot;\ #,##0.00">
                  <c:v>-1396.5996066103835</c:v>
                </c:pt>
                <c:pt idx="1139" formatCode="&quot;₹&quot;\ #,##0.00">
                  <c:v>-705.66807161988413</c:v>
                </c:pt>
                <c:pt idx="1140" formatCode="&quot;₹&quot;\ #,##0.00">
                  <c:v>-1149.1641865159618</c:v>
                </c:pt>
                <c:pt idx="1141" formatCode="&quot;₹&quot;\ #,##0.00">
                  <c:v>-1040.7801084962516</c:v>
                </c:pt>
                <c:pt idx="1142" formatCode="&quot;₹&quot;\ #,##0.00">
                  <c:v>-944.80951824661997</c:v>
                </c:pt>
                <c:pt idx="1143" formatCode="&quot;₹&quot;\ #,##0.00">
                  <c:v>491.64259320540674</c:v>
                </c:pt>
                <c:pt idx="1144" formatCode="&quot;₹&quot;\ #,##0.00">
                  <c:v>-1158.6626829460704</c:v>
                </c:pt>
                <c:pt idx="1145" formatCode="&quot;₹&quot;\ #,##0.00">
                  <c:v>-1596.8713650603663</c:v>
                </c:pt>
                <c:pt idx="1146" formatCode="&quot;₹&quot;\ #,##0.00">
                  <c:v>-1755.1044981733514</c:v>
                </c:pt>
                <c:pt idx="1147" formatCode="&quot;₹&quot;\ #,##0.00">
                  <c:v>-1890.0666896683533</c:v>
                </c:pt>
                <c:pt idx="1148" formatCode="&quot;₹&quot;\ #,##0.00">
                  <c:v>-1611.0016462903595</c:v>
                </c:pt>
                <c:pt idx="1149" formatCode="&quot;₹&quot;\ #,##0.00">
                  <c:v>-1496.5970130038384</c:v>
                </c:pt>
                <c:pt idx="1150" formatCode="&quot;₹&quot;\ #,##0.00">
                  <c:v>-2327.6247233295144</c:v>
                </c:pt>
                <c:pt idx="1151" formatCode="&quot;₹&quot;\ #,##0.00">
                  <c:v>-98.907404257157111</c:v>
                </c:pt>
                <c:pt idx="1152" formatCode="&quot;₹&quot;\ #,##0.00">
                  <c:v>-1345.3206123904711</c:v>
                </c:pt>
                <c:pt idx="1153" formatCode="&quot;₹&quot;\ #,##0.00">
                  <c:v>-203.46670139351704</c:v>
                </c:pt>
                <c:pt idx="1154" formatCode="&quot;₹&quot;\ #,##0.00">
                  <c:v>-993.26518709425477</c:v>
                </c:pt>
                <c:pt idx="1155" formatCode="&quot;₹&quot;\ #,##0.00">
                  <c:v>-1224.9690242229244</c:v>
                </c:pt>
                <c:pt idx="1156" formatCode="&quot;₹&quot;\ #,##0.00">
                  <c:v>-1631.6010925930811</c:v>
                </c:pt>
                <c:pt idx="1157" formatCode="&quot;₹&quot;\ #,##0.00">
                  <c:v>-1122.4150795747121</c:v>
                </c:pt>
                <c:pt idx="1158" formatCode="&quot;₹&quot;\ #,##0.00">
                  <c:v>-112.28247534944308</c:v>
                </c:pt>
                <c:pt idx="1159" formatCode="&quot;₹&quot;\ #,##0.00">
                  <c:v>750.25669240287675</c:v>
                </c:pt>
                <c:pt idx="1160" formatCode="&quot;₹&quot;\ #,##0.00">
                  <c:v>782.97497115761644</c:v>
                </c:pt>
                <c:pt idx="1161" formatCode="&quot;₹&quot;\ #,##0.00">
                  <c:v>1028.1935975211081</c:v>
                </c:pt>
                <c:pt idx="1162" formatCode="&quot;₹&quot;\ #,##0.00">
                  <c:v>1270.9323516901886</c:v>
                </c:pt>
                <c:pt idx="1163" formatCode="&quot;₹&quot;\ #,##0.00">
                  <c:v>1132.4715679538497</c:v>
                </c:pt>
                <c:pt idx="1164" formatCode="&quot;₹&quot;\ #,##0.00">
                  <c:v>504.02879402853904</c:v>
                </c:pt>
                <c:pt idx="1165" formatCode="&quot;₹&quot;\ #,##0.00">
                  <c:v>551.89953648663527</c:v>
                </c:pt>
                <c:pt idx="1166" formatCode="&quot;₹&quot;\ #,##0.00">
                  <c:v>590.39633727984415</c:v>
                </c:pt>
                <c:pt idx="1167" formatCode="&quot;₹&quot;\ #,##0.00">
                  <c:v>696.02512763568006</c:v>
                </c:pt>
                <c:pt idx="1168" formatCode="&quot;₹&quot;\ #,##0.00">
                  <c:v>724.90165856360284</c:v>
                </c:pt>
                <c:pt idx="1169" formatCode="&quot;₹&quot;\ #,##0.00">
                  <c:v>433.02748370831978</c:v>
                </c:pt>
                <c:pt idx="1170" formatCode="&quot;₹&quot;\ #,##0.00">
                  <c:v>-1468.7551867709099</c:v>
                </c:pt>
                <c:pt idx="1171" formatCode="&quot;₹&quot;\ #,##0.00">
                  <c:v>-1428.8739636050339</c:v>
                </c:pt>
                <c:pt idx="1172" formatCode="&quot;₹&quot;\ #,##0.00">
                  <c:v>-737.94242861453472</c:v>
                </c:pt>
                <c:pt idx="1173" formatCode="&quot;₹&quot;\ #,##0.00">
                  <c:v>-1181.4385435106124</c:v>
                </c:pt>
                <c:pt idx="1174" formatCode="&quot;₹&quot;\ #,##0.00">
                  <c:v>-1073.0544654909022</c:v>
                </c:pt>
                <c:pt idx="1175" formatCode="&quot;₹&quot;\ #,##0.00">
                  <c:v>-977.08387524127056</c:v>
                </c:pt>
                <c:pt idx="1176" formatCode="&quot;₹&quot;\ #,##0.00">
                  <c:v>459.36823621075621</c:v>
                </c:pt>
                <c:pt idx="1177" formatCode="&quot;₹&quot;\ #,##0.00">
                  <c:v>-1190.937039940721</c:v>
                </c:pt>
                <c:pt idx="1178" formatCode="&quot;₹&quot;\ #,##0.00">
                  <c:v>-1629.1457220550169</c:v>
                </c:pt>
                <c:pt idx="1179" formatCode="&quot;₹&quot;\ #,##0.00">
                  <c:v>-1787.3788551680018</c:v>
                </c:pt>
                <c:pt idx="1180" formatCode="&quot;₹&quot;\ #,##0.00">
                  <c:v>-1922.3410466630037</c:v>
                </c:pt>
                <c:pt idx="1181" formatCode="&quot;₹&quot;\ #,##0.00">
                  <c:v>-1643.2760032850101</c:v>
                </c:pt>
                <c:pt idx="1182" formatCode="&quot;₹&quot;\ #,##0.00">
                  <c:v>-1528.8713699984887</c:v>
                </c:pt>
                <c:pt idx="1183" formatCode="&quot;₹&quot;\ #,##0.00">
                  <c:v>-2359.899080324165</c:v>
                </c:pt>
                <c:pt idx="1184" formatCode="&quot;₹&quot;\ #,##0.00">
                  <c:v>-131.18176125180764</c:v>
                </c:pt>
                <c:pt idx="1185" formatCode="&quot;₹&quot;\ #,##0.00">
                  <c:v>-1377.5949693851217</c:v>
                </c:pt>
                <c:pt idx="1186" formatCode="&quot;₹&quot;\ #,##0.00">
                  <c:v>-235.74105838816752</c:v>
                </c:pt>
                <c:pt idx="1187" formatCode="&quot;₹&quot;\ #,##0.00">
                  <c:v>-1025.5395440889051</c:v>
                </c:pt>
                <c:pt idx="1188" formatCode="&quot;₹&quot;\ #,##0.00">
                  <c:v>-1257.243381217575</c:v>
                </c:pt>
                <c:pt idx="1189" formatCode="&quot;₹&quot;\ #,##0.00">
                  <c:v>-1663.8754495877315</c:v>
                </c:pt>
                <c:pt idx="1190" formatCode="&quot;₹&quot;\ #,##0.00">
                  <c:v>-1154.6894365693627</c:v>
                </c:pt>
                <c:pt idx="1191" formatCode="&quot;₹&quot;\ #,##0.00">
                  <c:v>-144.55683234409361</c:v>
                </c:pt>
                <c:pt idx="1192" formatCode="&quot;₹&quot;\ #,##0.00">
                  <c:v>717.98233540822616</c:v>
                </c:pt>
                <c:pt idx="1193" formatCode="&quot;₹&quot;\ #,##0.00">
                  <c:v>750.70061416296596</c:v>
                </c:pt>
                <c:pt idx="1194" formatCode="&quot;₹&quot;\ #,##0.00">
                  <c:v>995.91924052645777</c:v>
                </c:pt>
                <c:pt idx="1195" formatCode="&quot;₹&quot;\ #,##0.00">
                  <c:v>1238.657994695538</c:v>
                </c:pt>
                <c:pt idx="1196" formatCode="&quot;₹&quot;\ #,##0.00">
                  <c:v>1100.1972109591993</c:v>
                </c:pt>
                <c:pt idx="1197" formatCode="&quot;₹&quot;\ #,##0.00">
                  <c:v>471.75443703388851</c:v>
                </c:pt>
                <c:pt idx="1198" formatCode="&quot;₹&quot;\ #,##0.00">
                  <c:v>519.6251794919848</c:v>
                </c:pt>
                <c:pt idx="1199" formatCode="&quot;₹&quot;\ #,##0.00">
                  <c:v>558.12198028519356</c:v>
                </c:pt>
                <c:pt idx="1200" formatCode="&quot;₹&quot;\ #,##0.00">
                  <c:v>663.75077064102959</c:v>
                </c:pt>
                <c:pt idx="1201" formatCode="&quot;₹&quot;\ #,##0.00">
                  <c:v>692.62730156895236</c:v>
                </c:pt>
                <c:pt idx="1202" formatCode="&quot;₹&quot;\ #,##0.00">
                  <c:v>400.7531267136693</c:v>
                </c:pt>
                <c:pt idx="1203" formatCode="&quot;₹&quot;\ #,##0.00">
                  <c:v>-1501.0295437655602</c:v>
                </c:pt>
                <c:pt idx="1204" formatCode="&quot;₹&quot;\ #,##0.00">
                  <c:v>-1461.1483205996844</c:v>
                </c:pt>
                <c:pt idx="1205" formatCode="&quot;₹&quot;\ #,##0.00">
                  <c:v>-770.21678560918531</c:v>
                </c:pt>
                <c:pt idx="1206" formatCode="&quot;₹&quot;\ #,##0.00">
                  <c:v>-1213.712900505263</c:v>
                </c:pt>
                <c:pt idx="1207" formatCode="&quot;₹&quot;\ #,##0.00">
                  <c:v>-1105.3288224855528</c:v>
                </c:pt>
                <c:pt idx="1208" formatCode="&quot;₹&quot;\ #,##0.00">
                  <c:v>-1009.3582322359209</c:v>
                </c:pt>
                <c:pt idx="1209" formatCode="&quot;₹&quot;\ #,##0.00">
                  <c:v>427.09387921610573</c:v>
                </c:pt>
                <c:pt idx="1210" formatCode="&quot;₹&quot;\ #,##0.00">
                  <c:v>-1223.2113969353713</c:v>
                </c:pt>
                <c:pt idx="1211" formatCode="&quot;₹&quot;\ #,##0.00">
                  <c:v>-1661.4200790496675</c:v>
                </c:pt>
                <c:pt idx="1212" formatCode="&quot;₹&quot;\ #,##0.00">
                  <c:v>-1819.6532121626524</c:v>
                </c:pt>
                <c:pt idx="1213" formatCode="&quot;₹&quot;\ #,##0.00">
                  <c:v>-1954.6154036576543</c:v>
                </c:pt>
                <c:pt idx="1214" formatCode="&quot;₹&quot;\ #,##0.00">
                  <c:v>-1675.5503602796607</c:v>
                </c:pt>
                <c:pt idx="1215" formatCode="&quot;₹&quot;\ #,##0.00">
                  <c:v>-1561.1457269931393</c:v>
                </c:pt>
                <c:pt idx="1216" formatCode="&quot;₹&quot;\ #,##0.00">
                  <c:v>-2392.1734373188156</c:v>
                </c:pt>
                <c:pt idx="1217" formatCode="&quot;₹&quot;\ #,##0.00">
                  <c:v>-163.45611824645812</c:v>
                </c:pt>
                <c:pt idx="1218" formatCode="&quot;₹&quot;\ #,##0.00">
                  <c:v>-1409.869326379772</c:v>
                </c:pt>
                <c:pt idx="1219" formatCode="&quot;₹&quot;\ #,##0.00">
                  <c:v>-268.01541538281811</c:v>
                </c:pt>
                <c:pt idx="1220" formatCode="&quot;₹&quot;\ #,##0.00">
                  <c:v>-1057.8139010835557</c:v>
                </c:pt>
                <c:pt idx="1221" formatCode="&quot;₹&quot;\ #,##0.00">
                  <c:v>-1289.5177382122256</c:v>
                </c:pt>
                <c:pt idx="1222" formatCode="&quot;₹&quot;\ #,##0.00">
                  <c:v>-1696.1498065823821</c:v>
                </c:pt>
                <c:pt idx="1223" formatCode="&quot;₹&quot;\ #,##0.00">
                  <c:v>-1186.963793564013</c:v>
                </c:pt>
                <c:pt idx="1224" formatCode="&quot;₹&quot;\ #,##0.00">
                  <c:v>-176.83118933874408</c:v>
                </c:pt>
                <c:pt idx="1225" formatCode="&quot;₹&quot;\ #,##0.00">
                  <c:v>685.70797841357569</c:v>
                </c:pt>
                <c:pt idx="1226" formatCode="&quot;₹&quot;\ #,##0.00">
                  <c:v>718.42625716831537</c:v>
                </c:pt>
                <c:pt idx="1227" formatCode="&quot;₹&quot;\ #,##0.00">
                  <c:v>963.64488353180718</c:v>
                </c:pt>
                <c:pt idx="1228" formatCode="&quot;₹&quot;\ #,##0.00">
                  <c:v>1206.3836377008874</c:v>
                </c:pt>
                <c:pt idx="1229" formatCode="&quot;₹&quot;\ #,##0.00">
                  <c:v>1067.9228539645487</c:v>
                </c:pt>
                <c:pt idx="1230" formatCode="&quot;₹&quot;\ #,##0.00">
                  <c:v>439.48008003923803</c:v>
                </c:pt>
                <c:pt idx="1231" formatCode="&quot;₹&quot;\ #,##0.00">
                  <c:v>487.35082249733432</c:v>
                </c:pt>
                <c:pt idx="1232" formatCode="&quot;₹&quot;\ #,##0.00">
                  <c:v>525.84762329054308</c:v>
                </c:pt>
                <c:pt idx="1233" formatCode="&quot;₹&quot;\ #,##0.00">
                  <c:v>631.476413646379</c:v>
                </c:pt>
                <c:pt idx="1234" formatCode="&quot;₹&quot;\ #,##0.00">
                  <c:v>660.35294457430177</c:v>
                </c:pt>
                <c:pt idx="1235" formatCode="&quot;₹&quot;\ #,##0.00">
                  <c:v>368.47876971901871</c:v>
                </c:pt>
                <c:pt idx="1236" formatCode="&quot;₹&quot;\ #,##0.00">
                  <c:v>-1533.3039007602108</c:v>
                </c:pt>
                <c:pt idx="1237" formatCode="&quot;₹&quot;\ #,##0.00">
                  <c:v>-1493.4226775943348</c:v>
                </c:pt>
                <c:pt idx="1238" formatCode="&quot;₹&quot;\ #,##0.00">
                  <c:v>-802.49114260383567</c:v>
                </c:pt>
                <c:pt idx="1239" formatCode="&quot;₹&quot;\ #,##0.00">
                  <c:v>-1245.9872574999133</c:v>
                </c:pt>
                <c:pt idx="1240" formatCode="&quot;₹&quot;\ #,##0.00">
                  <c:v>-1137.6031794802032</c:v>
                </c:pt>
                <c:pt idx="1241" formatCode="&quot;₹&quot;\ #,##0.00">
                  <c:v>-1041.6325892305715</c:v>
                </c:pt>
                <c:pt idx="1242" formatCode="&quot;₹&quot;\ #,##0.00">
                  <c:v>394.81952222145514</c:v>
                </c:pt>
                <c:pt idx="1243" formatCode="&quot;₹&quot;\ #,##0.00">
                  <c:v>-1255.4857539300219</c:v>
                </c:pt>
                <c:pt idx="1244" formatCode="&quot;₹&quot;\ #,##0.00">
                  <c:v>-1693.6944360443181</c:v>
                </c:pt>
                <c:pt idx="1245" formatCode="&quot;₹&quot;\ #,##0.00">
                  <c:v>-1851.927569157303</c:v>
                </c:pt>
                <c:pt idx="1246" formatCode="&quot;₹&quot;\ #,##0.00">
                  <c:v>-1986.8897606523046</c:v>
                </c:pt>
                <c:pt idx="1247" formatCode="&quot;₹&quot;\ #,##0.00">
                  <c:v>-1707.8247172743111</c:v>
                </c:pt>
                <c:pt idx="1248" formatCode="&quot;₹&quot;\ #,##0.00">
                  <c:v>-1593.4200839877899</c:v>
                </c:pt>
                <c:pt idx="1249" formatCode="&quot;₹&quot;\ #,##0.00">
                  <c:v>-2424.4477943134661</c:v>
                </c:pt>
                <c:pt idx="1250" formatCode="&quot;₹&quot;\ #,##0.00">
                  <c:v>-195.73047524110871</c:v>
                </c:pt>
                <c:pt idx="1251" formatCode="&quot;₹&quot;\ #,##0.00">
                  <c:v>-1442.1436833744226</c:v>
                </c:pt>
                <c:pt idx="1252" formatCode="&quot;₹&quot;\ #,##0.00">
                  <c:v>-300.28977237746858</c:v>
                </c:pt>
                <c:pt idx="1253" formatCode="&quot;₹&quot;\ #,##0.00">
                  <c:v>-1090.0882580782063</c:v>
                </c:pt>
                <c:pt idx="1254" formatCode="&quot;₹&quot;\ #,##0.00">
                  <c:v>-1321.792095206876</c:v>
                </c:pt>
                <c:pt idx="1255" formatCode="&quot;₹&quot;\ #,##0.00">
                  <c:v>-1728.4241635770327</c:v>
                </c:pt>
                <c:pt idx="1256" formatCode="&quot;₹&quot;\ #,##0.00">
                  <c:v>-1219.2381505586636</c:v>
                </c:pt>
                <c:pt idx="1257" formatCode="&quot;₹&quot;\ #,##0.00">
                  <c:v>-209.10554633339467</c:v>
                </c:pt>
                <c:pt idx="1258" formatCode="&quot;₹&quot;\ #,##0.00">
                  <c:v>653.4336214189251</c:v>
                </c:pt>
                <c:pt idx="1259" formatCode="&quot;₹&quot;\ #,##0.00">
                  <c:v>686.1519001736649</c:v>
                </c:pt>
                <c:pt idx="1260" formatCode="&quot;₹&quot;\ #,##0.00">
                  <c:v>931.37052653715671</c:v>
                </c:pt>
                <c:pt idx="1261" formatCode="&quot;₹&quot;\ #,##0.00">
                  <c:v>1174.1092807062371</c:v>
                </c:pt>
                <c:pt idx="1262" formatCode="&quot;₹&quot;\ #,##0.00">
                  <c:v>1035.6484969698981</c:v>
                </c:pt>
                <c:pt idx="1263" formatCode="&quot;₹&quot;\ #,##0.00">
                  <c:v>407.20572304458756</c:v>
                </c:pt>
                <c:pt idx="1264" formatCode="&quot;₹&quot;\ #,##0.00">
                  <c:v>455.07646550268385</c:v>
                </c:pt>
                <c:pt idx="1265" formatCode="&quot;₹&quot;\ #,##0.00">
                  <c:v>493.57326629589249</c:v>
                </c:pt>
                <c:pt idx="1266" formatCode="&quot;₹&quot;\ #,##0.00">
                  <c:v>599.20205665172853</c:v>
                </c:pt>
                <c:pt idx="1267" formatCode="&quot;₹&quot;\ #,##0.00">
                  <c:v>628.0785875796513</c:v>
                </c:pt>
                <c:pt idx="1268" formatCode="&quot;₹&quot;\ #,##0.00">
                  <c:v>336.20441272436824</c:v>
                </c:pt>
                <c:pt idx="1269" formatCode="&quot;₹&quot;\ #,##0.00">
                  <c:v>-1565.5782577548612</c:v>
                </c:pt>
                <c:pt idx="1270" formatCode="&quot;₹&quot;\ #,##0.00">
                  <c:v>-1525.6970345889854</c:v>
                </c:pt>
                <c:pt idx="1271" formatCode="&quot;₹&quot;\ #,##0.00">
                  <c:v>-834.76549959848626</c:v>
                </c:pt>
                <c:pt idx="1272" formatCode="&quot;₹&quot;\ #,##0.00">
                  <c:v>-1278.2616144945639</c:v>
                </c:pt>
                <c:pt idx="1273" formatCode="&quot;₹&quot;\ #,##0.00">
                  <c:v>-1169.8775364748537</c:v>
                </c:pt>
                <c:pt idx="1274" formatCode="&quot;₹&quot;\ #,##0.00">
                  <c:v>-1073.9069462252221</c:v>
                </c:pt>
                <c:pt idx="1275" formatCode="&quot;₹&quot;\ #,##0.00">
                  <c:v>362.54516522680467</c:v>
                </c:pt>
                <c:pt idx="1276" formatCode="&quot;₹&quot;\ #,##0.00">
                  <c:v>-1287.7601109246725</c:v>
                </c:pt>
                <c:pt idx="1277" formatCode="&quot;₹&quot;\ #,##0.00">
                  <c:v>-1725.9687930389684</c:v>
                </c:pt>
                <c:pt idx="1278" formatCode="&quot;₹&quot;\ #,##0.00">
                  <c:v>-1884.2019261519536</c:v>
                </c:pt>
                <c:pt idx="1279" formatCode="&quot;₹&quot;\ #,##0.00">
                  <c:v>-2019.1641176469552</c:v>
                </c:pt>
                <c:pt idx="1280" formatCode="&quot;₹&quot;\ #,##0.00">
                  <c:v>-1740.0990742689617</c:v>
                </c:pt>
                <c:pt idx="1281" formatCode="&quot;₹&quot;\ #,##0.00">
                  <c:v>-1625.6944409824405</c:v>
                </c:pt>
                <c:pt idx="1282" formatCode="&quot;₹&quot;\ #,##0.00">
                  <c:v>-2456.7221513081167</c:v>
                </c:pt>
                <c:pt idx="1283" formatCode="&quot;₹&quot;\ #,##0.00">
                  <c:v>-228.00483223575918</c:v>
                </c:pt>
                <c:pt idx="1284" formatCode="&quot;₹&quot;\ #,##0.00">
                  <c:v>-1474.418040369073</c:v>
                </c:pt>
                <c:pt idx="1285" formatCode="&quot;₹&quot;\ #,##0.00">
                  <c:v>-332.56412937211906</c:v>
                </c:pt>
                <c:pt idx="1286" formatCode="&quot;₹&quot;\ #,##0.00">
                  <c:v>-1122.3626150728569</c:v>
                </c:pt>
                <c:pt idx="1287" formatCode="&quot;₹&quot;\ #,##0.00">
                  <c:v>-1354.0664522015265</c:v>
                </c:pt>
                <c:pt idx="1288" formatCode="&quot;₹&quot;\ #,##0.00">
                  <c:v>-1760.6985205716833</c:v>
                </c:pt>
              </c:numCache>
            </c:numRef>
          </c:val>
          <c:smooth val="0"/>
          <c:extLst>
            <c:ext xmlns:c16="http://schemas.microsoft.com/office/drawing/2014/chart" uri="{C3380CC4-5D6E-409C-BE32-E72D297353CC}">
              <c16:uniqueId val="{00000001-5C18-4F9D-BA2D-AA193625BEFC}"/>
            </c:ext>
          </c:extLst>
        </c:ser>
        <c:ser>
          <c:idx val="2"/>
          <c:order val="2"/>
          <c:tx>
            <c:strRef>
              <c:f>'ForcastFor-Years'!$D$1</c:f>
              <c:strCache>
                <c:ptCount val="1"/>
                <c:pt idx="0">
                  <c:v>Lower Confidence Bound</c:v>
                </c:pt>
              </c:strCache>
            </c:strRef>
          </c:tx>
          <c:spPr>
            <a:ln w="12700" cap="rnd">
              <a:solidFill>
                <a:srgbClr val="A89D0C"/>
              </a:solidFill>
              <a:prstDash val="solid"/>
              <a:round/>
            </a:ln>
            <a:effectLst/>
          </c:spPr>
          <c:marker>
            <c:symbol val="none"/>
          </c:marker>
          <c:cat>
            <c:numRef>
              <c:f>'ForcastFor-Years'!$A$2:$A$1290</c:f>
              <c:numCache>
                <c:formatCode>m/d/yyyy</c:formatCode>
                <c:ptCount val="1289"/>
                <c:pt idx="0">
                  <c:v>45130</c:v>
                </c:pt>
                <c:pt idx="1">
                  <c:v>45131</c:v>
                </c:pt>
                <c:pt idx="2">
                  <c:v>45132</c:v>
                </c:pt>
                <c:pt idx="3">
                  <c:v>45133</c:v>
                </c:pt>
                <c:pt idx="4">
                  <c:v>45134</c:v>
                </c:pt>
                <c:pt idx="5">
                  <c:v>45135</c:v>
                </c:pt>
                <c:pt idx="6">
                  <c:v>45136</c:v>
                </c:pt>
                <c:pt idx="7">
                  <c:v>45137</c:v>
                </c:pt>
                <c:pt idx="8">
                  <c:v>45138</c:v>
                </c:pt>
                <c:pt idx="9">
                  <c:v>45139</c:v>
                </c:pt>
                <c:pt idx="10">
                  <c:v>45140</c:v>
                </c:pt>
                <c:pt idx="11">
                  <c:v>45141</c:v>
                </c:pt>
                <c:pt idx="12">
                  <c:v>45142</c:v>
                </c:pt>
                <c:pt idx="13">
                  <c:v>45143</c:v>
                </c:pt>
                <c:pt idx="14">
                  <c:v>45144</c:v>
                </c:pt>
                <c:pt idx="15">
                  <c:v>45145</c:v>
                </c:pt>
                <c:pt idx="16">
                  <c:v>45146</c:v>
                </c:pt>
                <c:pt idx="17">
                  <c:v>45147</c:v>
                </c:pt>
                <c:pt idx="18">
                  <c:v>45148</c:v>
                </c:pt>
                <c:pt idx="19">
                  <c:v>45149</c:v>
                </c:pt>
                <c:pt idx="20">
                  <c:v>45150</c:v>
                </c:pt>
                <c:pt idx="21">
                  <c:v>45151</c:v>
                </c:pt>
                <c:pt idx="22">
                  <c:v>45152</c:v>
                </c:pt>
                <c:pt idx="23">
                  <c:v>45153</c:v>
                </c:pt>
                <c:pt idx="24">
                  <c:v>45154</c:v>
                </c:pt>
                <c:pt idx="25">
                  <c:v>45155</c:v>
                </c:pt>
                <c:pt idx="26">
                  <c:v>45156</c:v>
                </c:pt>
                <c:pt idx="27">
                  <c:v>45157</c:v>
                </c:pt>
                <c:pt idx="28">
                  <c:v>45158</c:v>
                </c:pt>
                <c:pt idx="29">
                  <c:v>45159</c:v>
                </c:pt>
                <c:pt idx="30">
                  <c:v>45160</c:v>
                </c:pt>
                <c:pt idx="31">
                  <c:v>45161</c:v>
                </c:pt>
                <c:pt idx="32">
                  <c:v>45162</c:v>
                </c:pt>
                <c:pt idx="33">
                  <c:v>45163</c:v>
                </c:pt>
                <c:pt idx="34">
                  <c:v>45164</c:v>
                </c:pt>
                <c:pt idx="35">
                  <c:v>45165</c:v>
                </c:pt>
                <c:pt idx="36">
                  <c:v>45166</c:v>
                </c:pt>
                <c:pt idx="37">
                  <c:v>45167</c:v>
                </c:pt>
                <c:pt idx="38">
                  <c:v>45168</c:v>
                </c:pt>
                <c:pt idx="39">
                  <c:v>45169</c:v>
                </c:pt>
                <c:pt idx="40">
                  <c:v>45170</c:v>
                </c:pt>
                <c:pt idx="41">
                  <c:v>45171</c:v>
                </c:pt>
                <c:pt idx="42">
                  <c:v>45172</c:v>
                </c:pt>
                <c:pt idx="43">
                  <c:v>45173</c:v>
                </c:pt>
                <c:pt idx="44">
                  <c:v>45174</c:v>
                </c:pt>
                <c:pt idx="45">
                  <c:v>45175</c:v>
                </c:pt>
                <c:pt idx="46">
                  <c:v>45176</c:v>
                </c:pt>
                <c:pt idx="47">
                  <c:v>45177</c:v>
                </c:pt>
                <c:pt idx="48">
                  <c:v>45178</c:v>
                </c:pt>
                <c:pt idx="49">
                  <c:v>45179</c:v>
                </c:pt>
                <c:pt idx="50">
                  <c:v>45180</c:v>
                </c:pt>
                <c:pt idx="51">
                  <c:v>45181</c:v>
                </c:pt>
                <c:pt idx="52">
                  <c:v>45182</c:v>
                </c:pt>
                <c:pt idx="53">
                  <c:v>45183</c:v>
                </c:pt>
                <c:pt idx="54">
                  <c:v>45184</c:v>
                </c:pt>
                <c:pt idx="55">
                  <c:v>45185</c:v>
                </c:pt>
                <c:pt idx="56">
                  <c:v>45186</c:v>
                </c:pt>
                <c:pt idx="57">
                  <c:v>45187</c:v>
                </c:pt>
                <c:pt idx="58">
                  <c:v>45188</c:v>
                </c:pt>
                <c:pt idx="59">
                  <c:v>45189</c:v>
                </c:pt>
                <c:pt idx="60">
                  <c:v>45190</c:v>
                </c:pt>
                <c:pt idx="61">
                  <c:v>45191</c:v>
                </c:pt>
                <c:pt idx="62">
                  <c:v>45192</c:v>
                </c:pt>
                <c:pt idx="63">
                  <c:v>45193</c:v>
                </c:pt>
                <c:pt idx="64">
                  <c:v>45194</c:v>
                </c:pt>
                <c:pt idx="65">
                  <c:v>45195</c:v>
                </c:pt>
                <c:pt idx="66">
                  <c:v>45196</c:v>
                </c:pt>
                <c:pt idx="67">
                  <c:v>45197</c:v>
                </c:pt>
                <c:pt idx="68">
                  <c:v>45198</c:v>
                </c:pt>
                <c:pt idx="69">
                  <c:v>45199</c:v>
                </c:pt>
                <c:pt idx="70">
                  <c:v>45200</c:v>
                </c:pt>
                <c:pt idx="71">
                  <c:v>45201</c:v>
                </c:pt>
                <c:pt idx="72">
                  <c:v>45202</c:v>
                </c:pt>
                <c:pt idx="73">
                  <c:v>45203</c:v>
                </c:pt>
                <c:pt idx="74">
                  <c:v>45204</c:v>
                </c:pt>
                <c:pt idx="75">
                  <c:v>45205</c:v>
                </c:pt>
                <c:pt idx="76">
                  <c:v>45206</c:v>
                </c:pt>
                <c:pt idx="77">
                  <c:v>45207</c:v>
                </c:pt>
                <c:pt idx="78">
                  <c:v>45208</c:v>
                </c:pt>
                <c:pt idx="79">
                  <c:v>45209</c:v>
                </c:pt>
                <c:pt idx="80">
                  <c:v>45210</c:v>
                </c:pt>
                <c:pt idx="81">
                  <c:v>45211</c:v>
                </c:pt>
                <c:pt idx="82">
                  <c:v>45212</c:v>
                </c:pt>
                <c:pt idx="83">
                  <c:v>45213</c:v>
                </c:pt>
                <c:pt idx="84">
                  <c:v>45214</c:v>
                </c:pt>
                <c:pt idx="85">
                  <c:v>45215</c:v>
                </c:pt>
                <c:pt idx="86">
                  <c:v>45216</c:v>
                </c:pt>
                <c:pt idx="87">
                  <c:v>45217</c:v>
                </c:pt>
                <c:pt idx="88">
                  <c:v>45218</c:v>
                </c:pt>
                <c:pt idx="89">
                  <c:v>45219</c:v>
                </c:pt>
                <c:pt idx="90">
                  <c:v>45220</c:v>
                </c:pt>
                <c:pt idx="91">
                  <c:v>45221</c:v>
                </c:pt>
                <c:pt idx="92">
                  <c:v>45222</c:v>
                </c:pt>
                <c:pt idx="93">
                  <c:v>45223</c:v>
                </c:pt>
                <c:pt idx="94">
                  <c:v>45224</c:v>
                </c:pt>
                <c:pt idx="95">
                  <c:v>45225</c:v>
                </c:pt>
                <c:pt idx="96">
                  <c:v>45226</c:v>
                </c:pt>
                <c:pt idx="97">
                  <c:v>45227</c:v>
                </c:pt>
                <c:pt idx="98">
                  <c:v>45228</c:v>
                </c:pt>
                <c:pt idx="99">
                  <c:v>45229</c:v>
                </c:pt>
                <c:pt idx="100">
                  <c:v>45230</c:v>
                </c:pt>
                <c:pt idx="101">
                  <c:v>45231</c:v>
                </c:pt>
                <c:pt idx="102">
                  <c:v>45232</c:v>
                </c:pt>
                <c:pt idx="103">
                  <c:v>45233</c:v>
                </c:pt>
                <c:pt idx="104">
                  <c:v>45234</c:v>
                </c:pt>
                <c:pt idx="105">
                  <c:v>45235</c:v>
                </c:pt>
                <c:pt idx="106">
                  <c:v>45236</c:v>
                </c:pt>
                <c:pt idx="107">
                  <c:v>45237</c:v>
                </c:pt>
                <c:pt idx="108">
                  <c:v>45238</c:v>
                </c:pt>
                <c:pt idx="109">
                  <c:v>45239</c:v>
                </c:pt>
                <c:pt idx="110">
                  <c:v>45240</c:v>
                </c:pt>
                <c:pt idx="111">
                  <c:v>45241</c:v>
                </c:pt>
                <c:pt idx="112">
                  <c:v>45242</c:v>
                </c:pt>
                <c:pt idx="113">
                  <c:v>45243</c:v>
                </c:pt>
                <c:pt idx="114">
                  <c:v>45244</c:v>
                </c:pt>
                <c:pt idx="115">
                  <c:v>45245</c:v>
                </c:pt>
                <c:pt idx="116">
                  <c:v>45246</c:v>
                </c:pt>
                <c:pt idx="117">
                  <c:v>45247</c:v>
                </c:pt>
                <c:pt idx="118">
                  <c:v>45248</c:v>
                </c:pt>
                <c:pt idx="119">
                  <c:v>45249</c:v>
                </c:pt>
                <c:pt idx="120">
                  <c:v>45250</c:v>
                </c:pt>
                <c:pt idx="121">
                  <c:v>45251</c:v>
                </c:pt>
                <c:pt idx="122">
                  <c:v>45252</c:v>
                </c:pt>
                <c:pt idx="123">
                  <c:v>45253</c:v>
                </c:pt>
                <c:pt idx="124">
                  <c:v>45254</c:v>
                </c:pt>
                <c:pt idx="125">
                  <c:v>45255</c:v>
                </c:pt>
                <c:pt idx="126">
                  <c:v>45256</c:v>
                </c:pt>
                <c:pt idx="127">
                  <c:v>45257</c:v>
                </c:pt>
                <c:pt idx="128">
                  <c:v>45258</c:v>
                </c:pt>
                <c:pt idx="129">
                  <c:v>45259</c:v>
                </c:pt>
                <c:pt idx="130">
                  <c:v>45260</c:v>
                </c:pt>
                <c:pt idx="131">
                  <c:v>45261</c:v>
                </c:pt>
                <c:pt idx="132">
                  <c:v>45262</c:v>
                </c:pt>
                <c:pt idx="133">
                  <c:v>45263</c:v>
                </c:pt>
                <c:pt idx="134">
                  <c:v>45264</c:v>
                </c:pt>
                <c:pt idx="135">
                  <c:v>45265</c:v>
                </c:pt>
                <c:pt idx="136">
                  <c:v>45266</c:v>
                </c:pt>
                <c:pt idx="137">
                  <c:v>45267</c:v>
                </c:pt>
                <c:pt idx="138">
                  <c:v>45268</c:v>
                </c:pt>
                <c:pt idx="139">
                  <c:v>45269</c:v>
                </c:pt>
                <c:pt idx="140">
                  <c:v>45270</c:v>
                </c:pt>
                <c:pt idx="141">
                  <c:v>45271</c:v>
                </c:pt>
                <c:pt idx="142">
                  <c:v>45272</c:v>
                </c:pt>
                <c:pt idx="143">
                  <c:v>45273</c:v>
                </c:pt>
                <c:pt idx="144">
                  <c:v>45274</c:v>
                </c:pt>
                <c:pt idx="145">
                  <c:v>45275</c:v>
                </c:pt>
                <c:pt idx="146">
                  <c:v>45276</c:v>
                </c:pt>
                <c:pt idx="147">
                  <c:v>45277</c:v>
                </c:pt>
                <c:pt idx="148">
                  <c:v>45278</c:v>
                </c:pt>
                <c:pt idx="149">
                  <c:v>45279</c:v>
                </c:pt>
                <c:pt idx="150">
                  <c:v>45280</c:v>
                </c:pt>
                <c:pt idx="151">
                  <c:v>45281</c:v>
                </c:pt>
                <c:pt idx="152">
                  <c:v>45282</c:v>
                </c:pt>
                <c:pt idx="153">
                  <c:v>45283</c:v>
                </c:pt>
                <c:pt idx="154">
                  <c:v>45284</c:v>
                </c:pt>
                <c:pt idx="155">
                  <c:v>45285</c:v>
                </c:pt>
                <c:pt idx="156">
                  <c:v>45286</c:v>
                </c:pt>
                <c:pt idx="157">
                  <c:v>45287</c:v>
                </c:pt>
                <c:pt idx="158">
                  <c:v>45288</c:v>
                </c:pt>
                <c:pt idx="159">
                  <c:v>45289</c:v>
                </c:pt>
                <c:pt idx="160">
                  <c:v>45290</c:v>
                </c:pt>
                <c:pt idx="161">
                  <c:v>45291</c:v>
                </c:pt>
                <c:pt idx="162">
                  <c:v>45292</c:v>
                </c:pt>
                <c:pt idx="163">
                  <c:v>45293</c:v>
                </c:pt>
                <c:pt idx="164">
                  <c:v>45294</c:v>
                </c:pt>
                <c:pt idx="165">
                  <c:v>45295</c:v>
                </c:pt>
                <c:pt idx="166">
                  <c:v>45296</c:v>
                </c:pt>
                <c:pt idx="167">
                  <c:v>45297</c:v>
                </c:pt>
                <c:pt idx="168">
                  <c:v>45298</c:v>
                </c:pt>
                <c:pt idx="169">
                  <c:v>45299</c:v>
                </c:pt>
                <c:pt idx="170">
                  <c:v>45300</c:v>
                </c:pt>
                <c:pt idx="171">
                  <c:v>45301</c:v>
                </c:pt>
                <c:pt idx="172">
                  <c:v>45302</c:v>
                </c:pt>
                <c:pt idx="173">
                  <c:v>45303</c:v>
                </c:pt>
                <c:pt idx="174">
                  <c:v>45304</c:v>
                </c:pt>
                <c:pt idx="175">
                  <c:v>45305</c:v>
                </c:pt>
                <c:pt idx="176">
                  <c:v>45306</c:v>
                </c:pt>
                <c:pt idx="177">
                  <c:v>45307</c:v>
                </c:pt>
                <c:pt idx="178">
                  <c:v>45308</c:v>
                </c:pt>
                <c:pt idx="179">
                  <c:v>45309</c:v>
                </c:pt>
                <c:pt idx="180">
                  <c:v>45310</c:v>
                </c:pt>
                <c:pt idx="181">
                  <c:v>45311</c:v>
                </c:pt>
                <c:pt idx="182">
                  <c:v>45312</c:v>
                </c:pt>
                <c:pt idx="183">
                  <c:v>45313</c:v>
                </c:pt>
                <c:pt idx="184">
                  <c:v>45314</c:v>
                </c:pt>
                <c:pt idx="185">
                  <c:v>45315</c:v>
                </c:pt>
                <c:pt idx="186">
                  <c:v>45316</c:v>
                </c:pt>
                <c:pt idx="187">
                  <c:v>45317</c:v>
                </c:pt>
                <c:pt idx="188">
                  <c:v>45318</c:v>
                </c:pt>
                <c:pt idx="189">
                  <c:v>45319</c:v>
                </c:pt>
                <c:pt idx="190">
                  <c:v>45320</c:v>
                </c:pt>
                <c:pt idx="191">
                  <c:v>45321</c:v>
                </c:pt>
                <c:pt idx="192">
                  <c:v>45322</c:v>
                </c:pt>
                <c:pt idx="193">
                  <c:v>45323</c:v>
                </c:pt>
                <c:pt idx="194">
                  <c:v>45324</c:v>
                </c:pt>
                <c:pt idx="195">
                  <c:v>45325</c:v>
                </c:pt>
                <c:pt idx="196">
                  <c:v>45326</c:v>
                </c:pt>
                <c:pt idx="197">
                  <c:v>45327</c:v>
                </c:pt>
                <c:pt idx="198">
                  <c:v>45328</c:v>
                </c:pt>
                <c:pt idx="199">
                  <c:v>45329</c:v>
                </c:pt>
                <c:pt idx="200">
                  <c:v>45330</c:v>
                </c:pt>
                <c:pt idx="201">
                  <c:v>45331</c:v>
                </c:pt>
                <c:pt idx="202">
                  <c:v>45332</c:v>
                </c:pt>
                <c:pt idx="203">
                  <c:v>45333</c:v>
                </c:pt>
                <c:pt idx="204">
                  <c:v>45334</c:v>
                </c:pt>
                <c:pt idx="205">
                  <c:v>45335</c:v>
                </c:pt>
                <c:pt idx="206">
                  <c:v>45336</c:v>
                </c:pt>
                <c:pt idx="207">
                  <c:v>45337</c:v>
                </c:pt>
                <c:pt idx="208">
                  <c:v>45338</c:v>
                </c:pt>
                <c:pt idx="209">
                  <c:v>45339</c:v>
                </c:pt>
                <c:pt idx="210">
                  <c:v>45340</c:v>
                </c:pt>
                <c:pt idx="211">
                  <c:v>45341</c:v>
                </c:pt>
                <c:pt idx="212">
                  <c:v>45342</c:v>
                </c:pt>
                <c:pt idx="213">
                  <c:v>45343</c:v>
                </c:pt>
                <c:pt idx="214">
                  <c:v>45344</c:v>
                </c:pt>
                <c:pt idx="215">
                  <c:v>45345</c:v>
                </c:pt>
                <c:pt idx="216">
                  <c:v>45346</c:v>
                </c:pt>
                <c:pt idx="217">
                  <c:v>45347</c:v>
                </c:pt>
                <c:pt idx="218">
                  <c:v>45348</c:v>
                </c:pt>
                <c:pt idx="219">
                  <c:v>45349</c:v>
                </c:pt>
                <c:pt idx="220">
                  <c:v>45350</c:v>
                </c:pt>
                <c:pt idx="221">
                  <c:v>45351</c:v>
                </c:pt>
                <c:pt idx="222">
                  <c:v>45352</c:v>
                </c:pt>
                <c:pt idx="223">
                  <c:v>45353</c:v>
                </c:pt>
                <c:pt idx="224">
                  <c:v>45354</c:v>
                </c:pt>
                <c:pt idx="225">
                  <c:v>45355</c:v>
                </c:pt>
                <c:pt idx="226">
                  <c:v>45356</c:v>
                </c:pt>
                <c:pt idx="227">
                  <c:v>45357</c:v>
                </c:pt>
                <c:pt idx="228">
                  <c:v>45358</c:v>
                </c:pt>
                <c:pt idx="229">
                  <c:v>45359</c:v>
                </c:pt>
                <c:pt idx="230">
                  <c:v>45360</c:v>
                </c:pt>
                <c:pt idx="231">
                  <c:v>45361</c:v>
                </c:pt>
                <c:pt idx="232">
                  <c:v>45362</c:v>
                </c:pt>
                <c:pt idx="233">
                  <c:v>45363</c:v>
                </c:pt>
                <c:pt idx="234">
                  <c:v>45364</c:v>
                </c:pt>
                <c:pt idx="235">
                  <c:v>45365</c:v>
                </c:pt>
                <c:pt idx="236">
                  <c:v>45366</c:v>
                </c:pt>
                <c:pt idx="237">
                  <c:v>45367</c:v>
                </c:pt>
                <c:pt idx="238">
                  <c:v>45368</c:v>
                </c:pt>
                <c:pt idx="239">
                  <c:v>45369</c:v>
                </c:pt>
                <c:pt idx="240">
                  <c:v>45370</c:v>
                </c:pt>
                <c:pt idx="241">
                  <c:v>45371</c:v>
                </c:pt>
                <c:pt idx="242">
                  <c:v>45372</c:v>
                </c:pt>
                <c:pt idx="243">
                  <c:v>45373</c:v>
                </c:pt>
                <c:pt idx="244">
                  <c:v>45374</c:v>
                </c:pt>
                <c:pt idx="245">
                  <c:v>45375</c:v>
                </c:pt>
                <c:pt idx="246">
                  <c:v>45376</c:v>
                </c:pt>
                <c:pt idx="247">
                  <c:v>45377</c:v>
                </c:pt>
                <c:pt idx="248">
                  <c:v>45378</c:v>
                </c:pt>
                <c:pt idx="249">
                  <c:v>45379</c:v>
                </c:pt>
                <c:pt idx="250">
                  <c:v>45380</c:v>
                </c:pt>
                <c:pt idx="251">
                  <c:v>45381</c:v>
                </c:pt>
                <c:pt idx="252">
                  <c:v>45382</c:v>
                </c:pt>
                <c:pt idx="253">
                  <c:v>45383</c:v>
                </c:pt>
                <c:pt idx="254">
                  <c:v>45384</c:v>
                </c:pt>
                <c:pt idx="255">
                  <c:v>45385</c:v>
                </c:pt>
                <c:pt idx="256">
                  <c:v>45386</c:v>
                </c:pt>
                <c:pt idx="257">
                  <c:v>45387</c:v>
                </c:pt>
                <c:pt idx="258">
                  <c:v>45388</c:v>
                </c:pt>
                <c:pt idx="259">
                  <c:v>45389</c:v>
                </c:pt>
                <c:pt idx="260">
                  <c:v>45390</c:v>
                </c:pt>
                <c:pt idx="261">
                  <c:v>45391</c:v>
                </c:pt>
                <c:pt idx="262">
                  <c:v>45392</c:v>
                </c:pt>
                <c:pt idx="263">
                  <c:v>45393</c:v>
                </c:pt>
                <c:pt idx="264">
                  <c:v>45394</c:v>
                </c:pt>
                <c:pt idx="265">
                  <c:v>45395</c:v>
                </c:pt>
                <c:pt idx="266">
                  <c:v>45396</c:v>
                </c:pt>
                <c:pt idx="267">
                  <c:v>45397</c:v>
                </c:pt>
                <c:pt idx="268">
                  <c:v>45398</c:v>
                </c:pt>
                <c:pt idx="269">
                  <c:v>45399</c:v>
                </c:pt>
                <c:pt idx="270">
                  <c:v>45400</c:v>
                </c:pt>
                <c:pt idx="271">
                  <c:v>45401</c:v>
                </c:pt>
                <c:pt idx="272">
                  <c:v>45402</c:v>
                </c:pt>
                <c:pt idx="273">
                  <c:v>45403</c:v>
                </c:pt>
                <c:pt idx="274">
                  <c:v>45404</c:v>
                </c:pt>
                <c:pt idx="275">
                  <c:v>45405</c:v>
                </c:pt>
                <c:pt idx="276">
                  <c:v>45406</c:v>
                </c:pt>
                <c:pt idx="277">
                  <c:v>45407</c:v>
                </c:pt>
                <c:pt idx="278">
                  <c:v>45408</c:v>
                </c:pt>
                <c:pt idx="279">
                  <c:v>45409</c:v>
                </c:pt>
                <c:pt idx="280">
                  <c:v>45410</c:v>
                </c:pt>
                <c:pt idx="281">
                  <c:v>45411</c:v>
                </c:pt>
                <c:pt idx="282">
                  <c:v>45412</c:v>
                </c:pt>
                <c:pt idx="283">
                  <c:v>45413</c:v>
                </c:pt>
                <c:pt idx="284">
                  <c:v>45414</c:v>
                </c:pt>
                <c:pt idx="285">
                  <c:v>45415</c:v>
                </c:pt>
                <c:pt idx="286">
                  <c:v>45416</c:v>
                </c:pt>
                <c:pt idx="287">
                  <c:v>45417</c:v>
                </c:pt>
                <c:pt idx="288">
                  <c:v>45418</c:v>
                </c:pt>
                <c:pt idx="289">
                  <c:v>45419</c:v>
                </c:pt>
                <c:pt idx="290">
                  <c:v>45420</c:v>
                </c:pt>
                <c:pt idx="291">
                  <c:v>45421</c:v>
                </c:pt>
                <c:pt idx="292">
                  <c:v>45422</c:v>
                </c:pt>
                <c:pt idx="293">
                  <c:v>45423</c:v>
                </c:pt>
                <c:pt idx="294">
                  <c:v>45424</c:v>
                </c:pt>
                <c:pt idx="295">
                  <c:v>45425</c:v>
                </c:pt>
                <c:pt idx="296">
                  <c:v>45426</c:v>
                </c:pt>
                <c:pt idx="297">
                  <c:v>45427</c:v>
                </c:pt>
                <c:pt idx="298">
                  <c:v>45428</c:v>
                </c:pt>
                <c:pt idx="299">
                  <c:v>45429</c:v>
                </c:pt>
                <c:pt idx="300">
                  <c:v>45430</c:v>
                </c:pt>
                <c:pt idx="301">
                  <c:v>45431</c:v>
                </c:pt>
                <c:pt idx="302">
                  <c:v>45432</c:v>
                </c:pt>
                <c:pt idx="303">
                  <c:v>45433</c:v>
                </c:pt>
                <c:pt idx="304">
                  <c:v>45434</c:v>
                </c:pt>
                <c:pt idx="305">
                  <c:v>45435</c:v>
                </c:pt>
                <c:pt idx="306">
                  <c:v>45436</c:v>
                </c:pt>
                <c:pt idx="307">
                  <c:v>45437</c:v>
                </c:pt>
                <c:pt idx="308">
                  <c:v>45438</c:v>
                </c:pt>
                <c:pt idx="309">
                  <c:v>45439</c:v>
                </c:pt>
                <c:pt idx="310">
                  <c:v>45440</c:v>
                </c:pt>
                <c:pt idx="311">
                  <c:v>45441</c:v>
                </c:pt>
                <c:pt idx="312">
                  <c:v>45442</c:v>
                </c:pt>
                <c:pt idx="313">
                  <c:v>45443</c:v>
                </c:pt>
                <c:pt idx="314">
                  <c:v>45444</c:v>
                </c:pt>
                <c:pt idx="315">
                  <c:v>45445</c:v>
                </c:pt>
                <c:pt idx="316">
                  <c:v>45446</c:v>
                </c:pt>
                <c:pt idx="317">
                  <c:v>45447</c:v>
                </c:pt>
                <c:pt idx="318">
                  <c:v>45448</c:v>
                </c:pt>
                <c:pt idx="319">
                  <c:v>45449</c:v>
                </c:pt>
                <c:pt idx="320">
                  <c:v>45450</c:v>
                </c:pt>
                <c:pt idx="321">
                  <c:v>45451</c:v>
                </c:pt>
                <c:pt idx="322">
                  <c:v>45452</c:v>
                </c:pt>
                <c:pt idx="323">
                  <c:v>45453</c:v>
                </c:pt>
                <c:pt idx="324">
                  <c:v>45454</c:v>
                </c:pt>
                <c:pt idx="325">
                  <c:v>45455</c:v>
                </c:pt>
                <c:pt idx="326">
                  <c:v>45456</c:v>
                </c:pt>
                <c:pt idx="327">
                  <c:v>45457</c:v>
                </c:pt>
                <c:pt idx="328">
                  <c:v>45458</c:v>
                </c:pt>
                <c:pt idx="329">
                  <c:v>45459</c:v>
                </c:pt>
                <c:pt idx="330">
                  <c:v>45460</c:v>
                </c:pt>
                <c:pt idx="331">
                  <c:v>45461</c:v>
                </c:pt>
                <c:pt idx="332">
                  <c:v>45462</c:v>
                </c:pt>
                <c:pt idx="333">
                  <c:v>45463</c:v>
                </c:pt>
                <c:pt idx="334">
                  <c:v>45464</c:v>
                </c:pt>
                <c:pt idx="335">
                  <c:v>45465</c:v>
                </c:pt>
                <c:pt idx="336">
                  <c:v>45466</c:v>
                </c:pt>
                <c:pt idx="337">
                  <c:v>45467</c:v>
                </c:pt>
                <c:pt idx="338">
                  <c:v>45468</c:v>
                </c:pt>
                <c:pt idx="339">
                  <c:v>45469</c:v>
                </c:pt>
                <c:pt idx="340">
                  <c:v>45470</c:v>
                </c:pt>
                <c:pt idx="341">
                  <c:v>45471</c:v>
                </c:pt>
                <c:pt idx="342">
                  <c:v>45472</c:v>
                </c:pt>
                <c:pt idx="343">
                  <c:v>45473</c:v>
                </c:pt>
                <c:pt idx="344">
                  <c:v>45474</c:v>
                </c:pt>
                <c:pt idx="345">
                  <c:v>45475</c:v>
                </c:pt>
                <c:pt idx="346">
                  <c:v>45476</c:v>
                </c:pt>
                <c:pt idx="347">
                  <c:v>45477</c:v>
                </c:pt>
                <c:pt idx="348">
                  <c:v>45478</c:v>
                </c:pt>
                <c:pt idx="349">
                  <c:v>45479</c:v>
                </c:pt>
                <c:pt idx="350">
                  <c:v>45480</c:v>
                </c:pt>
                <c:pt idx="351">
                  <c:v>45481</c:v>
                </c:pt>
                <c:pt idx="352">
                  <c:v>45482</c:v>
                </c:pt>
                <c:pt idx="353">
                  <c:v>45483</c:v>
                </c:pt>
                <c:pt idx="354">
                  <c:v>45484</c:v>
                </c:pt>
                <c:pt idx="355">
                  <c:v>45485</c:v>
                </c:pt>
                <c:pt idx="356">
                  <c:v>45486</c:v>
                </c:pt>
                <c:pt idx="357">
                  <c:v>45487</c:v>
                </c:pt>
                <c:pt idx="358">
                  <c:v>45488</c:v>
                </c:pt>
                <c:pt idx="359">
                  <c:v>45489</c:v>
                </c:pt>
                <c:pt idx="360">
                  <c:v>45490</c:v>
                </c:pt>
                <c:pt idx="361">
                  <c:v>45491</c:v>
                </c:pt>
                <c:pt idx="362">
                  <c:v>45492</c:v>
                </c:pt>
                <c:pt idx="363">
                  <c:v>45493</c:v>
                </c:pt>
                <c:pt idx="364">
                  <c:v>45494</c:v>
                </c:pt>
                <c:pt idx="365">
                  <c:v>45495</c:v>
                </c:pt>
                <c:pt idx="366">
                  <c:v>45496</c:v>
                </c:pt>
                <c:pt idx="367">
                  <c:v>45497</c:v>
                </c:pt>
                <c:pt idx="368">
                  <c:v>45498</c:v>
                </c:pt>
                <c:pt idx="369">
                  <c:v>45499</c:v>
                </c:pt>
                <c:pt idx="370">
                  <c:v>45500</c:v>
                </c:pt>
                <c:pt idx="371">
                  <c:v>45501</c:v>
                </c:pt>
                <c:pt idx="372">
                  <c:v>45502</c:v>
                </c:pt>
                <c:pt idx="373">
                  <c:v>45503</c:v>
                </c:pt>
                <c:pt idx="374">
                  <c:v>45504</c:v>
                </c:pt>
                <c:pt idx="375">
                  <c:v>45505</c:v>
                </c:pt>
                <c:pt idx="376">
                  <c:v>45506</c:v>
                </c:pt>
                <c:pt idx="377">
                  <c:v>45507</c:v>
                </c:pt>
                <c:pt idx="378">
                  <c:v>45508</c:v>
                </c:pt>
                <c:pt idx="379">
                  <c:v>45509</c:v>
                </c:pt>
                <c:pt idx="380">
                  <c:v>45510</c:v>
                </c:pt>
                <c:pt idx="381">
                  <c:v>45511</c:v>
                </c:pt>
                <c:pt idx="382">
                  <c:v>45512</c:v>
                </c:pt>
                <c:pt idx="383">
                  <c:v>45513</c:v>
                </c:pt>
                <c:pt idx="384">
                  <c:v>45514</c:v>
                </c:pt>
                <c:pt idx="385">
                  <c:v>45515</c:v>
                </c:pt>
                <c:pt idx="386">
                  <c:v>45516</c:v>
                </c:pt>
                <c:pt idx="387">
                  <c:v>45517</c:v>
                </c:pt>
                <c:pt idx="388">
                  <c:v>45518</c:v>
                </c:pt>
                <c:pt idx="389">
                  <c:v>45519</c:v>
                </c:pt>
                <c:pt idx="390">
                  <c:v>45520</c:v>
                </c:pt>
                <c:pt idx="391">
                  <c:v>45521</c:v>
                </c:pt>
                <c:pt idx="392">
                  <c:v>45522</c:v>
                </c:pt>
                <c:pt idx="393">
                  <c:v>45523</c:v>
                </c:pt>
                <c:pt idx="394">
                  <c:v>45524</c:v>
                </c:pt>
                <c:pt idx="395">
                  <c:v>45525</c:v>
                </c:pt>
                <c:pt idx="396">
                  <c:v>45526</c:v>
                </c:pt>
                <c:pt idx="397">
                  <c:v>45527</c:v>
                </c:pt>
                <c:pt idx="398">
                  <c:v>45528</c:v>
                </c:pt>
                <c:pt idx="399">
                  <c:v>45529</c:v>
                </c:pt>
                <c:pt idx="400">
                  <c:v>45530</c:v>
                </c:pt>
                <c:pt idx="401">
                  <c:v>45531</c:v>
                </c:pt>
                <c:pt idx="402">
                  <c:v>45532</c:v>
                </c:pt>
                <c:pt idx="403">
                  <c:v>45533</c:v>
                </c:pt>
                <c:pt idx="404">
                  <c:v>45534</c:v>
                </c:pt>
                <c:pt idx="405">
                  <c:v>45535</c:v>
                </c:pt>
                <c:pt idx="406">
                  <c:v>45536</c:v>
                </c:pt>
                <c:pt idx="407">
                  <c:v>45537</c:v>
                </c:pt>
                <c:pt idx="408">
                  <c:v>45538</c:v>
                </c:pt>
                <c:pt idx="409">
                  <c:v>45539</c:v>
                </c:pt>
                <c:pt idx="410">
                  <c:v>45540</c:v>
                </c:pt>
                <c:pt idx="411">
                  <c:v>45541</c:v>
                </c:pt>
                <c:pt idx="412">
                  <c:v>45542</c:v>
                </c:pt>
                <c:pt idx="413">
                  <c:v>45543</c:v>
                </c:pt>
                <c:pt idx="414">
                  <c:v>45544</c:v>
                </c:pt>
                <c:pt idx="415">
                  <c:v>45545</c:v>
                </c:pt>
                <c:pt idx="416">
                  <c:v>45546</c:v>
                </c:pt>
                <c:pt idx="417">
                  <c:v>45547</c:v>
                </c:pt>
                <c:pt idx="418">
                  <c:v>45548</c:v>
                </c:pt>
                <c:pt idx="419">
                  <c:v>45549</c:v>
                </c:pt>
                <c:pt idx="420">
                  <c:v>45550</c:v>
                </c:pt>
                <c:pt idx="421">
                  <c:v>45551</c:v>
                </c:pt>
                <c:pt idx="422">
                  <c:v>45552</c:v>
                </c:pt>
                <c:pt idx="423">
                  <c:v>45553</c:v>
                </c:pt>
                <c:pt idx="424">
                  <c:v>45554</c:v>
                </c:pt>
                <c:pt idx="425">
                  <c:v>45555</c:v>
                </c:pt>
                <c:pt idx="426">
                  <c:v>45556</c:v>
                </c:pt>
                <c:pt idx="427">
                  <c:v>45557</c:v>
                </c:pt>
                <c:pt idx="428">
                  <c:v>45558</c:v>
                </c:pt>
                <c:pt idx="429">
                  <c:v>45559</c:v>
                </c:pt>
                <c:pt idx="430">
                  <c:v>45560</c:v>
                </c:pt>
                <c:pt idx="431">
                  <c:v>45561</c:v>
                </c:pt>
                <c:pt idx="432">
                  <c:v>45562</c:v>
                </c:pt>
                <c:pt idx="433">
                  <c:v>45563</c:v>
                </c:pt>
                <c:pt idx="434">
                  <c:v>45564</c:v>
                </c:pt>
                <c:pt idx="435">
                  <c:v>45565</c:v>
                </c:pt>
                <c:pt idx="436">
                  <c:v>45566</c:v>
                </c:pt>
                <c:pt idx="437">
                  <c:v>45567</c:v>
                </c:pt>
                <c:pt idx="438">
                  <c:v>45568</c:v>
                </c:pt>
                <c:pt idx="439">
                  <c:v>45569</c:v>
                </c:pt>
                <c:pt idx="440">
                  <c:v>45570</c:v>
                </c:pt>
                <c:pt idx="441">
                  <c:v>45571</c:v>
                </c:pt>
                <c:pt idx="442">
                  <c:v>45572</c:v>
                </c:pt>
                <c:pt idx="443">
                  <c:v>45573</c:v>
                </c:pt>
                <c:pt idx="444">
                  <c:v>45574</c:v>
                </c:pt>
                <c:pt idx="445">
                  <c:v>45575</c:v>
                </c:pt>
                <c:pt idx="446">
                  <c:v>45576</c:v>
                </c:pt>
                <c:pt idx="447">
                  <c:v>45577</c:v>
                </c:pt>
                <c:pt idx="448">
                  <c:v>45578</c:v>
                </c:pt>
                <c:pt idx="449">
                  <c:v>45579</c:v>
                </c:pt>
                <c:pt idx="450">
                  <c:v>45580</c:v>
                </c:pt>
                <c:pt idx="451">
                  <c:v>45581</c:v>
                </c:pt>
                <c:pt idx="452">
                  <c:v>45582</c:v>
                </c:pt>
                <c:pt idx="453">
                  <c:v>45583</c:v>
                </c:pt>
                <c:pt idx="454">
                  <c:v>45584</c:v>
                </c:pt>
                <c:pt idx="455">
                  <c:v>45585</c:v>
                </c:pt>
                <c:pt idx="456">
                  <c:v>45586</c:v>
                </c:pt>
                <c:pt idx="457">
                  <c:v>45587</c:v>
                </c:pt>
                <c:pt idx="458">
                  <c:v>45588</c:v>
                </c:pt>
                <c:pt idx="459">
                  <c:v>45589</c:v>
                </c:pt>
                <c:pt idx="460">
                  <c:v>45590</c:v>
                </c:pt>
                <c:pt idx="461">
                  <c:v>45591</c:v>
                </c:pt>
                <c:pt idx="462">
                  <c:v>45592</c:v>
                </c:pt>
                <c:pt idx="463">
                  <c:v>45593</c:v>
                </c:pt>
                <c:pt idx="464">
                  <c:v>45594</c:v>
                </c:pt>
                <c:pt idx="465">
                  <c:v>45595</c:v>
                </c:pt>
                <c:pt idx="466">
                  <c:v>45596</c:v>
                </c:pt>
                <c:pt idx="467">
                  <c:v>45597</c:v>
                </c:pt>
                <c:pt idx="468">
                  <c:v>45598</c:v>
                </c:pt>
                <c:pt idx="469">
                  <c:v>45599</c:v>
                </c:pt>
                <c:pt idx="470">
                  <c:v>45600</c:v>
                </c:pt>
                <c:pt idx="471">
                  <c:v>45601</c:v>
                </c:pt>
                <c:pt idx="472">
                  <c:v>45602</c:v>
                </c:pt>
                <c:pt idx="473">
                  <c:v>45603</c:v>
                </c:pt>
                <c:pt idx="474">
                  <c:v>45604</c:v>
                </c:pt>
                <c:pt idx="475">
                  <c:v>45605</c:v>
                </c:pt>
                <c:pt idx="476">
                  <c:v>45606</c:v>
                </c:pt>
                <c:pt idx="477">
                  <c:v>45607</c:v>
                </c:pt>
                <c:pt idx="478">
                  <c:v>45608</c:v>
                </c:pt>
                <c:pt idx="479">
                  <c:v>45609</c:v>
                </c:pt>
                <c:pt idx="480">
                  <c:v>45610</c:v>
                </c:pt>
                <c:pt idx="481">
                  <c:v>45611</c:v>
                </c:pt>
                <c:pt idx="482">
                  <c:v>45612</c:v>
                </c:pt>
                <c:pt idx="483">
                  <c:v>45613</c:v>
                </c:pt>
                <c:pt idx="484">
                  <c:v>45614</c:v>
                </c:pt>
                <c:pt idx="485">
                  <c:v>45615</c:v>
                </c:pt>
                <c:pt idx="486">
                  <c:v>45616</c:v>
                </c:pt>
                <c:pt idx="487">
                  <c:v>45617</c:v>
                </c:pt>
                <c:pt idx="488">
                  <c:v>45618</c:v>
                </c:pt>
                <c:pt idx="489">
                  <c:v>45619</c:v>
                </c:pt>
                <c:pt idx="490">
                  <c:v>45620</c:v>
                </c:pt>
                <c:pt idx="491">
                  <c:v>45621</c:v>
                </c:pt>
                <c:pt idx="492">
                  <c:v>45622</c:v>
                </c:pt>
                <c:pt idx="493">
                  <c:v>45623</c:v>
                </c:pt>
                <c:pt idx="494">
                  <c:v>45624</c:v>
                </c:pt>
                <c:pt idx="495">
                  <c:v>45625</c:v>
                </c:pt>
                <c:pt idx="496">
                  <c:v>45626</c:v>
                </c:pt>
                <c:pt idx="497">
                  <c:v>45627</c:v>
                </c:pt>
                <c:pt idx="498">
                  <c:v>45628</c:v>
                </c:pt>
                <c:pt idx="499">
                  <c:v>45629</c:v>
                </c:pt>
                <c:pt idx="500">
                  <c:v>45630</c:v>
                </c:pt>
                <c:pt idx="501">
                  <c:v>45631</c:v>
                </c:pt>
                <c:pt idx="502">
                  <c:v>45632</c:v>
                </c:pt>
                <c:pt idx="503">
                  <c:v>45633</c:v>
                </c:pt>
                <c:pt idx="504">
                  <c:v>45634</c:v>
                </c:pt>
                <c:pt idx="505">
                  <c:v>45635</c:v>
                </c:pt>
                <c:pt idx="506">
                  <c:v>45636</c:v>
                </c:pt>
                <c:pt idx="507">
                  <c:v>45637</c:v>
                </c:pt>
                <c:pt idx="508">
                  <c:v>45638</c:v>
                </c:pt>
                <c:pt idx="509">
                  <c:v>45639</c:v>
                </c:pt>
                <c:pt idx="510">
                  <c:v>45640</c:v>
                </c:pt>
                <c:pt idx="511">
                  <c:v>45641</c:v>
                </c:pt>
                <c:pt idx="512">
                  <c:v>45642</c:v>
                </c:pt>
                <c:pt idx="513">
                  <c:v>45643</c:v>
                </c:pt>
                <c:pt idx="514">
                  <c:v>45644</c:v>
                </c:pt>
                <c:pt idx="515">
                  <c:v>45645</c:v>
                </c:pt>
                <c:pt idx="516">
                  <c:v>45646</c:v>
                </c:pt>
                <c:pt idx="517">
                  <c:v>45647</c:v>
                </c:pt>
                <c:pt idx="518">
                  <c:v>45648</c:v>
                </c:pt>
                <c:pt idx="519">
                  <c:v>45649</c:v>
                </c:pt>
                <c:pt idx="520">
                  <c:v>45650</c:v>
                </c:pt>
                <c:pt idx="521">
                  <c:v>45651</c:v>
                </c:pt>
                <c:pt idx="522">
                  <c:v>45652</c:v>
                </c:pt>
                <c:pt idx="523">
                  <c:v>45653</c:v>
                </c:pt>
                <c:pt idx="524">
                  <c:v>45654</c:v>
                </c:pt>
                <c:pt idx="525">
                  <c:v>45655</c:v>
                </c:pt>
                <c:pt idx="526">
                  <c:v>45656</c:v>
                </c:pt>
                <c:pt idx="527">
                  <c:v>45657</c:v>
                </c:pt>
                <c:pt idx="528">
                  <c:v>45658</c:v>
                </c:pt>
                <c:pt idx="529">
                  <c:v>45659</c:v>
                </c:pt>
                <c:pt idx="530">
                  <c:v>45660</c:v>
                </c:pt>
                <c:pt idx="531">
                  <c:v>45661</c:v>
                </c:pt>
                <c:pt idx="532">
                  <c:v>45662</c:v>
                </c:pt>
                <c:pt idx="533">
                  <c:v>45663</c:v>
                </c:pt>
                <c:pt idx="534">
                  <c:v>45664</c:v>
                </c:pt>
                <c:pt idx="535">
                  <c:v>45665</c:v>
                </c:pt>
                <c:pt idx="536">
                  <c:v>45666</c:v>
                </c:pt>
                <c:pt idx="537">
                  <c:v>45667</c:v>
                </c:pt>
                <c:pt idx="538">
                  <c:v>45668</c:v>
                </c:pt>
                <c:pt idx="539">
                  <c:v>45669</c:v>
                </c:pt>
                <c:pt idx="540">
                  <c:v>45670</c:v>
                </c:pt>
                <c:pt idx="541">
                  <c:v>45671</c:v>
                </c:pt>
                <c:pt idx="542">
                  <c:v>45672</c:v>
                </c:pt>
                <c:pt idx="543">
                  <c:v>45673</c:v>
                </c:pt>
                <c:pt idx="544">
                  <c:v>45674</c:v>
                </c:pt>
                <c:pt idx="545">
                  <c:v>45675</c:v>
                </c:pt>
                <c:pt idx="546">
                  <c:v>45676</c:v>
                </c:pt>
                <c:pt idx="547">
                  <c:v>45677</c:v>
                </c:pt>
                <c:pt idx="548">
                  <c:v>45678</c:v>
                </c:pt>
                <c:pt idx="549">
                  <c:v>45679</c:v>
                </c:pt>
                <c:pt idx="550">
                  <c:v>45680</c:v>
                </c:pt>
                <c:pt idx="551">
                  <c:v>45681</c:v>
                </c:pt>
                <c:pt idx="552">
                  <c:v>45682</c:v>
                </c:pt>
                <c:pt idx="553">
                  <c:v>45683</c:v>
                </c:pt>
                <c:pt idx="554">
                  <c:v>45684</c:v>
                </c:pt>
                <c:pt idx="555">
                  <c:v>45685</c:v>
                </c:pt>
                <c:pt idx="556">
                  <c:v>45686</c:v>
                </c:pt>
                <c:pt idx="557">
                  <c:v>45687</c:v>
                </c:pt>
                <c:pt idx="558">
                  <c:v>45688</c:v>
                </c:pt>
                <c:pt idx="559">
                  <c:v>45689</c:v>
                </c:pt>
                <c:pt idx="560">
                  <c:v>45690</c:v>
                </c:pt>
                <c:pt idx="561">
                  <c:v>45691</c:v>
                </c:pt>
                <c:pt idx="562">
                  <c:v>45692</c:v>
                </c:pt>
                <c:pt idx="563">
                  <c:v>45693</c:v>
                </c:pt>
                <c:pt idx="564">
                  <c:v>45694</c:v>
                </c:pt>
                <c:pt idx="565">
                  <c:v>45695</c:v>
                </c:pt>
                <c:pt idx="566">
                  <c:v>45696</c:v>
                </c:pt>
                <c:pt idx="567">
                  <c:v>45697</c:v>
                </c:pt>
                <c:pt idx="568">
                  <c:v>45698</c:v>
                </c:pt>
                <c:pt idx="569">
                  <c:v>45699</c:v>
                </c:pt>
                <c:pt idx="570">
                  <c:v>45700</c:v>
                </c:pt>
                <c:pt idx="571">
                  <c:v>45701</c:v>
                </c:pt>
                <c:pt idx="572">
                  <c:v>45702</c:v>
                </c:pt>
                <c:pt idx="573">
                  <c:v>45703</c:v>
                </c:pt>
                <c:pt idx="574">
                  <c:v>45704</c:v>
                </c:pt>
                <c:pt idx="575">
                  <c:v>45705</c:v>
                </c:pt>
                <c:pt idx="576">
                  <c:v>45706</c:v>
                </c:pt>
                <c:pt idx="577">
                  <c:v>45707</c:v>
                </c:pt>
                <c:pt idx="578">
                  <c:v>45708</c:v>
                </c:pt>
                <c:pt idx="579">
                  <c:v>45709</c:v>
                </c:pt>
                <c:pt idx="580">
                  <c:v>45710</c:v>
                </c:pt>
                <c:pt idx="581">
                  <c:v>45711</c:v>
                </c:pt>
                <c:pt idx="582">
                  <c:v>45712</c:v>
                </c:pt>
                <c:pt idx="583">
                  <c:v>45713</c:v>
                </c:pt>
                <c:pt idx="584">
                  <c:v>45714</c:v>
                </c:pt>
                <c:pt idx="585">
                  <c:v>45715</c:v>
                </c:pt>
                <c:pt idx="586">
                  <c:v>45716</c:v>
                </c:pt>
                <c:pt idx="587">
                  <c:v>45717</c:v>
                </c:pt>
                <c:pt idx="588">
                  <c:v>45718</c:v>
                </c:pt>
                <c:pt idx="589">
                  <c:v>45719</c:v>
                </c:pt>
                <c:pt idx="590">
                  <c:v>45720</c:v>
                </c:pt>
                <c:pt idx="591">
                  <c:v>45721</c:v>
                </c:pt>
                <c:pt idx="592">
                  <c:v>45722</c:v>
                </c:pt>
                <c:pt idx="593">
                  <c:v>45723</c:v>
                </c:pt>
                <c:pt idx="594">
                  <c:v>45724</c:v>
                </c:pt>
                <c:pt idx="595">
                  <c:v>45725</c:v>
                </c:pt>
                <c:pt idx="596">
                  <c:v>45726</c:v>
                </c:pt>
                <c:pt idx="597">
                  <c:v>45727</c:v>
                </c:pt>
                <c:pt idx="598">
                  <c:v>45728</c:v>
                </c:pt>
                <c:pt idx="599">
                  <c:v>45729</c:v>
                </c:pt>
                <c:pt idx="600">
                  <c:v>45730</c:v>
                </c:pt>
                <c:pt idx="601">
                  <c:v>45731</c:v>
                </c:pt>
                <c:pt idx="602">
                  <c:v>45732</c:v>
                </c:pt>
                <c:pt idx="603">
                  <c:v>45733</c:v>
                </c:pt>
                <c:pt idx="604">
                  <c:v>45734</c:v>
                </c:pt>
                <c:pt idx="605">
                  <c:v>45735</c:v>
                </c:pt>
                <c:pt idx="606">
                  <c:v>45736</c:v>
                </c:pt>
                <c:pt idx="607">
                  <c:v>45737</c:v>
                </c:pt>
                <c:pt idx="608">
                  <c:v>45738</c:v>
                </c:pt>
                <c:pt idx="609">
                  <c:v>45739</c:v>
                </c:pt>
                <c:pt idx="610">
                  <c:v>45740</c:v>
                </c:pt>
                <c:pt idx="611">
                  <c:v>45741</c:v>
                </c:pt>
                <c:pt idx="612">
                  <c:v>45742</c:v>
                </c:pt>
                <c:pt idx="613">
                  <c:v>45743</c:v>
                </c:pt>
                <c:pt idx="614">
                  <c:v>45744</c:v>
                </c:pt>
                <c:pt idx="615">
                  <c:v>45745</c:v>
                </c:pt>
                <c:pt idx="616">
                  <c:v>45746</c:v>
                </c:pt>
                <c:pt idx="617">
                  <c:v>45747</c:v>
                </c:pt>
                <c:pt idx="618">
                  <c:v>45748</c:v>
                </c:pt>
                <c:pt idx="619">
                  <c:v>45749</c:v>
                </c:pt>
                <c:pt idx="620">
                  <c:v>45750</c:v>
                </c:pt>
                <c:pt idx="621">
                  <c:v>45751</c:v>
                </c:pt>
                <c:pt idx="622">
                  <c:v>45752</c:v>
                </c:pt>
                <c:pt idx="623">
                  <c:v>45753</c:v>
                </c:pt>
                <c:pt idx="624">
                  <c:v>45754</c:v>
                </c:pt>
                <c:pt idx="625">
                  <c:v>45755</c:v>
                </c:pt>
                <c:pt idx="626">
                  <c:v>45756</c:v>
                </c:pt>
                <c:pt idx="627">
                  <c:v>45757</c:v>
                </c:pt>
                <c:pt idx="628">
                  <c:v>45758</c:v>
                </c:pt>
                <c:pt idx="629">
                  <c:v>45759</c:v>
                </c:pt>
                <c:pt idx="630">
                  <c:v>45760</c:v>
                </c:pt>
                <c:pt idx="631">
                  <c:v>45761</c:v>
                </c:pt>
                <c:pt idx="632">
                  <c:v>45762</c:v>
                </c:pt>
                <c:pt idx="633">
                  <c:v>45763</c:v>
                </c:pt>
                <c:pt idx="634">
                  <c:v>45764</c:v>
                </c:pt>
                <c:pt idx="635">
                  <c:v>45765</c:v>
                </c:pt>
                <c:pt idx="636">
                  <c:v>45766</c:v>
                </c:pt>
                <c:pt idx="637">
                  <c:v>45767</c:v>
                </c:pt>
                <c:pt idx="638">
                  <c:v>45768</c:v>
                </c:pt>
                <c:pt idx="639">
                  <c:v>45769</c:v>
                </c:pt>
                <c:pt idx="640">
                  <c:v>45770</c:v>
                </c:pt>
                <c:pt idx="641">
                  <c:v>45771</c:v>
                </c:pt>
                <c:pt idx="642">
                  <c:v>45772</c:v>
                </c:pt>
                <c:pt idx="643">
                  <c:v>45773</c:v>
                </c:pt>
                <c:pt idx="644">
                  <c:v>45774</c:v>
                </c:pt>
                <c:pt idx="645">
                  <c:v>45775</c:v>
                </c:pt>
                <c:pt idx="646">
                  <c:v>45776</c:v>
                </c:pt>
                <c:pt idx="647">
                  <c:v>45777</c:v>
                </c:pt>
                <c:pt idx="648">
                  <c:v>45778</c:v>
                </c:pt>
                <c:pt idx="649">
                  <c:v>45779</c:v>
                </c:pt>
                <c:pt idx="650">
                  <c:v>45780</c:v>
                </c:pt>
                <c:pt idx="651">
                  <c:v>45781</c:v>
                </c:pt>
                <c:pt idx="652">
                  <c:v>45782</c:v>
                </c:pt>
                <c:pt idx="653">
                  <c:v>45783</c:v>
                </c:pt>
                <c:pt idx="654">
                  <c:v>45784</c:v>
                </c:pt>
                <c:pt idx="655">
                  <c:v>45785</c:v>
                </c:pt>
                <c:pt idx="656">
                  <c:v>45786</c:v>
                </c:pt>
                <c:pt idx="657">
                  <c:v>45787</c:v>
                </c:pt>
                <c:pt idx="658">
                  <c:v>45788</c:v>
                </c:pt>
                <c:pt idx="659">
                  <c:v>45789</c:v>
                </c:pt>
                <c:pt idx="660">
                  <c:v>45790</c:v>
                </c:pt>
                <c:pt idx="661">
                  <c:v>45791</c:v>
                </c:pt>
                <c:pt idx="662">
                  <c:v>45792</c:v>
                </c:pt>
                <c:pt idx="663">
                  <c:v>45793</c:v>
                </c:pt>
                <c:pt idx="664">
                  <c:v>45794</c:v>
                </c:pt>
                <c:pt idx="665">
                  <c:v>45795</c:v>
                </c:pt>
                <c:pt idx="666">
                  <c:v>45796</c:v>
                </c:pt>
                <c:pt idx="667">
                  <c:v>45797</c:v>
                </c:pt>
                <c:pt idx="668">
                  <c:v>45798</c:v>
                </c:pt>
                <c:pt idx="669">
                  <c:v>45799</c:v>
                </c:pt>
                <c:pt idx="670">
                  <c:v>45800</c:v>
                </c:pt>
                <c:pt idx="671">
                  <c:v>45801</c:v>
                </c:pt>
                <c:pt idx="672">
                  <c:v>45802</c:v>
                </c:pt>
                <c:pt idx="673">
                  <c:v>45803</c:v>
                </c:pt>
                <c:pt idx="674">
                  <c:v>45804</c:v>
                </c:pt>
                <c:pt idx="675">
                  <c:v>45805</c:v>
                </c:pt>
                <c:pt idx="676">
                  <c:v>45806</c:v>
                </c:pt>
                <c:pt idx="677">
                  <c:v>45807</c:v>
                </c:pt>
                <c:pt idx="678">
                  <c:v>45808</c:v>
                </c:pt>
                <c:pt idx="679">
                  <c:v>45809</c:v>
                </c:pt>
                <c:pt idx="680">
                  <c:v>45810</c:v>
                </c:pt>
                <c:pt idx="681">
                  <c:v>45811</c:v>
                </c:pt>
                <c:pt idx="682">
                  <c:v>45812</c:v>
                </c:pt>
                <c:pt idx="683">
                  <c:v>45813</c:v>
                </c:pt>
                <c:pt idx="684">
                  <c:v>45814</c:v>
                </c:pt>
                <c:pt idx="685">
                  <c:v>45815</c:v>
                </c:pt>
                <c:pt idx="686">
                  <c:v>45816</c:v>
                </c:pt>
                <c:pt idx="687">
                  <c:v>45817</c:v>
                </c:pt>
                <c:pt idx="688">
                  <c:v>45818</c:v>
                </c:pt>
                <c:pt idx="689">
                  <c:v>45819</c:v>
                </c:pt>
                <c:pt idx="690">
                  <c:v>45820</c:v>
                </c:pt>
                <c:pt idx="691">
                  <c:v>45821</c:v>
                </c:pt>
                <c:pt idx="692">
                  <c:v>45822</c:v>
                </c:pt>
                <c:pt idx="693">
                  <c:v>45823</c:v>
                </c:pt>
                <c:pt idx="694">
                  <c:v>45824</c:v>
                </c:pt>
                <c:pt idx="695">
                  <c:v>45825</c:v>
                </c:pt>
                <c:pt idx="696">
                  <c:v>45826</c:v>
                </c:pt>
                <c:pt idx="697">
                  <c:v>45827</c:v>
                </c:pt>
                <c:pt idx="698">
                  <c:v>45828</c:v>
                </c:pt>
                <c:pt idx="699">
                  <c:v>45829</c:v>
                </c:pt>
                <c:pt idx="700">
                  <c:v>45830</c:v>
                </c:pt>
                <c:pt idx="701">
                  <c:v>45831</c:v>
                </c:pt>
                <c:pt idx="702">
                  <c:v>45832</c:v>
                </c:pt>
                <c:pt idx="703">
                  <c:v>45833</c:v>
                </c:pt>
                <c:pt idx="704">
                  <c:v>45834</c:v>
                </c:pt>
                <c:pt idx="705">
                  <c:v>45835</c:v>
                </c:pt>
                <c:pt idx="706">
                  <c:v>45836</c:v>
                </c:pt>
                <c:pt idx="707">
                  <c:v>45837</c:v>
                </c:pt>
                <c:pt idx="708">
                  <c:v>45838</c:v>
                </c:pt>
                <c:pt idx="709">
                  <c:v>45839</c:v>
                </c:pt>
                <c:pt idx="710">
                  <c:v>45840</c:v>
                </c:pt>
                <c:pt idx="711">
                  <c:v>45841</c:v>
                </c:pt>
                <c:pt idx="712">
                  <c:v>45842</c:v>
                </c:pt>
                <c:pt idx="713">
                  <c:v>45843</c:v>
                </c:pt>
                <c:pt idx="714">
                  <c:v>45844</c:v>
                </c:pt>
                <c:pt idx="715">
                  <c:v>45845</c:v>
                </c:pt>
                <c:pt idx="716">
                  <c:v>45846</c:v>
                </c:pt>
                <c:pt idx="717">
                  <c:v>45847</c:v>
                </c:pt>
                <c:pt idx="718">
                  <c:v>45848</c:v>
                </c:pt>
                <c:pt idx="719">
                  <c:v>45849</c:v>
                </c:pt>
                <c:pt idx="720">
                  <c:v>45850</c:v>
                </c:pt>
                <c:pt idx="721">
                  <c:v>45851</c:v>
                </c:pt>
                <c:pt idx="722">
                  <c:v>45852</c:v>
                </c:pt>
                <c:pt idx="723">
                  <c:v>45853</c:v>
                </c:pt>
                <c:pt idx="724">
                  <c:v>45854</c:v>
                </c:pt>
                <c:pt idx="725">
                  <c:v>45855</c:v>
                </c:pt>
                <c:pt idx="726">
                  <c:v>45856</c:v>
                </c:pt>
                <c:pt idx="727">
                  <c:v>45857</c:v>
                </c:pt>
                <c:pt idx="728">
                  <c:v>45858</c:v>
                </c:pt>
                <c:pt idx="729">
                  <c:v>45859</c:v>
                </c:pt>
                <c:pt idx="730">
                  <c:v>45860</c:v>
                </c:pt>
                <c:pt idx="731">
                  <c:v>45861</c:v>
                </c:pt>
                <c:pt idx="732">
                  <c:v>45862</c:v>
                </c:pt>
                <c:pt idx="733">
                  <c:v>45863</c:v>
                </c:pt>
                <c:pt idx="734">
                  <c:v>45864</c:v>
                </c:pt>
                <c:pt idx="735">
                  <c:v>45865</c:v>
                </c:pt>
                <c:pt idx="736">
                  <c:v>45866</c:v>
                </c:pt>
                <c:pt idx="737">
                  <c:v>45867</c:v>
                </c:pt>
                <c:pt idx="738">
                  <c:v>45868</c:v>
                </c:pt>
                <c:pt idx="739">
                  <c:v>45869</c:v>
                </c:pt>
                <c:pt idx="740">
                  <c:v>45870</c:v>
                </c:pt>
                <c:pt idx="741">
                  <c:v>45871</c:v>
                </c:pt>
                <c:pt idx="742">
                  <c:v>45872</c:v>
                </c:pt>
                <c:pt idx="743">
                  <c:v>45873</c:v>
                </c:pt>
                <c:pt idx="744">
                  <c:v>45874</c:v>
                </c:pt>
                <c:pt idx="745">
                  <c:v>45875</c:v>
                </c:pt>
                <c:pt idx="746">
                  <c:v>45876</c:v>
                </c:pt>
                <c:pt idx="747">
                  <c:v>45877</c:v>
                </c:pt>
                <c:pt idx="748">
                  <c:v>45878</c:v>
                </c:pt>
                <c:pt idx="749">
                  <c:v>45879</c:v>
                </c:pt>
                <c:pt idx="750">
                  <c:v>45880</c:v>
                </c:pt>
                <c:pt idx="751">
                  <c:v>45881</c:v>
                </c:pt>
                <c:pt idx="752">
                  <c:v>45882</c:v>
                </c:pt>
                <c:pt idx="753">
                  <c:v>45883</c:v>
                </c:pt>
                <c:pt idx="754">
                  <c:v>45884</c:v>
                </c:pt>
                <c:pt idx="755">
                  <c:v>45885</c:v>
                </c:pt>
                <c:pt idx="756">
                  <c:v>45886</c:v>
                </c:pt>
                <c:pt idx="757">
                  <c:v>45887</c:v>
                </c:pt>
                <c:pt idx="758">
                  <c:v>45888</c:v>
                </c:pt>
                <c:pt idx="759">
                  <c:v>45889</c:v>
                </c:pt>
                <c:pt idx="760">
                  <c:v>45890</c:v>
                </c:pt>
                <c:pt idx="761">
                  <c:v>45891</c:v>
                </c:pt>
                <c:pt idx="762">
                  <c:v>45892</c:v>
                </c:pt>
                <c:pt idx="763">
                  <c:v>45893</c:v>
                </c:pt>
                <c:pt idx="764">
                  <c:v>45894</c:v>
                </c:pt>
                <c:pt idx="765">
                  <c:v>45895</c:v>
                </c:pt>
                <c:pt idx="766">
                  <c:v>45896</c:v>
                </c:pt>
                <c:pt idx="767">
                  <c:v>45897</c:v>
                </c:pt>
                <c:pt idx="768">
                  <c:v>45898</c:v>
                </c:pt>
                <c:pt idx="769">
                  <c:v>45899</c:v>
                </c:pt>
                <c:pt idx="770">
                  <c:v>45900</c:v>
                </c:pt>
                <c:pt idx="771">
                  <c:v>45901</c:v>
                </c:pt>
                <c:pt idx="772">
                  <c:v>45902</c:v>
                </c:pt>
                <c:pt idx="773">
                  <c:v>45903</c:v>
                </c:pt>
                <c:pt idx="774">
                  <c:v>45904</c:v>
                </c:pt>
                <c:pt idx="775">
                  <c:v>45905</c:v>
                </c:pt>
                <c:pt idx="776">
                  <c:v>45906</c:v>
                </c:pt>
                <c:pt idx="777">
                  <c:v>45907</c:v>
                </c:pt>
                <c:pt idx="778">
                  <c:v>45908</c:v>
                </c:pt>
                <c:pt idx="779">
                  <c:v>45909</c:v>
                </c:pt>
                <c:pt idx="780">
                  <c:v>45910</c:v>
                </c:pt>
                <c:pt idx="781">
                  <c:v>45911</c:v>
                </c:pt>
                <c:pt idx="782">
                  <c:v>45912</c:v>
                </c:pt>
                <c:pt idx="783">
                  <c:v>45913</c:v>
                </c:pt>
                <c:pt idx="784">
                  <c:v>45914</c:v>
                </c:pt>
                <c:pt idx="785">
                  <c:v>45915</c:v>
                </c:pt>
                <c:pt idx="786">
                  <c:v>45916</c:v>
                </c:pt>
                <c:pt idx="787">
                  <c:v>45917</c:v>
                </c:pt>
                <c:pt idx="788">
                  <c:v>45918</c:v>
                </c:pt>
                <c:pt idx="789">
                  <c:v>45919</c:v>
                </c:pt>
                <c:pt idx="790">
                  <c:v>45920</c:v>
                </c:pt>
                <c:pt idx="791">
                  <c:v>45921</c:v>
                </c:pt>
                <c:pt idx="792">
                  <c:v>45922</c:v>
                </c:pt>
                <c:pt idx="793">
                  <c:v>45923</c:v>
                </c:pt>
                <c:pt idx="794">
                  <c:v>45924</c:v>
                </c:pt>
                <c:pt idx="795">
                  <c:v>45925</c:v>
                </c:pt>
                <c:pt idx="796">
                  <c:v>45926</c:v>
                </c:pt>
                <c:pt idx="797">
                  <c:v>45927</c:v>
                </c:pt>
                <c:pt idx="798">
                  <c:v>45928</c:v>
                </c:pt>
                <c:pt idx="799">
                  <c:v>45929</c:v>
                </c:pt>
                <c:pt idx="800">
                  <c:v>45930</c:v>
                </c:pt>
                <c:pt idx="801">
                  <c:v>45931</c:v>
                </c:pt>
                <c:pt idx="802">
                  <c:v>45932</c:v>
                </c:pt>
                <c:pt idx="803">
                  <c:v>45933</c:v>
                </c:pt>
                <c:pt idx="804">
                  <c:v>45934</c:v>
                </c:pt>
                <c:pt idx="805">
                  <c:v>45935</c:v>
                </c:pt>
                <c:pt idx="806">
                  <c:v>45936</c:v>
                </c:pt>
                <c:pt idx="807">
                  <c:v>45937</c:v>
                </c:pt>
                <c:pt idx="808">
                  <c:v>45938</c:v>
                </c:pt>
                <c:pt idx="809">
                  <c:v>45939</c:v>
                </c:pt>
                <c:pt idx="810">
                  <c:v>45940</c:v>
                </c:pt>
                <c:pt idx="811">
                  <c:v>45941</c:v>
                </c:pt>
                <c:pt idx="812">
                  <c:v>45942</c:v>
                </c:pt>
                <c:pt idx="813">
                  <c:v>45943</c:v>
                </c:pt>
                <c:pt idx="814">
                  <c:v>45944</c:v>
                </c:pt>
                <c:pt idx="815">
                  <c:v>45945</c:v>
                </c:pt>
                <c:pt idx="816">
                  <c:v>45946</c:v>
                </c:pt>
                <c:pt idx="817">
                  <c:v>45947</c:v>
                </c:pt>
                <c:pt idx="818">
                  <c:v>45948</c:v>
                </c:pt>
                <c:pt idx="819">
                  <c:v>45949</c:v>
                </c:pt>
                <c:pt idx="820">
                  <c:v>45950</c:v>
                </c:pt>
                <c:pt idx="821">
                  <c:v>45951</c:v>
                </c:pt>
                <c:pt idx="822">
                  <c:v>45952</c:v>
                </c:pt>
                <c:pt idx="823">
                  <c:v>45953</c:v>
                </c:pt>
                <c:pt idx="824">
                  <c:v>45954</c:v>
                </c:pt>
                <c:pt idx="825">
                  <c:v>45955</c:v>
                </c:pt>
                <c:pt idx="826">
                  <c:v>45956</c:v>
                </c:pt>
                <c:pt idx="827">
                  <c:v>45957</c:v>
                </c:pt>
                <c:pt idx="828">
                  <c:v>45958</c:v>
                </c:pt>
                <c:pt idx="829">
                  <c:v>45959</c:v>
                </c:pt>
                <c:pt idx="830">
                  <c:v>45960</c:v>
                </c:pt>
                <c:pt idx="831">
                  <c:v>45961</c:v>
                </c:pt>
                <c:pt idx="832">
                  <c:v>45962</c:v>
                </c:pt>
                <c:pt idx="833">
                  <c:v>45963</c:v>
                </c:pt>
                <c:pt idx="834">
                  <c:v>45964</c:v>
                </c:pt>
                <c:pt idx="835">
                  <c:v>45965</c:v>
                </c:pt>
                <c:pt idx="836">
                  <c:v>45966</c:v>
                </c:pt>
                <c:pt idx="837">
                  <c:v>45967</c:v>
                </c:pt>
                <c:pt idx="838">
                  <c:v>45968</c:v>
                </c:pt>
                <c:pt idx="839">
                  <c:v>45969</c:v>
                </c:pt>
                <c:pt idx="840">
                  <c:v>45970</c:v>
                </c:pt>
                <c:pt idx="841">
                  <c:v>45971</c:v>
                </c:pt>
                <c:pt idx="842">
                  <c:v>45972</c:v>
                </c:pt>
                <c:pt idx="843">
                  <c:v>45973</c:v>
                </c:pt>
                <c:pt idx="844">
                  <c:v>45974</c:v>
                </c:pt>
                <c:pt idx="845">
                  <c:v>45975</c:v>
                </c:pt>
                <c:pt idx="846">
                  <c:v>45976</c:v>
                </c:pt>
                <c:pt idx="847">
                  <c:v>45977</c:v>
                </c:pt>
                <c:pt idx="848">
                  <c:v>45978</c:v>
                </c:pt>
                <c:pt idx="849">
                  <c:v>45979</c:v>
                </c:pt>
                <c:pt idx="850">
                  <c:v>45980</c:v>
                </c:pt>
                <c:pt idx="851">
                  <c:v>45981</c:v>
                </c:pt>
                <c:pt idx="852">
                  <c:v>45982</c:v>
                </c:pt>
                <c:pt idx="853">
                  <c:v>45983</c:v>
                </c:pt>
                <c:pt idx="854">
                  <c:v>45984</c:v>
                </c:pt>
                <c:pt idx="855">
                  <c:v>45985</c:v>
                </c:pt>
                <c:pt idx="856">
                  <c:v>45986</c:v>
                </c:pt>
                <c:pt idx="857">
                  <c:v>45987</c:v>
                </c:pt>
                <c:pt idx="858">
                  <c:v>45988</c:v>
                </c:pt>
                <c:pt idx="859">
                  <c:v>45989</c:v>
                </c:pt>
                <c:pt idx="860">
                  <c:v>45990</c:v>
                </c:pt>
                <c:pt idx="861">
                  <c:v>45991</c:v>
                </c:pt>
                <c:pt idx="862">
                  <c:v>45992</c:v>
                </c:pt>
                <c:pt idx="863">
                  <c:v>45993</c:v>
                </c:pt>
                <c:pt idx="864">
                  <c:v>45994</c:v>
                </c:pt>
                <c:pt idx="865">
                  <c:v>45995</c:v>
                </c:pt>
                <c:pt idx="866">
                  <c:v>45996</c:v>
                </c:pt>
                <c:pt idx="867">
                  <c:v>45997</c:v>
                </c:pt>
                <c:pt idx="868">
                  <c:v>45998</c:v>
                </c:pt>
                <c:pt idx="869">
                  <c:v>45999</c:v>
                </c:pt>
                <c:pt idx="870">
                  <c:v>46000</c:v>
                </c:pt>
                <c:pt idx="871">
                  <c:v>46001</c:v>
                </c:pt>
                <c:pt idx="872">
                  <c:v>46002</c:v>
                </c:pt>
                <c:pt idx="873">
                  <c:v>46003</c:v>
                </c:pt>
                <c:pt idx="874">
                  <c:v>46004</c:v>
                </c:pt>
                <c:pt idx="875">
                  <c:v>46005</c:v>
                </c:pt>
                <c:pt idx="876">
                  <c:v>46006</c:v>
                </c:pt>
                <c:pt idx="877">
                  <c:v>46007</c:v>
                </c:pt>
                <c:pt idx="878">
                  <c:v>46008</c:v>
                </c:pt>
                <c:pt idx="879">
                  <c:v>46009</c:v>
                </c:pt>
                <c:pt idx="880">
                  <c:v>46010</c:v>
                </c:pt>
                <c:pt idx="881">
                  <c:v>46011</c:v>
                </c:pt>
                <c:pt idx="882">
                  <c:v>46012</c:v>
                </c:pt>
                <c:pt idx="883">
                  <c:v>46013</c:v>
                </c:pt>
                <c:pt idx="884">
                  <c:v>46014</c:v>
                </c:pt>
                <c:pt idx="885">
                  <c:v>46015</c:v>
                </c:pt>
                <c:pt idx="886">
                  <c:v>46016</c:v>
                </c:pt>
                <c:pt idx="887">
                  <c:v>46017</c:v>
                </c:pt>
                <c:pt idx="888">
                  <c:v>46018</c:v>
                </c:pt>
                <c:pt idx="889">
                  <c:v>46019</c:v>
                </c:pt>
                <c:pt idx="890">
                  <c:v>46020</c:v>
                </c:pt>
                <c:pt idx="891">
                  <c:v>46021</c:v>
                </c:pt>
                <c:pt idx="892">
                  <c:v>46022</c:v>
                </c:pt>
                <c:pt idx="893">
                  <c:v>46023</c:v>
                </c:pt>
                <c:pt idx="894">
                  <c:v>46024</c:v>
                </c:pt>
                <c:pt idx="895">
                  <c:v>46025</c:v>
                </c:pt>
                <c:pt idx="896">
                  <c:v>46026</c:v>
                </c:pt>
                <c:pt idx="897">
                  <c:v>46027</c:v>
                </c:pt>
                <c:pt idx="898">
                  <c:v>46028</c:v>
                </c:pt>
                <c:pt idx="899">
                  <c:v>46029</c:v>
                </c:pt>
                <c:pt idx="900">
                  <c:v>46030</c:v>
                </c:pt>
                <c:pt idx="901">
                  <c:v>46031</c:v>
                </c:pt>
                <c:pt idx="902">
                  <c:v>46032</c:v>
                </c:pt>
                <c:pt idx="903">
                  <c:v>46033</c:v>
                </c:pt>
                <c:pt idx="904">
                  <c:v>46034</c:v>
                </c:pt>
                <c:pt idx="905">
                  <c:v>46035</c:v>
                </c:pt>
                <c:pt idx="906">
                  <c:v>46036</c:v>
                </c:pt>
                <c:pt idx="907">
                  <c:v>46037</c:v>
                </c:pt>
                <c:pt idx="908">
                  <c:v>46038</c:v>
                </c:pt>
                <c:pt idx="909">
                  <c:v>46039</c:v>
                </c:pt>
                <c:pt idx="910">
                  <c:v>46040</c:v>
                </c:pt>
                <c:pt idx="911">
                  <c:v>46041</c:v>
                </c:pt>
                <c:pt idx="912">
                  <c:v>46042</c:v>
                </c:pt>
                <c:pt idx="913">
                  <c:v>46043</c:v>
                </c:pt>
                <c:pt idx="914">
                  <c:v>46044</c:v>
                </c:pt>
                <c:pt idx="915">
                  <c:v>46045</c:v>
                </c:pt>
                <c:pt idx="916">
                  <c:v>46046</c:v>
                </c:pt>
                <c:pt idx="917">
                  <c:v>46047</c:v>
                </c:pt>
                <c:pt idx="918">
                  <c:v>46048</c:v>
                </c:pt>
                <c:pt idx="919">
                  <c:v>46049</c:v>
                </c:pt>
                <c:pt idx="920">
                  <c:v>46050</c:v>
                </c:pt>
                <c:pt idx="921">
                  <c:v>46051</c:v>
                </c:pt>
                <c:pt idx="922">
                  <c:v>46052</c:v>
                </c:pt>
                <c:pt idx="923">
                  <c:v>46053</c:v>
                </c:pt>
                <c:pt idx="924">
                  <c:v>46054</c:v>
                </c:pt>
                <c:pt idx="925">
                  <c:v>46055</c:v>
                </c:pt>
                <c:pt idx="926">
                  <c:v>46056</c:v>
                </c:pt>
                <c:pt idx="927">
                  <c:v>46057</c:v>
                </c:pt>
                <c:pt idx="928">
                  <c:v>46058</c:v>
                </c:pt>
                <c:pt idx="929">
                  <c:v>46059</c:v>
                </c:pt>
                <c:pt idx="930">
                  <c:v>46060</c:v>
                </c:pt>
                <c:pt idx="931">
                  <c:v>46061</c:v>
                </c:pt>
                <c:pt idx="932">
                  <c:v>46062</c:v>
                </c:pt>
                <c:pt idx="933">
                  <c:v>46063</c:v>
                </c:pt>
                <c:pt idx="934">
                  <c:v>46064</c:v>
                </c:pt>
                <c:pt idx="935">
                  <c:v>46065</c:v>
                </c:pt>
                <c:pt idx="936">
                  <c:v>46066</c:v>
                </c:pt>
                <c:pt idx="937">
                  <c:v>46067</c:v>
                </c:pt>
                <c:pt idx="938">
                  <c:v>46068</c:v>
                </c:pt>
                <c:pt idx="939">
                  <c:v>46069</c:v>
                </c:pt>
                <c:pt idx="940">
                  <c:v>46070</c:v>
                </c:pt>
                <c:pt idx="941">
                  <c:v>46071</c:v>
                </c:pt>
                <c:pt idx="942">
                  <c:v>46072</c:v>
                </c:pt>
                <c:pt idx="943">
                  <c:v>46073</c:v>
                </c:pt>
                <c:pt idx="944">
                  <c:v>46074</c:v>
                </c:pt>
                <c:pt idx="945">
                  <c:v>46075</c:v>
                </c:pt>
                <c:pt idx="946">
                  <c:v>46076</c:v>
                </c:pt>
                <c:pt idx="947">
                  <c:v>46077</c:v>
                </c:pt>
                <c:pt idx="948">
                  <c:v>46078</c:v>
                </c:pt>
                <c:pt idx="949">
                  <c:v>46079</c:v>
                </c:pt>
                <c:pt idx="950">
                  <c:v>46080</c:v>
                </c:pt>
                <c:pt idx="951">
                  <c:v>46081</c:v>
                </c:pt>
                <c:pt idx="952">
                  <c:v>46082</c:v>
                </c:pt>
                <c:pt idx="953">
                  <c:v>46083</c:v>
                </c:pt>
                <c:pt idx="954">
                  <c:v>46084</c:v>
                </c:pt>
                <c:pt idx="955">
                  <c:v>46085</c:v>
                </c:pt>
                <c:pt idx="956">
                  <c:v>46086</c:v>
                </c:pt>
                <c:pt idx="957">
                  <c:v>46087</c:v>
                </c:pt>
                <c:pt idx="958">
                  <c:v>46088</c:v>
                </c:pt>
                <c:pt idx="959">
                  <c:v>46089</c:v>
                </c:pt>
                <c:pt idx="960">
                  <c:v>46090</c:v>
                </c:pt>
                <c:pt idx="961">
                  <c:v>46091</c:v>
                </c:pt>
                <c:pt idx="962">
                  <c:v>46092</c:v>
                </c:pt>
                <c:pt idx="963">
                  <c:v>46093</c:v>
                </c:pt>
                <c:pt idx="964">
                  <c:v>46094</c:v>
                </c:pt>
                <c:pt idx="965">
                  <c:v>46095</c:v>
                </c:pt>
                <c:pt idx="966">
                  <c:v>46096</c:v>
                </c:pt>
                <c:pt idx="967">
                  <c:v>46097</c:v>
                </c:pt>
                <c:pt idx="968">
                  <c:v>46098</c:v>
                </c:pt>
                <c:pt idx="969">
                  <c:v>46099</c:v>
                </c:pt>
                <c:pt idx="970">
                  <c:v>46100</c:v>
                </c:pt>
                <c:pt idx="971">
                  <c:v>46101</c:v>
                </c:pt>
                <c:pt idx="972">
                  <c:v>46102</c:v>
                </c:pt>
                <c:pt idx="973">
                  <c:v>46103</c:v>
                </c:pt>
                <c:pt idx="974">
                  <c:v>46104</c:v>
                </c:pt>
                <c:pt idx="975">
                  <c:v>46105</c:v>
                </c:pt>
                <c:pt idx="976">
                  <c:v>46106</c:v>
                </c:pt>
                <c:pt idx="977">
                  <c:v>46107</c:v>
                </c:pt>
                <c:pt idx="978">
                  <c:v>46108</c:v>
                </c:pt>
                <c:pt idx="979">
                  <c:v>46109</c:v>
                </c:pt>
                <c:pt idx="980">
                  <c:v>46110</c:v>
                </c:pt>
                <c:pt idx="981">
                  <c:v>46111</c:v>
                </c:pt>
                <c:pt idx="982">
                  <c:v>46112</c:v>
                </c:pt>
                <c:pt idx="983">
                  <c:v>46113</c:v>
                </c:pt>
                <c:pt idx="984">
                  <c:v>46114</c:v>
                </c:pt>
                <c:pt idx="985">
                  <c:v>46115</c:v>
                </c:pt>
                <c:pt idx="986">
                  <c:v>46116</c:v>
                </c:pt>
                <c:pt idx="987">
                  <c:v>46117</c:v>
                </c:pt>
                <c:pt idx="988">
                  <c:v>46118</c:v>
                </c:pt>
                <c:pt idx="989">
                  <c:v>46119</c:v>
                </c:pt>
                <c:pt idx="990">
                  <c:v>46120</c:v>
                </c:pt>
                <c:pt idx="991">
                  <c:v>46121</c:v>
                </c:pt>
                <c:pt idx="992">
                  <c:v>46122</c:v>
                </c:pt>
                <c:pt idx="993">
                  <c:v>46123</c:v>
                </c:pt>
                <c:pt idx="994">
                  <c:v>46124</c:v>
                </c:pt>
                <c:pt idx="995">
                  <c:v>46125</c:v>
                </c:pt>
                <c:pt idx="996">
                  <c:v>46126</c:v>
                </c:pt>
                <c:pt idx="997">
                  <c:v>46127</c:v>
                </c:pt>
                <c:pt idx="998">
                  <c:v>46128</c:v>
                </c:pt>
                <c:pt idx="999">
                  <c:v>46129</c:v>
                </c:pt>
                <c:pt idx="1000">
                  <c:v>46130</c:v>
                </c:pt>
                <c:pt idx="1001">
                  <c:v>46131</c:v>
                </c:pt>
                <c:pt idx="1002">
                  <c:v>46132</c:v>
                </c:pt>
                <c:pt idx="1003">
                  <c:v>46133</c:v>
                </c:pt>
                <c:pt idx="1004">
                  <c:v>46134</c:v>
                </c:pt>
                <c:pt idx="1005">
                  <c:v>46135</c:v>
                </c:pt>
                <c:pt idx="1006">
                  <c:v>46136</c:v>
                </c:pt>
                <c:pt idx="1007">
                  <c:v>46137</c:v>
                </c:pt>
                <c:pt idx="1008">
                  <c:v>46138</c:v>
                </c:pt>
                <c:pt idx="1009">
                  <c:v>46139</c:v>
                </c:pt>
                <c:pt idx="1010">
                  <c:v>46140</c:v>
                </c:pt>
                <c:pt idx="1011">
                  <c:v>46141</c:v>
                </c:pt>
                <c:pt idx="1012">
                  <c:v>46142</c:v>
                </c:pt>
                <c:pt idx="1013">
                  <c:v>46143</c:v>
                </c:pt>
                <c:pt idx="1014">
                  <c:v>46144</c:v>
                </c:pt>
                <c:pt idx="1015">
                  <c:v>46145</c:v>
                </c:pt>
                <c:pt idx="1016">
                  <c:v>46146</c:v>
                </c:pt>
                <c:pt idx="1017">
                  <c:v>46147</c:v>
                </c:pt>
                <c:pt idx="1018">
                  <c:v>46148</c:v>
                </c:pt>
                <c:pt idx="1019">
                  <c:v>46149</c:v>
                </c:pt>
                <c:pt idx="1020">
                  <c:v>46150</c:v>
                </c:pt>
                <c:pt idx="1021">
                  <c:v>46151</c:v>
                </c:pt>
                <c:pt idx="1022">
                  <c:v>46152</c:v>
                </c:pt>
                <c:pt idx="1023">
                  <c:v>46153</c:v>
                </c:pt>
                <c:pt idx="1024">
                  <c:v>46154</c:v>
                </c:pt>
                <c:pt idx="1025">
                  <c:v>46155</c:v>
                </c:pt>
                <c:pt idx="1026">
                  <c:v>46156</c:v>
                </c:pt>
                <c:pt idx="1027">
                  <c:v>46157</c:v>
                </c:pt>
                <c:pt idx="1028">
                  <c:v>46158</c:v>
                </c:pt>
                <c:pt idx="1029">
                  <c:v>46159</c:v>
                </c:pt>
                <c:pt idx="1030">
                  <c:v>46160</c:v>
                </c:pt>
                <c:pt idx="1031">
                  <c:v>46161</c:v>
                </c:pt>
                <c:pt idx="1032">
                  <c:v>46162</c:v>
                </c:pt>
                <c:pt idx="1033">
                  <c:v>46163</c:v>
                </c:pt>
                <c:pt idx="1034">
                  <c:v>46164</c:v>
                </c:pt>
                <c:pt idx="1035">
                  <c:v>46165</c:v>
                </c:pt>
                <c:pt idx="1036">
                  <c:v>46166</c:v>
                </c:pt>
                <c:pt idx="1037">
                  <c:v>46167</c:v>
                </c:pt>
                <c:pt idx="1038">
                  <c:v>46168</c:v>
                </c:pt>
                <c:pt idx="1039">
                  <c:v>46169</c:v>
                </c:pt>
                <c:pt idx="1040">
                  <c:v>46170</c:v>
                </c:pt>
                <c:pt idx="1041">
                  <c:v>46171</c:v>
                </c:pt>
                <c:pt idx="1042">
                  <c:v>46172</c:v>
                </c:pt>
                <c:pt idx="1043">
                  <c:v>46173</c:v>
                </c:pt>
                <c:pt idx="1044">
                  <c:v>46174</c:v>
                </c:pt>
                <c:pt idx="1045">
                  <c:v>46175</c:v>
                </c:pt>
                <c:pt idx="1046">
                  <c:v>46176</c:v>
                </c:pt>
                <c:pt idx="1047">
                  <c:v>46177</c:v>
                </c:pt>
                <c:pt idx="1048">
                  <c:v>46178</c:v>
                </c:pt>
                <c:pt idx="1049">
                  <c:v>46179</c:v>
                </c:pt>
                <c:pt idx="1050">
                  <c:v>46180</c:v>
                </c:pt>
                <c:pt idx="1051">
                  <c:v>46181</c:v>
                </c:pt>
                <c:pt idx="1052">
                  <c:v>46182</c:v>
                </c:pt>
                <c:pt idx="1053">
                  <c:v>46183</c:v>
                </c:pt>
                <c:pt idx="1054">
                  <c:v>46184</c:v>
                </c:pt>
                <c:pt idx="1055">
                  <c:v>46185</c:v>
                </c:pt>
                <c:pt idx="1056">
                  <c:v>46186</c:v>
                </c:pt>
                <c:pt idx="1057">
                  <c:v>46187</c:v>
                </c:pt>
                <c:pt idx="1058">
                  <c:v>46188</c:v>
                </c:pt>
                <c:pt idx="1059">
                  <c:v>46189</c:v>
                </c:pt>
                <c:pt idx="1060">
                  <c:v>46190</c:v>
                </c:pt>
                <c:pt idx="1061">
                  <c:v>46191</c:v>
                </c:pt>
                <c:pt idx="1062">
                  <c:v>46192</c:v>
                </c:pt>
                <c:pt idx="1063">
                  <c:v>46193</c:v>
                </c:pt>
                <c:pt idx="1064">
                  <c:v>46194</c:v>
                </c:pt>
                <c:pt idx="1065">
                  <c:v>46195</c:v>
                </c:pt>
                <c:pt idx="1066">
                  <c:v>46196</c:v>
                </c:pt>
                <c:pt idx="1067">
                  <c:v>46197</c:v>
                </c:pt>
                <c:pt idx="1068">
                  <c:v>46198</c:v>
                </c:pt>
                <c:pt idx="1069">
                  <c:v>46199</c:v>
                </c:pt>
                <c:pt idx="1070">
                  <c:v>46200</c:v>
                </c:pt>
                <c:pt idx="1071">
                  <c:v>46201</c:v>
                </c:pt>
                <c:pt idx="1072">
                  <c:v>46202</c:v>
                </c:pt>
                <c:pt idx="1073">
                  <c:v>46203</c:v>
                </c:pt>
                <c:pt idx="1074">
                  <c:v>46204</c:v>
                </c:pt>
                <c:pt idx="1075">
                  <c:v>46205</c:v>
                </c:pt>
                <c:pt idx="1076">
                  <c:v>46206</c:v>
                </c:pt>
                <c:pt idx="1077">
                  <c:v>46207</c:v>
                </c:pt>
                <c:pt idx="1078">
                  <c:v>46208</c:v>
                </c:pt>
                <c:pt idx="1079">
                  <c:v>46209</c:v>
                </c:pt>
                <c:pt idx="1080">
                  <c:v>46210</c:v>
                </c:pt>
                <c:pt idx="1081">
                  <c:v>46211</c:v>
                </c:pt>
                <c:pt idx="1082">
                  <c:v>46212</c:v>
                </c:pt>
                <c:pt idx="1083">
                  <c:v>46213</c:v>
                </c:pt>
                <c:pt idx="1084">
                  <c:v>46214</c:v>
                </c:pt>
                <c:pt idx="1085">
                  <c:v>46215</c:v>
                </c:pt>
                <c:pt idx="1086">
                  <c:v>46216</c:v>
                </c:pt>
                <c:pt idx="1087">
                  <c:v>46217</c:v>
                </c:pt>
                <c:pt idx="1088">
                  <c:v>46218</c:v>
                </c:pt>
                <c:pt idx="1089">
                  <c:v>46219</c:v>
                </c:pt>
                <c:pt idx="1090">
                  <c:v>46220</c:v>
                </c:pt>
                <c:pt idx="1091">
                  <c:v>46221</c:v>
                </c:pt>
                <c:pt idx="1092">
                  <c:v>46222</c:v>
                </c:pt>
                <c:pt idx="1093">
                  <c:v>46223</c:v>
                </c:pt>
                <c:pt idx="1094">
                  <c:v>46224</c:v>
                </c:pt>
                <c:pt idx="1095">
                  <c:v>46225</c:v>
                </c:pt>
                <c:pt idx="1096">
                  <c:v>46226</c:v>
                </c:pt>
                <c:pt idx="1097">
                  <c:v>46227</c:v>
                </c:pt>
                <c:pt idx="1098">
                  <c:v>46228</c:v>
                </c:pt>
                <c:pt idx="1099">
                  <c:v>46229</c:v>
                </c:pt>
                <c:pt idx="1100">
                  <c:v>46230</c:v>
                </c:pt>
                <c:pt idx="1101">
                  <c:v>46231</c:v>
                </c:pt>
                <c:pt idx="1102">
                  <c:v>46232</c:v>
                </c:pt>
                <c:pt idx="1103">
                  <c:v>46233</c:v>
                </c:pt>
                <c:pt idx="1104">
                  <c:v>46234</c:v>
                </c:pt>
                <c:pt idx="1105">
                  <c:v>46235</c:v>
                </c:pt>
                <c:pt idx="1106">
                  <c:v>46236</c:v>
                </c:pt>
                <c:pt idx="1107">
                  <c:v>46237</c:v>
                </c:pt>
                <c:pt idx="1108">
                  <c:v>46238</c:v>
                </c:pt>
                <c:pt idx="1109">
                  <c:v>46239</c:v>
                </c:pt>
                <c:pt idx="1110">
                  <c:v>46240</c:v>
                </c:pt>
                <c:pt idx="1111">
                  <c:v>46241</c:v>
                </c:pt>
                <c:pt idx="1112">
                  <c:v>46242</c:v>
                </c:pt>
                <c:pt idx="1113">
                  <c:v>46243</c:v>
                </c:pt>
                <c:pt idx="1114">
                  <c:v>46244</c:v>
                </c:pt>
                <c:pt idx="1115">
                  <c:v>46245</c:v>
                </c:pt>
                <c:pt idx="1116">
                  <c:v>46246</c:v>
                </c:pt>
                <c:pt idx="1117">
                  <c:v>46247</c:v>
                </c:pt>
                <c:pt idx="1118">
                  <c:v>46248</c:v>
                </c:pt>
                <c:pt idx="1119">
                  <c:v>46249</c:v>
                </c:pt>
                <c:pt idx="1120">
                  <c:v>46250</c:v>
                </c:pt>
                <c:pt idx="1121">
                  <c:v>46251</c:v>
                </c:pt>
                <c:pt idx="1122">
                  <c:v>46252</c:v>
                </c:pt>
                <c:pt idx="1123">
                  <c:v>46253</c:v>
                </c:pt>
                <c:pt idx="1124">
                  <c:v>46254</c:v>
                </c:pt>
                <c:pt idx="1125">
                  <c:v>46255</c:v>
                </c:pt>
                <c:pt idx="1126">
                  <c:v>46256</c:v>
                </c:pt>
                <c:pt idx="1127">
                  <c:v>46257</c:v>
                </c:pt>
                <c:pt idx="1128">
                  <c:v>46258</c:v>
                </c:pt>
                <c:pt idx="1129">
                  <c:v>46259</c:v>
                </c:pt>
                <c:pt idx="1130">
                  <c:v>46260</c:v>
                </c:pt>
                <c:pt idx="1131">
                  <c:v>46261</c:v>
                </c:pt>
                <c:pt idx="1132">
                  <c:v>46262</c:v>
                </c:pt>
                <c:pt idx="1133">
                  <c:v>46263</c:v>
                </c:pt>
                <c:pt idx="1134">
                  <c:v>46264</c:v>
                </c:pt>
                <c:pt idx="1135">
                  <c:v>46265</c:v>
                </c:pt>
                <c:pt idx="1136">
                  <c:v>46266</c:v>
                </c:pt>
                <c:pt idx="1137">
                  <c:v>46267</c:v>
                </c:pt>
                <c:pt idx="1138">
                  <c:v>46268</c:v>
                </c:pt>
                <c:pt idx="1139">
                  <c:v>46269</c:v>
                </c:pt>
                <c:pt idx="1140">
                  <c:v>46270</c:v>
                </c:pt>
                <c:pt idx="1141">
                  <c:v>46271</c:v>
                </c:pt>
                <c:pt idx="1142">
                  <c:v>46272</c:v>
                </c:pt>
                <c:pt idx="1143">
                  <c:v>46273</c:v>
                </c:pt>
                <c:pt idx="1144">
                  <c:v>46274</c:v>
                </c:pt>
                <c:pt idx="1145">
                  <c:v>46275</c:v>
                </c:pt>
                <c:pt idx="1146">
                  <c:v>46276</c:v>
                </c:pt>
                <c:pt idx="1147">
                  <c:v>46277</c:v>
                </c:pt>
                <c:pt idx="1148">
                  <c:v>46278</c:v>
                </c:pt>
                <c:pt idx="1149">
                  <c:v>46279</c:v>
                </c:pt>
                <c:pt idx="1150">
                  <c:v>46280</c:v>
                </c:pt>
                <c:pt idx="1151">
                  <c:v>46281</c:v>
                </c:pt>
                <c:pt idx="1152">
                  <c:v>46282</c:v>
                </c:pt>
                <c:pt idx="1153">
                  <c:v>46283</c:v>
                </c:pt>
                <c:pt idx="1154">
                  <c:v>46284</c:v>
                </c:pt>
                <c:pt idx="1155">
                  <c:v>46285</c:v>
                </c:pt>
                <c:pt idx="1156">
                  <c:v>46286</c:v>
                </c:pt>
                <c:pt idx="1157">
                  <c:v>46287</c:v>
                </c:pt>
                <c:pt idx="1158">
                  <c:v>46288</c:v>
                </c:pt>
                <c:pt idx="1159">
                  <c:v>46289</c:v>
                </c:pt>
                <c:pt idx="1160">
                  <c:v>46290</c:v>
                </c:pt>
                <c:pt idx="1161">
                  <c:v>46291</c:v>
                </c:pt>
                <c:pt idx="1162">
                  <c:v>46292</c:v>
                </c:pt>
                <c:pt idx="1163">
                  <c:v>46293</c:v>
                </c:pt>
                <c:pt idx="1164">
                  <c:v>46294</c:v>
                </c:pt>
                <c:pt idx="1165">
                  <c:v>46295</c:v>
                </c:pt>
                <c:pt idx="1166">
                  <c:v>46296</c:v>
                </c:pt>
                <c:pt idx="1167">
                  <c:v>46297</c:v>
                </c:pt>
                <c:pt idx="1168">
                  <c:v>46298</c:v>
                </c:pt>
                <c:pt idx="1169">
                  <c:v>46299</c:v>
                </c:pt>
                <c:pt idx="1170">
                  <c:v>46300</c:v>
                </c:pt>
                <c:pt idx="1171">
                  <c:v>46301</c:v>
                </c:pt>
                <c:pt idx="1172">
                  <c:v>46302</c:v>
                </c:pt>
                <c:pt idx="1173">
                  <c:v>46303</c:v>
                </c:pt>
                <c:pt idx="1174">
                  <c:v>46304</c:v>
                </c:pt>
                <c:pt idx="1175">
                  <c:v>46305</c:v>
                </c:pt>
                <c:pt idx="1176">
                  <c:v>46306</c:v>
                </c:pt>
                <c:pt idx="1177">
                  <c:v>46307</c:v>
                </c:pt>
                <c:pt idx="1178">
                  <c:v>46308</c:v>
                </c:pt>
                <c:pt idx="1179">
                  <c:v>46309</c:v>
                </c:pt>
                <c:pt idx="1180">
                  <c:v>46310</c:v>
                </c:pt>
                <c:pt idx="1181">
                  <c:v>46311</c:v>
                </c:pt>
                <c:pt idx="1182">
                  <c:v>46312</c:v>
                </c:pt>
                <c:pt idx="1183">
                  <c:v>46313</c:v>
                </c:pt>
                <c:pt idx="1184">
                  <c:v>46314</c:v>
                </c:pt>
                <c:pt idx="1185">
                  <c:v>46315</c:v>
                </c:pt>
                <c:pt idx="1186">
                  <c:v>46316</c:v>
                </c:pt>
                <c:pt idx="1187">
                  <c:v>46317</c:v>
                </c:pt>
                <c:pt idx="1188">
                  <c:v>46318</c:v>
                </c:pt>
                <c:pt idx="1189">
                  <c:v>46319</c:v>
                </c:pt>
                <c:pt idx="1190">
                  <c:v>46320</c:v>
                </c:pt>
                <c:pt idx="1191">
                  <c:v>46321</c:v>
                </c:pt>
                <c:pt idx="1192">
                  <c:v>46322</c:v>
                </c:pt>
                <c:pt idx="1193">
                  <c:v>46323</c:v>
                </c:pt>
                <c:pt idx="1194">
                  <c:v>46324</c:v>
                </c:pt>
                <c:pt idx="1195">
                  <c:v>46325</c:v>
                </c:pt>
                <c:pt idx="1196">
                  <c:v>46326</c:v>
                </c:pt>
                <c:pt idx="1197">
                  <c:v>46327</c:v>
                </c:pt>
                <c:pt idx="1198">
                  <c:v>46328</c:v>
                </c:pt>
                <c:pt idx="1199">
                  <c:v>46329</c:v>
                </c:pt>
                <c:pt idx="1200">
                  <c:v>46330</c:v>
                </c:pt>
                <c:pt idx="1201">
                  <c:v>46331</c:v>
                </c:pt>
                <c:pt idx="1202">
                  <c:v>46332</c:v>
                </c:pt>
                <c:pt idx="1203">
                  <c:v>46333</c:v>
                </c:pt>
                <c:pt idx="1204">
                  <c:v>46334</c:v>
                </c:pt>
                <c:pt idx="1205">
                  <c:v>46335</c:v>
                </c:pt>
                <c:pt idx="1206">
                  <c:v>46336</c:v>
                </c:pt>
                <c:pt idx="1207">
                  <c:v>46337</c:v>
                </c:pt>
                <c:pt idx="1208">
                  <c:v>46338</c:v>
                </c:pt>
                <c:pt idx="1209">
                  <c:v>46339</c:v>
                </c:pt>
                <c:pt idx="1210">
                  <c:v>46340</c:v>
                </c:pt>
                <c:pt idx="1211">
                  <c:v>46341</c:v>
                </c:pt>
                <c:pt idx="1212">
                  <c:v>46342</c:v>
                </c:pt>
                <c:pt idx="1213">
                  <c:v>46343</c:v>
                </c:pt>
                <c:pt idx="1214">
                  <c:v>46344</c:v>
                </c:pt>
                <c:pt idx="1215">
                  <c:v>46345</c:v>
                </c:pt>
                <c:pt idx="1216">
                  <c:v>46346</c:v>
                </c:pt>
                <c:pt idx="1217">
                  <c:v>46347</c:v>
                </c:pt>
                <c:pt idx="1218">
                  <c:v>46348</c:v>
                </c:pt>
                <c:pt idx="1219">
                  <c:v>46349</c:v>
                </c:pt>
                <c:pt idx="1220">
                  <c:v>46350</c:v>
                </c:pt>
                <c:pt idx="1221">
                  <c:v>46351</c:v>
                </c:pt>
                <c:pt idx="1222">
                  <c:v>46352</c:v>
                </c:pt>
                <c:pt idx="1223">
                  <c:v>46353</c:v>
                </c:pt>
                <c:pt idx="1224">
                  <c:v>46354</c:v>
                </c:pt>
                <c:pt idx="1225">
                  <c:v>46355</c:v>
                </c:pt>
                <c:pt idx="1226">
                  <c:v>46356</c:v>
                </c:pt>
                <c:pt idx="1227">
                  <c:v>46357</c:v>
                </c:pt>
                <c:pt idx="1228">
                  <c:v>46358</c:v>
                </c:pt>
                <c:pt idx="1229">
                  <c:v>46359</c:v>
                </c:pt>
                <c:pt idx="1230">
                  <c:v>46360</c:v>
                </c:pt>
                <c:pt idx="1231">
                  <c:v>46361</c:v>
                </c:pt>
                <c:pt idx="1232">
                  <c:v>46362</c:v>
                </c:pt>
                <c:pt idx="1233">
                  <c:v>46363</c:v>
                </c:pt>
                <c:pt idx="1234">
                  <c:v>46364</c:v>
                </c:pt>
                <c:pt idx="1235">
                  <c:v>46365</c:v>
                </c:pt>
                <c:pt idx="1236">
                  <c:v>46366</c:v>
                </c:pt>
                <c:pt idx="1237">
                  <c:v>46367</c:v>
                </c:pt>
                <c:pt idx="1238">
                  <c:v>46368</c:v>
                </c:pt>
                <c:pt idx="1239">
                  <c:v>46369</c:v>
                </c:pt>
                <c:pt idx="1240">
                  <c:v>46370</c:v>
                </c:pt>
                <c:pt idx="1241">
                  <c:v>46371</c:v>
                </c:pt>
                <c:pt idx="1242">
                  <c:v>46372</c:v>
                </c:pt>
                <c:pt idx="1243">
                  <c:v>46373</c:v>
                </c:pt>
                <c:pt idx="1244">
                  <c:v>46374</c:v>
                </c:pt>
                <c:pt idx="1245">
                  <c:v>46375</c:v>
                </c:pt>
                <c:pt idx="1246">
                  <c:v>46376</c:v>
                </c:pt>
                <c:pt idx="1247">
                  <c:v>46377</c:v>
                </c:pt>
                <c:pt idx="1248">
                  <c:v>46378</c:v>
                </c:pt>
                <c:pt idx="1249">
                  <c:v>46379</c:v>
                </c:pt>
                <c:pt idx="1250">
                  <c:v>46380</c:v>
                </c:pt>
                <c:pt idx="1251">
                  <c:v>46381</c:v>
                </c:pt>
                <c:pt idx="1252">
                  <c:v>46382</c:v>
                </c:pt>
                <c:pt idx="1253">
                  <c:v>46383</c:v>
                </c:pt>
                <c:pt idx="1254">
                  <c:v>46384</c:v>
                </c:pt>
                <c:pt idx="1255">
                  <c:v>46385</c:v>
                </c:pt>
                <c:pt idx="1256">
                  <c:v>46386</c:v>
                </c:pt>
                <c:pt idx="1257">
                  <c:v>46387</c:v>
                </c:pt>
                <c:pt idx="1258">
                  <c:v>46388</c:v>
                </c:pt>
                <c:pt idx="1259">
                  <c:v>46389</c:v>
                </c:pt>
                <c:pt idx="1260">
                  <c:v>46390</c:v>
                </c:pt>
                <c:pt idx="1261">
                  <c:v>46391</c:v>
                </c:pt>
                <c:pt idx="1262">
                  <c:v>46392</c:v>
                </c:pt>
                <c:pt idx="1263">
                  <c:v>46393</c:v>
                </c:pt>
                <c:pt idx="1264">
                  <c:v>46394</c:v>
                </c:pt>
                <c:pt idx="1265">
                  <c:v>46395</c:v>
                </c:pt>
                <c:pt idx="1266">
                  <c:v>46396</c:v>
                </c:pt>
                <c:pt idx="1267">
                  <c:v>46397</c:v>
                </c:pt>
                <c:pt idx="1268">
                  <c:v>46398</c:v>
                </c:pt>
                <c:pt idx="1269">
                  <c:v>46399</c:v>
                </c:pt>
                <c:pt idx="1270">
                  <c:v>46400</c:v>
                </c:pt>
                <c:pt idx="1271">
                  <c:v>46401</c:v>
                </c:pt>
                <c:pt idx="1272">
                  <c:v>46402</c:v>
                </c:pt>
                <c:pt idx="1273">
                  <c:v>46403</c:v>
                </c:pt>
                <c:pt idx="1274">
                  <c:v>46404</c:v>
                </c:pt>
                <c:pt idx="1275">
                  <c:v>46405</c:v>
                </c:pt>
                <c:pt idx="1276">
                  <c:v>46406</c:v>
                </c:pt>
                <c:pt idx="1277">
                  <c:v>46407</c:v>
                </c:pt>
                <c:pt idx="1278">
                  <c:v>46408</c:v>
                </c:pt>
                <c:pt idx="1279">
                  <c:v>46409</c:v>
                </c:pt>
                <c:pt idx="1280">
                  <c:v>46410</c:v>
                </c:pt>
                <c:pt idx="1281">
                  <c:v>46411</c:v>
                </c:pt>
                <c:pt idx="1282">
                  <c:v>46412</c:v>
                </c:pt>
                <c:pt idx="1283">
                  <c:v>46413</c:v>
                </c:pt>
                <c:pt idx="1284">
                  <c:v>46414</c:v>
                </c:pt>
                <c:pt idx="1285">
                  <c:v>46415</c:v>
                </c:pt>
                <c:pt idx="1286">
                  <c:v>46416</c:v>
                </c:pt>
                <c:pt idx="1287">
                  <c:v>46417</c:v>
                </c:pt>
                <c:pt idx="1288">
                  <c:v>46418</c:v>
                </c:pt>
              </c:numCache>
            </c:numRef>
          </c:cat>
          <c:val>
            <c:numRef>
              <c:f>'ForcastFor-Years'!$D$2:$D$1290</c:f>
              <c:numCache>
                <c:formatCode>General</c:formatCode>
                <c:ptCount val="1289"/>
                <c:pt idx="730" formatCode="&quot;₹&quot;\ #,##0.00">
                  <c:v>1169.8233333333335</c:v>
                </c:pt>
                <c:pt idx="731" formatCode="&quot;₹&quot;\ #,##0.00">
                  <c:v>-2587.2370844211018</c:v>
                </c:pt>
                <c:pt idx="732" formatCode="&quot;₹&quot;\ #,##0.00">
                  <c:v>-2460.4994575391893</c:v>
                </c:pt>
                <c:pt idx="733" formatCode="&quot;₹&quot;\ #,##0.00">
                  <c:v>-2333.65534804446</c:v>
                </c:pt>
                <c:pt idx="734" formatCode="&quot;₹&quot;\ #,##0.00">
                  <c:v>-2585.6452265568473</c:v>
                </c:pt>
                <c:pt idx="735" formatCode="&quot;₹&quot;\ #,##0.00">
                  <c:v>-3325.4445436057836</c:v>
                </c:pt>
                <c:pt idx="736" formatCode="&quot;₹&quot;\ #,##0.00">
                  <c:v>-3386.9276167336798</c:v>
                </c:pt>
                <c:pt idx="737" formatCode="&quot;₹&quot;\ #,##0.00">
                  <c:v>-3455.9322414651224</c:v>
                </c:pt>
                <c:pt idx="738" formatCode="&quot;₹&quot;\ #,##0.00">
                  <c:v>-3456.0863050705466</c:v>
                </c:pt>
                <c:pt idx="739" formatCode="&quot;₹&quot;\ #,##0.00">
                  <c:v>-3531.3937683271206</c:v>
                </c:pt>
                <c:pt idx="740" formatCode="&quot;₹&quot;\ #,##0.00">
                  <c:v>-3925.9606613734713</c:v>
                </c:pt>
                <c:pt idx="741" formatCode="&quot;₹&quot;\ #,##0.00">
                  <c:v>-5929.0418664547478</c:v>
                </c:pt>
                <c:pt idx="742" formatCode="&quot;₹&quot;\ #,##0.00">
                  <c:v>-5989.1529593889809</c:v>
                </c:pt>
                <c:pt idx="743" formatCode="&quot;₹&quot;\ #,##0.00">
                  <c:v>-5396.9875046934694</c:v>
                </c:pt>
                <c:pt idx="744" formatCode="&quot;₹&quot;\ #,##0.00">
                  <c:v>-5938.0964316631325</c:v>
                </c:pt>
                <c:pt idx="745" formatCode="&quot;₹&quot;\ #,##0.00">
                  <c:v>-5926.2386721118664</c:v>
                </c:pt>
                <c:pt idx="746" formatCode="&quot;₹&quot;\ #,##0.00">
                  <c:v>-5925.7691911038319</c:v>
                </c:pt>
                <c:pt idx="747" formatCode="&quot;₹&quot;\ #,##0.00">
                  <c:v>-4583.8493776229197</c:v>
                </c:pt>
                <c:pt idx="748" formatCode="&quot;₹&quot;\ #,##0.00">
                  <c:v>-6327.7701733839476</c:v>
                </c:pt>
                <c:pt idx="749" formatCode="&quot;₹&quot;\ #,##0.00">
                  <c:v>-6858.7257168687793</c:v>
                </c:pt>
                <c:pt idx="750" formatCode="&quot;₹&quot;\ #,##0.00">
                  <c:v>-7108.8816544537976</c:v>
                </c:pt>
                <c:pt idx="751" formatCode="&quot;₹&quot;\ #,##0.00">
                  <c:v>-7334.9840207274719</c:v>
                </c:pt>
                <c:pt idx="752" formatCode="&quot;₹&quot;\ #,##0.00">
                  <c:v>-7146.3150781310342</c:v>
                </c:pt>
                <c:pt idx="753" formatCode="&quot;₹&quot;\ #,##0.00">
                  <c:v>-7121.5984225062584</c:v>
                </c:pt>
                <c:pt idx="754" formatCode="&quot;₹&quot;\ #,##0.00">
                  <c:v>-8041.6395692562019</c:v>
                </c:pt>
                <c:pt idx="755" formatCode="&quot;₹&quot;\ #,##0.00">
                  <c:v>-5901.2925674630696</c:v>
                </c:pt>
                <c:pt idx="756" formatCode="&quot;₹&quot;\ #,##0.00">
                  <c:v>-7235.4624221934446</c:v>
                </c:pt>
                <c:pt idx="757" formatCode="&quot;₹&quot;\ #,##0.00">
                  <c:v>-6180.7791280814254</c:v>
                </c:pt>
                <c:pt idx="758" formatCode="&quot;₹&quot;\ #,##0.00">
                  <c:v>-7057.188183109869</c:v>
                </c:pt>
                <c:pt idx="759" formatCode="&quot;₹&quot;\ #,##0.00">
                  <c:v>-7374.966998753117</c:v>
                </c:pt>
                <c:pt idx="760" formatCode="&quot;₹&quot;\ #,##0.00">
                  <c:v>-7867.1615061590091</c:v>
                </c:pt>
                <c:pt idx="761" formatCode="&quot;₹&quot;\ #,##0.00">
                  <c:v>-7443.0471468252317</c:v>
                </c:pt>
                <c:pt idx="762" formatCode="&quot;₹&quot;\ #,##0.00">
                  <c:v>-6517.5159656435044</c:v>
                </c:pt>
                <c:pt idx="763" formatCode="&quot;₹&quot;\ #,##0.00">
                  <c:v>-5739.1274341569306</c:v>
                </c:pt>
                <c:pt idx="764" formatCode="&quot;₹&quot;\ #,##0.00">
                  <c:v>-5790.7144449108555</c:v>
                </c:pt>
                <c:pt idx="765" formatCode="&quot;₹&quot;\ #,##0.00">
                  <c:v>-5628.7922221476047</c:v>
                </c:pt>
                <c:pt idx="766" formatCode="&quot;₹&quot;\ #,##0.00">
                  <c:v>-5468.9517139065674</c:v>
                </c:pt>
                <c:pt idx="767" formatCode="&quot;₹&quot;\ #,##0.00">
                  <c:v>-5689.9283122656416</c:v>
                </c:pt>
                <c:pt idx="768" formatCode="&quot;₹&quot;\ #,##0.00">
                  <c:v>-6400.5194221703896</c:v>
                </c:pt>
                <c:pt idx="769" formatCode="&quot;₹&quot;\ #,##0.00">
                  <c:v>-6434.4437669082818</c:v>
                </c:pt>
                <c:pt idx="770" formatCode="&quot;₹&quot;\ #,##0.00">
                  <c:v>-6477.4023582937352</c:v>
                </c:pt>
                <c:pt idx="771" formatCode="&quot;₹&quot;\ #,##0.00">
                  <c:v>-6452.9021856991913</c:v>
                </c:pt>
                <c:pt idx="772" formatCode="&quot;₹&quot;\ #,##0.00">
                  <c:v>-6504.8398250618484</c:v>
                </c:pt>
                <c:pt idx="773" formatCode="&quot;₹&quot;\ #,##0.00">
                  <c:v>-6877.2254924535937</c:v>
                </c:pt>
                <c:pt idx="774" formatCode="&quot;₹&quot;\ #,##0.00">
                  <c:v>-8859.2282238244807</c:v>
                </c:pt>
                <c:pt idx="775" formatCode="&quot;₹&quot;\ #,##0.00">
                  <c:v>-8899.2863834876407</c:v>
                </c:pt>
                <c:pt idx="776" formatCode="&quot;₹&quot;\ #,##0.00">
                  <c:v>-8288.0238430863465</c:v>
                </c:pt>
                <c:pt idx="777" formatCode="&quot;₹&quot;\ #,##0.00">
                  <c:v>-8810.9284170566425</c:v>
                </c:pt>
                <c:pt idx="778" formatCode="&quot;₹&quot;\ #,##0.00">
                  <c:v>-8781.7017029629442</c:v>
                </c:pt>
                <c:pt idx="779" formatCode="&quot;₹&quot;\ #,##0.00">
                  <c:v>-8764.6464324840708</c:v>
                </c:pt>
                <c:pt idx="780" formatCode="&quot;₹&quot;\ #,##0.00">
                  <c:v>-7406.8762796446408</c:v>
                </c:pt>
                <c:pt idx="781" formatCode="&quot;₹&quot;\ #,##0.00">
                  <c:v>-9135.6384881579615</c:v>
                </c:pt>
                <c:pt idx="782" formatCode="&quot;₹&quot;\ #,##0.00">
                  <c:v>-9652.0870817569703</c:v>
                </c:pt>
                <c:pt idx="783" formatCode="&quot;₹&quot;\ #,##0.00">
                  <c:v>-9888.3507986328277</c:v>
                </c:pt>
                <c:pt idx="784" formatCode="&quot;₹&quot;\ #,##0.00">
                  <c:v>-10101.141643280216</c:v>
                </c:pt>
                <c:pt idx="785" formatCode="&quot;₹&quot;\ #,##0.00">
                  <c:v>-9899.7104386351166</c:v>
                </c:pt>
                <c:pt idx="786" formatCode="&quot;₹&quot;\ #,##0.00">
                  <c:v>-9862.7516790872378</c:v>
                </c:pt>
                <c:pt idx="787" formatCode="&quot;₹&quot;\ #,##0.00">
                  <c:v>-10771.043894076935</c:v>
                </c:pt>
                <c:pt idx="788" formatCode="&quot;₹&quot;\ #,##0.00">
                  <c:v>-8619.4160654414736</c:v>
                </c:pt>
                <c:pt idx="789" formatCode="&quot;₹&quot;\ #,##0.00">
                  <c:v>-9942.7498752285737</c:v>
                </c:pt>
                <c:pt idx="790" formatCode="&quot;₹&quot;\ #,##0.00">
                  <c:v>-8877.6535841031418</c:v>
                </c:pt>
                <c:pt idx="791" formatCode="&quot;₹&quot;\ #,##0.00">
                  <c:v>-9744.0524067543665</c:v>
                </c:pt>
                <c:pt idx="792" formatCode="&quot;₹&quot;\ #,##0.00">
                  <c:v>-10052.204798328132</c:v>
                </c:pt>
                <c:pt idx="793" formatCode="&quot;₹&quot;\ #,##0.00">
                  <c:v>-10535.13894973588</c:v>
                </c:pt>
                <c:pt idx="794" formatCode="&quot;₹&quot;\ #,##0.00">
                  <c:v>-10102.11367872902</c:v>
                </c:pt>
                <c:pt idx="795" formatCode="&quot;₹&quot;\ #,##0.00">
                  <c:v>-9168.005433265369</c:v>
                </c:pt>
                <c:pt idx="796" formatCode="&quot;₹&quot;\ #,##0.00">
                  <c:v>-8381.3590338504564</c:v>
                </c:pt>
                <c:pt idx="797" formatCode="&quot;₹&quot;\ #,##0.00">
                  <c:v>-8424.8834312145373</c:v>
                </c:pt>
                <c:pt idx="798" formatCode="&quot;₹&quot;\ #,##0.00">
                  <c:v>-8255.3044043288082</c:v>
                </c:pt>
                <c:pt idx="799" formatCode="&quot;₹&quot;\ #,##0.00">
                  <c:v>-8088.0871823090783</c:v>
                </c:pt>
                <c:pt idx="800" formatCode="&quot;₹&quot;\ #,##0.00">
                  <c:v>-8301.9556305229689</c:v>
                </c:pt>
                <c:pt idx="801" formatCode="&quot;₹&quot;\ #,##0.00">
                  <c:v>-9005.6962684574555</c:v>
                </c:pt>
                <c:pt idx="802" formatCode="&quot;₹&quot;\ #,##0.00">
                  <c:v>-9033.0175297724145</c:v>
                </c:pt>
                <c:pt idx="803" formatCode="&quot;₹&quot;\ #,##0.00">
                  <c:v>-9069.610690974896</c:v>
                </c:pt>
                <c:pt idx="804" formatCode="&quot;₹&quot;\ #,##0.00">
                  <c:v>-9038.9735224535998</c:v>
                </c:pt>
                <c:pt idx="805" formatCode="&quot;₹&quot;\ #,##0.00">
                  <c:v>-9084.9938626534858</c:v>
                </c:pt>
                <c:pt idx="806" formatCode="&quot;₹&quot;\ #,##0.00">
                  <c:v>-9451.6736396682536</c:v>
                </c:pt>
                <c:pt idx="807" formatCode="&quot;₹&quot;\ #,##0.00">
                  <c:v>-11428.174021585994</c:v>
                </c:pt>
                <c:pt idx="808" formatCode="&quot;₹&quot;\ #,##0.00">
                  <c:v>-11462.925897911304</c:v>
                </c:pt>
                <c:pt idx="809" formatCode="&quot;₹&quot;\ #,##0.00">
                  <c:v>-10846.546033586612</c:v>
                </c:pt>
                <c:pt idx="810" formatCode="&quot;₹&quot;\ #,##0.00">
                  <c:v>-11364.515481431392</c:v>
                </c:pt>
                <c:pt idx="811" formatCode="&quot;₹&quot;\ #,##0.00">
                  <c:v>-11330.529401202637</c:v>
                </c:pt>
                <c:pt idx="812" formatCode="&quot;₹&quot;\ #,##0.00">
                  <c:v>-11308.884390898011</c:v>
                </c:pt>
                <c:pt idx="813" formatCode="&quot;₹&quot;\ #,##0.00">
                  <c:v>-9946.6882767565203</c:v>
                </c:pt>
                <c:pt idx="814" formatCode="&quot;₹&quot;\ #,##0.00">
                  <c:v>-11671.182723696989</c:v>
                </c:pt>
                <c:pt idx="815" formatCode="&quot;₹&quot;\ #,##0.00">
                  <c:v>-12183.516429957492</c:v>
                </c:pt>
                <c:pt idx="816" formatCode="&quot;₹&quot;\ #,##0.00">
                  <c:v>-12415.813046953019</c:v>
                </c:pt>
                <c:pt idx="817" formatCode="&quot;₹&quot;\ #,##0.00">
                  <c:v>-12624.779717558173</c:v>
                </c:pt>
                <c:pt idx="818" formatCode="&quot;₹&quot;\ #,##0.00">
                  <c:v>-12419.66261561703</c:v>
                </c:pt>
                <c:pt idx="819" formatCode="&quot;₹&quot;\ #,##0.00">
                  <c:v>-12379.151787186673</c:v>
                </c:pt>
                <c:pt idx="820" formatCode="&quot;₹&quot;\ #,##0.00">
                  <c:v>-13284.021503155593</c:v>
                </c:pt>
                <c:pt idx="821" formatCode="&quot;₹&quot;\ #,##0.00">
                  <c:v>-11129.096666339454</c:v>
                </c:pt>
                <c:pt idx="822" formatCode="&quot;₹&quot;\ #,##0.00">
                  <c:v>-12449.255049715426</c:v>
                </c:pt>
                <c:pt idx="823" formatCode="&quot;₹&quot;\ #,##0.00">
                  <c:v>-11381.101165869379</c:v>
                </c:pt>
                <c:pt idx="824" formatCode="&quot;₹&quot;\ #,##0.00">
                  <c:v>-12244.556634015993</c:v>
                </c:pt>
                <c:pt idx="825" formatCode="&quot;₹&quot;\ #,##0.00">
                  <c:v>-12549.876458573795</c:v>
                </c:pt>
                <c:pt idx="826" formatCode="&quot;₹&quot;\ #,##0.00">
                  <c:v>-13030.085517106971</c:v>
                </c:pt>
                <c:pt idx="827" formatCode="&quot;₹&quot;\ #,##0.00">
                  <c:v>-12594.439444487049</c:v>
                </c:pt>
                <c:pt idx="828" formatCode="&quot;₹&quot;\ #,##0.00">
                  <c:v>-11657.811629768172</c:v>
                </c:pt>
                <c:pt idx="829" formatCode="&quot;₹&quot;\ #,##0.00">
                  <c:v>-10868.743952428433</c:v>
                </c:pt>
                <c:pt idx="830" formatCode="&quot;₹&quot;\ #,##0.00">
                  <c:v>-10909.884636183444</c:v>
                </c:pt>
                <c:pt idx="831" formatCode="&quot;₹&quot;\ #,##0.00">
                  <c:v>-10738.07373239126</c:v>
                </c:pt>
                <c:pt idx="832" formatCode="&quot;₹&quot;\ #,##0.00">
                  <c:v>-10568.71472094817</c:v>
                </c:pt>
                <c:pt idx="833" formatCode="&quot;₹&quot;\ #,##0.00">
                  <c:v>-10780.528944772997</c:v>
                </c:pt>
                <c:pt idx="834" formatCode="&quot;₹&quot;\ #,##0.00">
                  <c:v>-11482.300493201159</c:v>
                </c:pt>
                <c:pt idx="835" formatCode="&quot;₹&quot;\ #,##0.00">
                  <c:v>-11507.73545777935</c:v>
                </c:pt>
                <c:pt idx="836" formatCode="&quot;₹&quot;\ #,##0.00">
                  <c:v>-11542.522856918815</c:v>
                </c:pt>
                <c:pt idx="837" formatCode="&quot;₹&quot;\ #,##0.00">
                  <c:v>-11510.158283131164</c:v>
                </c:pt>
                <c:pt idx="838" formatCode="&quot;₹&quot;\ #,##0.00">
                  <c:v>-11554.527473612256</c:v>
                </c:pt>
                <c:pt idx="839" formatCode="&quot;₹&quot;\ #,##0.00">
                  <c:v>-11919.630328438399</c:v>
                </c:pt>
                <c:pt idx="840" formatCode="&quot;₹&quot;\ #,##0.00">
                  <c:v>-13894.626057697984</c:v>
                </c:pt>
                <c:pt idx="841" formatCode="&quot;₹&quot;\ #,##0.00">
                  <c:v>-13927.943659870205</c:v>
                </c:pt>
                <c:pt idx="842" formatCode="&quot;₹&quot;\ #,##0.00">
                  <c:v>-13310.198072963089</c:v>
                </c:pt>
                <c:pt idx="843" formatCode="&quot;₹&quot;\ #,##0.00">
                  <c:v>-13826.868584219572</c:v>
                </c:pt>
                <c:pt idx="844" formatCode="&quot;₹&quot;\ #,##0.00">
                  <c:v>-13791.648646585843</c:v>
                </c:pt>
                <c:pt idx="845" formatCode="&quot;₹&quot;\ #,##0.00">
                  <c:v>-13768.833207554811</c:v>
                </c:pt>
                <c:pt idx="846" formatCode="&quot;₹&quot;\ #,##0.00">
                  <c:v>-12405.528496831635</c:v>
                </c:pt>
                <c:pt idx="847" formatCode="&quot;₹&quot;\ #,##0.00">
                  <c:v>-14128.974634554161</c:v>
                </c:pt>
                <c:pt idx="848" formatCode="&quot;₹&quot;\ #,##0.00">
                  <c:v>-14640.318823824529</c:v>
                </c:pt>
                <c:pt idx="849" formatCode="&quot;₹&quot;\ #,##0.00">
                  <c:v>-14871.683268562867</c:v>
                </c:pt>
                <c:pt idx="850" formatCode="&quot;₹&quot;\ #,##0.00">
                  <c:v>-15079.773709883762</c:v>
                </c:pt>
                <c:pt idx="851" formatCode="&quot;₹&quot;\ #,##0.00">
                  <c:v>-14873.834963792126</c:v>
                </c:pt>
                <c:pt idx="852" formatCode="&quot;₹&quot;\ #,##0.00">
                  <c:v>-14832.555760699699</c:v>
                </c:pt>
                <c:pt idx="853" formatCode="&quot;₹&quot;\ #,##0.00">
                  <c:v>-15736.709096398508</c:v>
                </c:pt>
                <c:pt idx="854" formatCode="&quot;₹&quot;\ #,##0.00">
                  <c:v>-13581.118637589179</c:v>
                </c:pt>
                <c:pt idx="855" formatCode="&quot;₹&quot;\ #,##0.00">
                  <c:v>-14900.660958621051</c:v>
                </c:pt>
                <c:pt idx="856" formatCode="&quot;₹&quot;\ #,##0.00">
                  <c:v>-13831.939409514329</c:v>
                </c:pt>
                <c:pt idx="857" formatCode="&quot;₹&quot;\ #,##0.00">
                  <c:v>-14694.874481620642</c:v>
                </c:pt>
                <c:pt idx="858" formatCode="&quot;₹&quot;\ #,##0.00">
                  <c:v>-14999.720084900422</c:v>
                </c:pt>
                <c:pt idx="859" formatCode="&quot;₹&quot;\ #,##0.00">
                  <c:v>-15479.500034625671</c:v>
                </c:pt>
                <c:pt idx="860" formatCode="&quot;₹&quot;\ #,##0.00">
                  <c:v>-15043.468934358129</c:v>
                </c:pt>
                <c:pt idx="861" formatCode="&quot;₹&quot;\ #,##0.00">
                  <c:v>-14106.499171693597</c:v>
                </c:pt>
                <c:pt idx="862" formatCode="&quot;₹&quot;\ #,##0.00">
                  <c:v>-13317.131653422201</c:v>
                </c:pt>
                <c:pt idx="863" formatCode="&quot;₹&quot;\ #,##0.00">
                  <c:v>-13357.976364831327</c:v>
                </c:pt>
                <c:pt idx="864" formatCode="&quot;₹&quot;\ #,##0.00">
                  <c:v>-13185.947644229147</c:v>
                </c:pt>
                <c:pt idx="865" formatCode="&quot;₹&quot;\ #,##0.00">
                  <c:v>-13016.410154812691</c:v>
                </c:pt>
                <c:pt idx="866" formatCode="&quot;₹&quot;\ #,##0.00">
                  <c:v>-13228.084372334946</c:v>
                </c:pt>
                <c:pt idx="867" formatCode="&quot;₹&quot;\ #,##0.00">
                  <c:v>-13929.753542981462</c:v>
                </c:pt>
                <c:pt idx="868" formatCode="&quot;₹&quot;\ #,##0.00">
                  <c:v>-13955.122938334427</c:v>
                </c:pt>
                <c:pt idx="869" formatCode="&quot;₹&quot;\ #,##0.00">
                  <c:v>-13989.880779230007</c:v>
                </c:pt>
                <c:pt idx="870" formatCode="&quot;₹&quot;\ #,##0.00">
                  <c:v>-13957.521882231214</c:v>
                </c:pt>
                <c:pt idx="871" formatCode="&quot;₹&quot;\ #,##0.00">
                  <c:v>-14001.931229480148</c:v>
                </c:pt>
                <c:pt idx="872" formatCode="&quot;₹&quot;\ #,##0.00">
                  <c:v>-14367.107986192505</c:v>
                </c:pt>
                <c:pt idx="873" formatCode="&quot;₹&quot;\ #,##0.00">
                  <c:v>-16342.210647115868</c:v>
                </c:pt>
                <c:pt idx="874" formatCode="&quot;₹&quot;\ #,##0.00">
                  <c:v>-16375.667514262193</c:v>
                </c:pt>
                <c:pt idx="875" formatCode="&quot;₹&quot;\ #,##0.00">
                  <c:v>-15758.092847425409</c:v>
                </c:pt>
                <c:pt idx="876" formatCode="&quot;₹&quot;\ #,##0.00">
                  <c:v>-16274.965273291664</c:v>
                </c:pt>
                <c:pt idx="877" formatCode="&quot;₹&quot;\ #,##0.00">
                  <c:v>-16239.977601335255</c:v>
                </c:pt>
                <c:pt idx="878" formatCode="&quot;₹&quot;\ #,##0.00">
                  <c:v>-16217.424152112108</c:v>
                </c:pt>
                <c:pt idx="879" formatCode="&quot;₹&quot;\ #,##0.00">
                  <c:v>-14854.410544396602</c:v>
                </c:pt>
                <c:pt idx="880" formatCode="&quot;₹&quot;\ #,##0.00">
                  <c:v>-16578.176302893724</c:v>
                </c:pt>
                <c:pt idx="881" formatCode="&quot;₹&quot;\ #,##0.00">
                  <c:v>-17089.868050281842</c:v>
                </c:pt>
                <c:pt idx="882" formatCode="&quot;₹&quot;\ #,##0.00">
                  <c:v>-17321.607424596103</c:v>
                </c:pt>
                <c:pt idx="883" formatCode="&quot;₹&quot;\ #,##0.00">
                  <c:v>-17530.099615152416</c:v>
                </c:pt>
                <c:pt idx="884" formatCode="&quot;₹&quot;\ #,##0.00">
                  <c:v>-17324.588899807783</c:v>
                </c:pt>
                <c:pt idx="885" formatCode="&quot;₹&quot;\ #,##0.00">
                  <c:v>-17283.763484057454</c:v>
                </c:pt>
                <c:pt idx="886" formatCode="&quot;₹&quot;\ #,##0.00">
                  <c:v>-18188.395851604611</c:v>
                </c:pt>
                <c:pt idx="887" formatCode="&quot;₹&quot;\ #,##0.00">
                  <c:v>-16033.309169499715</c:v>
                </c:pt>
                <c:pt idx="888" formatCode="&quot;₹&quot;\ #,##0.00">
                  <c:v>-17353.379524505843</c:v>
                </c:pt>
                <c:pt idx="889" formatCode="&quot;₹&quot;\ #,##0.00">
                  <c:v>-16285.209790759693</c:v>
                </c:pt>
                <c:pt idx="890" formatCode="&quot;₹&quot;\ #,##0.00">
                  <c:v>-17148.719995084011</c:v>
                </c:pt>
                <c:pt idx="891" formatCode="&quot;₹&quot;\ #,##0.00">
                  <c:v>-17454.163593929276</c:v>
                </c:pt>
                <c:pt idx="892" formatCode="&quot;₹&quot;\ #,##0.00">
                  <c:v>-17934.563959752708</c:v>
                </c:pt>
                <c:pt idx="893" formatCode="&quot;₹&quot;\ #,##0.00">
                  <c:v>-17499.175263684232</c:v>
                </c:pt>
                <c:pt idx="894" formatCode="&quot;₹&quot;\ #,##0.00">
                  <c:v>-16562.869470969403</c:v>
                </c:pt>
                <c:pt idx="895" formatCode="&quot;₹&quot;\ #,##0.00">
                  <c:v>-15774.187075838941</c:v>
                </c:pt>
                <c:pt idx="896" formatCode="&quot;₹&quot;\ #,##0.00">
                  <c:v>-15815.710859669238</c:v>
                </c:pt>
                <c:pt idx="897" formatCode="&quot;₹&quot;\ #,##0.00">
                  <c:v>-15644.408745309755</c:v>
                </c:pt>
                <c:pt idx="898" formatCode="&quot;₹&quot;\ #,##0.00">
                  <c:v>-15475.617827411237</c:v>
                </c:pt>
                <c:pt idx="899" formatCode="&quot;₹&quot;\ #,##0.00">
                  <c:v>-15688.058205753248</c:v>
                </c:pt>
                <c:pt idx="900" formatCode="&quot;₹&quot;\ #,##0.00">
                  <c:v>-16390.512759024572</c:v>
                </c:pt>
                <c:pt idx="901" formatCode="&quot;₹&quot;\ #,##0.00">
                  <c:v>-16416.686399551345</c:v>
                </c:pt>
                <c:pt idx="902" formatCode="&quot;₹&quot;\ #,##0.00">
                  <c:v>-16452.266996926399</c:v>
                </c:pt>
                <c:pt idx="903" formatCode="&quot;₹&quot;\ #,##0.00">
                  <c:v>-16420.749024261702</c:v>
                </c:pt>
                <c:pt idx="904" formatCode="&quot;₹&quot;\ #,##0.00">
                  <c:v>-16466.017127827468</c:v>
                </c:pt>
                <c:pt idx="905" formatCode="&quot;₹&quot;\ #,##0.00">
                  <c:v>-16832.07014434052</c:v>
                </c:pt>
                <c:pt idx="906" formatCode="&quot;₹&quot;\ #,##0.00">
                  <c:v>-18808.066247223182</c:v>
                </c:pt>
                <c:pt idx="907" formatCode="&quot;₹&quot;\ #,##0.00">
                  <c:v>-18842.433424142873</c:v>
                </c:pt>
                <c:pt idx="908" formatCode="&quot;₹&quot;\ #,##0.00">
                  <c:v>-18225.785627343001</c:v>
                </c:pt>
                <c:pt idx="909" formatCode="&quot;₹&quot;\ #,##0.00">
                  <c:v>-18743.601182572525</c:v>
                </c:pt>
                <c:pt idx="910" formatCode="&quot;₹&quot;\ #,##0.00">
                  <c:v>-18709.572604806974</c:v>
                </c:pt>
                <c:pt idx="911" formatCode="&quot;₹&quot;\ #,##0.00">
                  <c:v>-18687.993926372572</c:v>
                </c:pt>
                <c:pt idx="912" formatCode="&quot;₹&quot;\ #,##0.00">
                  <c:v>-17325.970483919031</c:v>
                </c:pt>
                <c:pt idx="913" formatCode="&quot;₹&quot;\ #,##0.00">
                  <c:v>-19050.741525972877</c:v>
                </c:pt>
                <c:pt idx="914" formatCode="&quot;₹&quot;\ #,##0.00">
                  <c:v>-19563.453404826294</c:v>
                </c:pt>
                <c:pt idx="915" formatCode="&quot;₹&quot;\ #,##0.00">
                  <c:v>-19796.227493771417</c:v>
                </c:pt>
                <c:pt idx="916" formatCode="&quot;₹&quot;\ #,##0.00">
                  <c:v>-20005.768722879824</c:v>
                </c:pt>
                <c:pt idx="917" formatCode="&quot;₹&quot;\ #,##0.00">
                  <c:v>-19801.321116122752</c:v>
                </c:pt>
                <c:pt idx="918" formatCode="&quot;₹&quot;\ #,##0.00">
                  <c:v>-19761.572630332528</c:v>
                </c:pt>
                <c:pt idx="919" formatCode="&quot;₹&quot;\ #,##0.00">
                  <c:v>-20667.295505640537</c:v>
                </c:pt>
                <c:pt idx="920" formatCode="&quot;₹&quot;\ #,##0.00">
                  <c:v>-18513.312670488889</c:v>
                </c:pt>
                <c:pt idx="921" formatCode="&quot;₹&quot;\ #,##0.00">
                  <c:v>-19834.499977871954</c:v>
                </c:pt>
                <c:pt idx="922" formatCode="&quot;₹&quot;\ #,##0.00">
                  <c:v>-18767.46007287722</c:v>
                </c:pt>
                <c:pt idx="923" formatCode="&quot;₹&quot;\ #,##0.00">
                  <c:v>-19632.112757881114</c:v>
                </c:pt>
                <c:pt idx="924" formatCode="&quot;₹&quot;\ #,##0.00">
                  <c:v>-19938.711269377643</c:v>
                </c:pt>
                <c:pt idx="925" formatCode="&quot;₹&quot;\ #,##0.00">
                  <c:v>-20420.278764247596</c:v>
                </c:pt>
                <c:pt idx="926" formatCode="&quot;₹&quot;\ #,##0.00">
                  <c:v>-19986.069202317914</c:v>
                </c:pt>
                <c:pt idx="927" formatCode="&quot;₹&quot;\ #,##0.00">
                  <c:v>-19050.954341701236</c:v>
                </c:pt>
                <c:pt idx="928" formatCode="&quot;₹&quot;\ #,##0.00">
                  <c:v>-18263.474473564893</c:v>
                </c:pt>
                <c:pt idx="929" formatCode="&quot;₹&quot;\ #,##0.00">
                  <c:v>-18306.191554223791</c:v>
                </c:pt>
                <c:pt idx="930" formatCode="&quot;₹&quot;\ #,##0.00">
                  <c:v>-18136.114817278663</c:v>
                </c:pt>
                <c:pt idx="931" formatCode="&quot;₹&quot;\ #,##0.00">
                  <c:v>-17968.560282413891</c:v>
                </c:pt>
                <c:pt idx="932" formatCode="&quot;₹&quot;\ #,##0.00">
                  <c:v>-18182.247861739997</c:v>
                </c:pt>
                <c:pt idx="933" formatCode="&quot;₹&quot;\ #,##0.00">
                  <c:v>-18885.960249884134</c:v>
                </c:pt>
                <c:pt idx="934" formatCode="&quot;₹&quot;\ #,##0.00">
                  <c:v>-18913.402178633798</c:v>
                </c:pt>
                <c:pt idx="935" formatCode="&quot;₹&quot;\ #,##0.00">
                  <c:v>-18950.261340484147</c:v>
                </c:pt>
                <c:pt idx="936" formatCode="&quot;₹&quot;\ #,##0.00">
                  <c:v>-18920.03203481064</c:v>
                </c:pt>
                <c:pt idx="937" formatCode="&quot;₹&quot;\ #,##0.00">
                  <c:v>-18966.59873743061</c:v>
                </c:pt>
                <c:pt idx="938" formatCode="&quot;₹&quot;\ #,##0.00">
                  <c:v>-19333.960117816216</c:v>
                </c:pt>
                <c:pt idx="939" formatCode="&quot;₹&quot;\ #,##0.00">
                  <c:v>-21311.274185279995</c:v>
                </c:pt>
                <c:pt idx="940" formatCode="&quot;₹&quot;\ #,##0.00">
                  <c:v>-21346.968766443097</c:v>
                </c:pt>
                <c:pt idx="941" formatCode="&quot;₹&quot;\ #,##0.00">
                  <c:v>-20731.657655496812</c:v>
                </c:pt>
                <c:pt idx="942" formatCode="&quot;₹&quot;\ #,##0.00">
                  <c:v>-21250.819023064607</c:v>
                </c:pt>
                <c:pt idx="943" formatCode="&quot;₹&quot;\ #,##0.00">
                  <c:v>-21218.145231857437</c:v>
                </c:pt>
                <c:pt idx="944" formatCode="&quot;₹&quot;\ #,##0.00">
                  <c:v>-21197.930164733942</c:v>
                </c:pt>
                <c:pt idx="945" formatCode="&quot;₹&quot;\ #,##0.00">
                  <c:v>-19837.279011611026</c:v>
                </c:pt>
                <c:pt idx="946" formatCode="&quot;₹&quot;\ #,##0.00">
                  <c:v>-21563.430876956583</c:v>
                </c:pt>
                <c:pt idx="947" formatCode="&quot;₹&quot;\ #,##0.00">
                  <c:v>-22077.531971619388</c:v>
                </c:pt>
                <c:pt idx="948" formatCode="&quot;₹&quot;\ #,##0.00">
                  <c:v>-22311.703530005983</c:v>
                </c:pt>
                <c:pt idx="949" formatCode="&quot;₹&quot;\ #,##0.00">
                  <c:v>-22522.650345804224</c:v>
                </c:pt>
                <c:pt idx="950" formatCode="&quot;₹&quot;\ #,##0.00">
                  <c:v>-22319.616309049066</c:v>
                </c:pt>
                <c:pt idx="951" formatCode="&quot;₹&quot;\ #,##0.00">
                  <c:v>-22281.289245030959</c:v>
                </c:pt>
                <c:pt idx="952" formatCode="&quot;₹&quot;\ #,##0.00">
                  <c:v>-23188.441264682133</c:v>
                </c:pt>
                <c:pt idx="953" formatCode="&quot;₹&quot;\ #,##0.00">
                  <c:v>-21035.895169537936</c:v>
                </c:pt>
                <c:pt idx="954" formatCode="&quot;₹&quot;\ #,##0.00">
                  <c:v>-22358.526687929323</c:v>
                </c:pt>
                <c:pt idx="955" formatCode="&quot;₹&quot;\ #,##0.00">
                  <c:v>-21292.938342475925</c:v>
                </c:pt>
                <c:pt idx="956" formatCode="&quot;₹&quot;\ #,##0.00">
                  <c:v>-22159.049815235277</c:v>
                </c:pt>
                <c:pt idx="957" formatCode="&quot;₹&quot;\ #,##0.00">
                  <c:v>-22467.114224486075</c:v>
                </c:pt>
                <c:pt idx="958" formatCode="&quot;₹&quot;\ #,##0.00">
                  <c:v>-22950.154610953086</c:v>
                </c:pt>
                <c:pt idx="959" formatCode="&quot;₹&quot;\ #,##0.00">
                  <c:v>-22517.424820323427</c:v>
                </c:pt>
                <c:pt idx="960" formatCode="&quot;₹&quot;\ #,##0.00">
                  <c:v>-21583.796498543961</c:v>
                </c:pt>
                <c:pt idx="961" formatCode="&quot;₹&quot;\ #,##0.00">
                  <c:v>-20797.809826549357</c:v>
                </c:pt>
                <c:pt idx="962" formatCode="&quot;₹&quot;\ #,##0.00">
                  <c:v>-20842.010022410941</c:v>
                </c:pt>
                <c:pt idx="963" formatCode="&quot;₹&quot;\ #,##0.00">
                  <c:v>-20673.439656471826</c:v>
                </c:pt>
                <c:pt idx="964" formatCode="&quot;₹&quot;\ #,##0.00">
                  <c:v>-20507.397828202382</c:v>
                </c:pt>
                <c:pt idx="965" formatCode="&quot;₹&quot;\ #,##0.00">
                  <c:v>-20722.604346856868</c:v>
                </c:pt>
                <c:pt idx="966" formatCode="&quot;₹&quot;\ #,##0.00">
                  <c:v>-21427.841805948123</c:v>
                </c:pt>
                <c:pt idx="967" formatCode="&quot;₹&quot;\ #,##0.00">
                  <c:v>-21456.814837855913</c:v>
                </c:pt>
                <c:pt idx="968" formatCode="&quot;₹&quot;\ #,##0.00">
                  <c:v>-21495.211037339781</c:v>
                </c:pt>
                <c:pt idx="969" formatCode="&quot;₹&quot;\ #,##0.00">
                  <c:v>-21466.524607678031</c:v>
                </c:pt>
                <c:pt idx="970" formatCode="&quot;₹&quot;\ #,##0.00">
                  <c:v>-21514.639930196463</c:v>
                </c:pt>
                <c:pt idx="971" formatCode="&quot;₹&quot;\ #,##0.00">
                  <c:v>-21883.555581449233</c:v>
                </c:pt>
                <c:pt idx="972" formatCode="&quot;₹&quot;\ #,##0.00">
                  <c:v>-23862.429479373128</c:v>
                </c:pt>
                <c:pt idx="973" formatCode="&quot;₹&quot;\ #,##0.00">
                  <c:v>-23899.689360725235</c:v>
                </c:pt>
                <c:pt idx="974" formatCode="&quot;₹&quot;\ #,##0.00">
                  <c:v>-23285.948931314608</c:v>
                </c:pt>
                <c:pt idx="975" formatCode="&quot;₹&quot;\ #,##0.00">
                  <c:v>-23806.686274835174</c:v>
                </c:pt>
                <c:pt idx="976" formatCode="&quot;₹&quot;\ #,##0.00">
                  <c:v>-23775.593668492587</c:v>
                </c:pt>
                <c:pt idx="977" formatCode="&quot;₹&quot;\ #,##0.00">
                  <c:v>-23756.964911036608</c:v>
                </c:pt>
                <c:pt idx="978" formatCode="&quot;₹&quot;\ #,##0.00">
                  <c:v>-22397.905109644555</c:v>
                </c:pt>
                <c:pt idx="979" formatCode="&quot;₹&quot;\ #,##0.00">
                  <c:v>-24125.653287387486</c:v>
                </c:pt>
                <c:pt idx="980" formatCode="&quot;₹&quot;\ #,##0.00">
                  <c:v>-24641.355575034155</c:v>
                </c:pt>
                <c:pt idx="981" formatCode="&quot;₹&quot;\ #,##0.00">
                  <c:v>-24877.133128202611</c:v>
                </c:pt>
                <c:pt idx="982" formatCode="&quot;₹&quot;\ #,##0.00">
                  <c:v>-25089.690663058987</c:v>
                </c:pt>
                <c:pt idx="983" formatCode="&quot;₹&quot;\ #,##0.00">
                  <c:v>-24888.271993359071</c:v>
                </c:pt>
                <c:pt idx="984" formatCode="&quot;₹&quot;\ #,##0.00">
                  <c:v>-24851.56486933311</c:v>
                </c:pt>
                <c:pt idx="985" formatCode="&quot;₹&quot;\ #,##0.00">
                  <c:v>-25760.341328048966</c:v>
                </c:pt>
                <c:pt idx="986" formatCode="&quot;₹&quot;\ #,##0.00">
                  <c:v>-23609.424098350893</c:v>
                </c:pt>
                <c:pt idx="987" formatCode="&quot;₹&quot;\ #,##0.00">
                  <c:v>-24933.688837029924</c:v>
                </c:pt>
                <c:pt idx="988" formatCode="&quot;₹&quot;\ #,##0.00">
                  <c:v>-23869.73799629536</c:v>
                </c:pt>
                <c:pt idx="989" formatCode="&quot;₹&quot;\ #,##0.00">
                  <c:v>-24737.491188902932</c:v>
                </c:pt>
                <c:pt idx="990" formatCode="&quot;₹&quot;\ #,##0.00">
                  <c:v>-25047.201464917336</c:v>
                </c:pt>
                <c:pt idx="991" formatCode="&quot;₹&quot;\ #,##0.00">
                  <c:v>-25531.891797917066</c:v>
                </c:pt>
                <c:pt idx="992" formatCode="&quot;₹&quot;\ #,##0.00">
                  <c:v>-25100.815967490857</c:v>
                </c:pt>
                <c:pt idx="993" formatCode="&quot;₹&quot;\ #,##0.00">
                  <c:v>-24168.845554515847</c:v>
                </c:pt>
                <c:pt idx="994" formatCode="&quot;₹&quot;\ #,##0.00">
                  <c:v>-23384.520675866705</c:v>
                </c:pt>
                <c:pt idx="995" formatCode="&quot;₹&quot;\ #,##0.00">
                  <c:v>-23430.372623997897</c:v>
                </c:pt>
                <c:pt idx="996" formatCode="&quot;₹&quot;\ #,##0.00">
                  <c:v>-23263.471771270964</c:v>
                </c:pt>
                <c:pt idx="997" formatCode="&quot;₹&quot;\ #,##0.00">
                  <c:v>-23099.103152959044</c:v>
                </c:pt>
                <c:pt idx="998" formatCode="&quot;₹&quot;\ #,##0.00">
                  <c:v>-23315.986518134934</c:v>
                </c:pt>
                <c:pt idx="999" formatCode="&quot;₹&quot;\ #,##0.00">
                  <c:v>-24022.904401050906</c:v>
                </c:pt>
                <c:pt idx="1000" formatCode="&quot;₹&quot;\ #,##0.00">
                  <c:v>-24053.561375730551</c:v>
                </c:pt>
                <c:pt idx="1001" formatCode="&quot;₹&quot;\ #,##0.00">
                  <c:v>-24093.644979465327</c:v>
                </c:pt>
                <c:pt idx="1002" formatCode="&quot;₹&quot;\ #,##0.00">
                  <c:v>-24066.649358937768</c:v>
                </c:pt>
                <c:pt idx="1003" formatCode="&quot;₹&quot;\ #,##0.00">
                  <c:v>-24116.458839734587</c:v>
                </c:pt>
                <c:pt idx="1004" formatCode="&quot;₹&quot;\ #,##0.00">
                  <c:v>-24487.07194351243</c:v>
                </c:pt>
                <c:pt idx="1005" formatCode="&quot;₹&quot;\ #,##0.00">
                  <c:v>-26467.646534137184</c:v>
                </c:pt>
                <c:pt idx="1006" formatCode="&quot;₹&quot;\ #,##0.00">
                  <c:v>-26506.61029510709</c:v>
                </c:pt>
                <c:pt idx="1007" formatCode="&quot;₹&quot;\ #,##0.00">
                  <c:v>-25894.576879770168</c:v>
                </c:pt>
                <c:pt idx="1008" formatCode="&quot;₹&quot;\ #,##0.00">
                  <c:v>-26417.024320143079</c:v>
                </c:pt>
                <c:pt idx="1009" formatCode="&quot;₹&quot;\ #,##0.00">
                  <c:v>-26387.644842524354</c:v>
                </c:pt>
                <c:pt idx="1010" formatCode="&quot;₹&quot;\ #,##0.00">
                  <c:v>-26370.732195513352</c:v>
                </c:pt>
                <c:pt idx="1011" formatCode="&quot;₹&quot;\ #,##0.00">
                  <c:v>-25013.391436880534</c:v>
                </c:pt>
                <c:pt idx="1012" formatCode="&quot;₹&quot;\ #,##0.00">
                  <c:v>-26742.861541020829</c:v>
                </c:pt>
                <c:pt idx="1013" formatCode="&quot;₹&quot;\ #,##0.00">
                  <c:v>-27260.288590744993</c:v>
                </c:pt>
                <c:pt idx="1014" formatCode="&quot;₹&quot;\ #,##0.00">
                  <c:v>-27497.793694418826</c:v>
                </c:pt>
                <c:pt idx="1015" formatCode="&quot;₹&quot;\ #,##0.00">
                  <c:v>-27712.081521649881</c:v>
                </c:pt>
                <c:pt idx="1016" formatCode="&quot;₹&quot;\ #,##0.00">
                  <c:v>-27512.395840317226</c:v>
                </c:pt>
                <c:pt idx="1017" formatCode="&quot;₹&quot;\ #,##0.00">
                  <c:v>-27477.424355444571</c:v>
                </c:pt>
                <c:pt idx="1018" formatCode="&quot;₹&quot;\ #,##0.00">
                  <c:v>-28387.939059552074</c:v>
                </c:pt>
                <c:pt idx="1019" formatCode="&quot;₹&quot;\ #,##0.00">
                  <c:v>-26238.762637583986</c:v>
                </c:pt>
                <c:pt idx="1020" formatCode="&quot;₹&quot;\ #,##0.00">
                  <c:v>-27564.770703068083</c:v>
                </c:pt>
                <c:pt idx="1021" formatCode="&quot;₹&quot;\ #,##0.00">
                  <c:v>-26502.565665576451</c:v>
                </c:pt>
                <c:pt idx="1022" formatCode="&quot;₹&quot;\ #,##0.00">
                  <c:v>-27372.067095843133</c:v>
                </c:pt>
                <c:pt idx="1023" formatCode="&quot;₹&quot;\ #,##0.00">
                  <c:v>-27683.528002516414</c:v>
                </c:pt>
                <c:pt idx="1024" formatCode="&quot;₹&quot;\ #,##0.00">
                  <c:v>-28169.971318353506</c:v>
                </c:pt>
                <c:pt idx="1025" formatCode="&quot;₹&quot;\ #,##0.00">
                  <c:v>-27740.650782707151</c:v>
                </c:pt>
                <c:pt idx="1026" formatCode="&quot;₹&quot;\ #,##0.00">
                  <c:v>-26810.437936794046</c:v>
                </c:pt>
                <c:pt idx="1027" formatCode="&quot;₹&quot;\ #,##0.00">
                  <c:v>-26027.872858394476</c:v>
                </c:pt>
                <c:pt idx="1028" formatCode="&quot;₹&quot;\ #,##0.00">
                  <c:v>-26075.474955374186</c:v>
                </c:pt>
                <c:pt idx="1029" formatCode="&quot;₹&quot;\ #,##0.00">
                  <c:v>-25910.338363431165</c:v>
                </c:pt>
                <c:pt idx="1030" formatCode="&quot;₹&quot;\ #,##0.00">
                  <c:v>-25747.736124056875</c:v>
                </c:pt>
                <c:pt idx="1031" formatCode="&quot;₹&quot;\ #,##0.00">
                  <c:v>-25966.387949415355</c:v>
                </c:pt>
                <c:pt idx="1032" formatCode="&quot;₹&quot;\ #,##0.00">
                  <c:v>-26675.076337371069</c:v>
                </c:pt>
                <c:pt idx="1033" formatCode="&quot;₹&quot;\ #,##0.00">
                  <c:v>-26707.505826072353</c:v>
                </c:pt>
                <c:pt idx="1034" formatCode="&quot;₹&quot;\ #,##0.00">
                  <c:v>-26749.363917439678</c:v>
                </c:pt>
                <c:pt idx="1035" formatCode="&quot;₹&quot;\ #,##0.00">
                  <c:v>-26724.144723280646</c:v>
                </c:pt>
                <c:pt idx="1036" formatCode="&quot;₹&quot;\ #,##0.00">
                  <c:v>-26775.732534795177</c:v>
                </c:pt>
                <c:pt idx="1037" formatCode="&quot;₹&quot;\ #,##0.00">
                  <c:v>-27148.125839733391</c:v>
                </c:pt>
                <c:pt idx="1038" formatCode="&quot;₹&quot;\ #,##0.00">
                  <c:v>-29130.482468527232</c:v>
                </c:pt>
                <c:pt idx="1039" formatCode="&quot;₹&quot;\ #,##0.00">
                  <c:v>-29171.23007170605</c:v>
                </c:pt>
                <c:pt idx="1040" formatCode="&quot;₹&quot;\ #,##0.00">
                  <c:v>-28560.982270106608</c:v>
                </c:pt>
                <c:pt idx="1041" formatCode="&quot;₹&quot;\ #,##0.00">
                  <c:v>-29085.217063684686</c:v>
                </c:pt>
                <c:pt idx="1042" formatCode="&quot;₹&quot;\ #,##0.00">
                  <c:v>-29057.626647121197</c:v>
                </c:pt>
                <c:pt idx="1043" formatCode="&quot;₹&quot;\ #,##0.00">
                  <c:v>-29042.50473783409</c:v>
                </c:pt>
                <c:pt idx="1044" formatCode="&quot;₹&quot;\ #,##0.00">
                  <c:v>-27686.956362841833</c:v>
                </c:pt>
                <c:pt idx="1045" formatCode="&quot;₹&quot;\ #,##0.00">
                  <c:v>-29418.220466209979</c:v>
                </c:pt>
                <c:pt idx="1046" formatCode="&quot;₹&quot;\ #,##0.00">
                  <c:v>-29937.443100835946</c:v>
                </c:pt>
                <c:pt idx="1047" formatCode="&quot;₹&quot;\ #,##0.00">
                  <c:v>-30176.745345581694</c:v>
                </c:pt>
                <c:pt idx="1048" formatCode="&quot;₹&quot;\ #,##0.00">
                  <c:v>-30392.831840954099</c:v>
                </c:pt>
                <c:pt idx="1049" formatCode="&quot;₹&quot;\ #,##0.00">
                  <c:v>-30194.946326128433</c:v>
                </c:pt>
                <c:pt idx="1050" formatCode="&quot;₹&quot;\ #,##0.00">
                  <c:v>-30161.776477815321</c:v>
                </c:pt>
                <c:pt idx="1051" formatCode="&quot;₹&quot;\ #,##0.00">
                  <c:v>-31074.094260606576</c:v>
                </c:pt>
                <c:pt idx="1052" formatCode="&quot;₹&quot;\ #,##0.00">
                  <c:v>-28926.722331896817</c:v>
                </c:pt>
                <c:pt idx="1053" formatCode="&quot;₹&quot;\ #,##0.00">
                  <c:v>-30254.536278037194</c:v>
                </c:pt>
                <c:pt idx="1054" formatCode="&quot;₹&quot;\ #,##0.00">
                  <c:v>-29194.138481790342</c:v>
                </c:pt>
                <c:pt idx="1055" formatCode="&quot;₹&quot;\ #,##0.00">
                  <c:v>-30065.4484874425</c:v>
                </c:pt>
                <c:pt idx="1056" formatCode="&quot;₹&quot;\ #,##0.00">
                  <c:v>-30378.719277550237</c:v>
                </c:pt>
                <c:pt idx="1057" formatCode="&quot;₹&quot;\ #,##0.00">
                  <c:v>-30866.973759129753</c:v>
                </c:pt>
                <c:pt idx="1058" formatCode="&quot;₹&quot;\ #,##0.00">
                  <c:v>-30439.465646138102</c:v>
                </c:pt>
                <c:pt idx="1059" formatCode="&quot;₹&quot;\ #,##0.00">
                  <c:v>-29511.066454736465</c:v>
                </c:pt>
                <c:pt idx="1060" formatCode="&quot;₹&quot;\ #,##0.00">
                  <c:v>-28730.316237984596</c:v>
                </c:pt>
                <c:pt idx="1061" formatCode="&quot;₹&quot;\ #,##0.00">
                  <c:v>-28779.72406196591</c:v>
                </c:pt>
                <c:pt idx="1062" formatCode="&quot;₹&quot;\ #,##0.00">
                  <c:v>-28616.404761314621</c:v>
                </c:pt>
                <c:pt idx="1063" formatCode="&quot;₹&quot;\ #,##0.00">
                  <c:v>-28455.620947390456</c:v>
                </c:pt>
                <c:pt idx="1064" formatCode="&quot;₹&quot;\ #,##0.00">
                  <c:v>-28676.092308935898</c:v>
                </c:pt>
                <c:pt idx="1065" formatCode="&quot;₹&quot;\ #,##0.00">
                  <c:v>-29386.601320704449</c:v>
                </c:pt>
                <c:pt idx="1066" formatCode="&quot;₹&quot;\ #,##0.00">
                  <c:v>-29420.852498039341</c:v>
                </c:pt>
                <c:pt idx="1067" formatCode="&quot;₹&quot;\ #,##0.00">
                  <c:v>-29464.533320357357</c:v>
                </c:pt>
                <c:pt idx="1068" formatCode="&quot;₹&quot;\ #,##0.00">
                  <c:v>-29441.137877259305</c:v>
                </c:pt>
                <c:pt idx="1069" formatCode="&quot;₹&quot;\ #,##0.00">
                  <c:v>-29494.550438030888</c:v>
                </c:pt>
                <c:pt idx="1070" formatCode="&quot;₹&quot;\ #,##0.00">
                  <c:v>-29868.769468796185</c:v>
                </c:pt>
                <c:pt idx="1071" formatCode="&quot;₹&quot;\ #,##0.00">
                  <c:v>-31852.952778645129</c:v>
                </c:pt>
                <c:pt idx="1072" formatCode="&quot;₹&quot;\ #,##0.00">
                  <c:v>-31895.527997044901</c:v>
                </c:pt>
                <c:pt idx="1073" formatCode="&quot;₹&quot;\ #,##0.00">
                  <c:v>-31287.1087240458</c:v>
                </c:pt>
                <c:pt idx="1074" formatCode="&quot;₹&quot;\ #,##0.00">
                  <c:v>-31813.172939088912</c:v>
                </c:pt>
                <c:pt idx="1075" formatCode="&quot;₹&quot;\ #,##0.00">
                  <c:v>-31787.412816608205</c:v>
                </c:pt>
                <c:pt idx="1076" formatCode="&quot;₹&quot;\ #,##0.00">
                  <c:v>-31774.122054038558</c:v>
                </c:pt>
                <c:pt idx="1077" formatCode="&quot;₹&quot;\ #,##0.00">
                  <c:v>-30420.40565867546</c:v>
                </c:pt>
                <c:pt idx="1078" formatCode="&quot;₹&quot;\ #,##0.00">
                  <c:v>-32153.50255511776</c:v>
                </c:pt>
                <c:pt idx="1079" formatCode="&quot;₹&quot;\ #,##0.00">
                  <c:v>-32674.558777048816</c:v>
                </c:pt>
                <c:pt idx="1080" formatCode="&quot;₹&quot;\ #,##0.00">
                  <c:v>-32915.695384365485</c:v>
                </c:pt>
                <c:pt idx="1081" formatCode="&quot;₹&quot;\ #,##0.00">
                  <c:v>-33133.616998854974</c:v>
                </c:pt>
                <c:pt idx="1082" formatCode="&quot;₹&quot;\ #,##0.00">
                  <c:v>-32937.567341214752</c:v>
                </c:pt>
                <c:pt idx="1083" formatCode="&quot;₹&quot;\ #,##0.00">
                  <c:v>-32906.234069916129</c:v>
                </c:pt>
                <c:pt idx="1084" formatCode="&quot;₹&quot;\ #,##0.00">
                  <c:v>-33820.389131546603</c:v>
                </c:pt>
                <c:pt idx="1085" formatCode="&quot;₹&quot;\ #,##0.00">
                  <c:v>-31674.855165728222</c:v>
                </c:pt>
                <c:pt idx="1086" formatCode="&quot;₹&quot;\ #,##0.00">
                  <c:v>-33004.50774126796</c:v>
                </c:pt>
                <c:pt idx="1087" formatCode="&quot;₹&quot;\ #,##0.00">
                  <c:v>-31945.949223609488</c:v>
                </c:pt>
                <c:pt idx="1088" formatCode="&quot;₹&quot;\ #,##0.00">
                  <c:v>-32819.099139942075</c:v>
                </c:pt>
                <c:pt idx="1089" formatCode="&quot;₹&quot;\ #,##0.00">
                  <c:v>-33134.210455944194</c:v>
                </c:pt>
                <c:pt idx="1090" formatCode="&quot;₹&quot;\ #,##0.00">
                  <c:v>-33624.306061969779</c:v>
                </c:pt>
                <c:pt idx="1091" formatCode="&quot;₹&quot;\ #,##0.00">
                  <c:v>-33198.639655526393</c:v>
                </c:pt>
                <c:pt idx="1092" formatCode="&quot;₹&quot;\ #,##0.00">
                  <c:v>-32272.082736535503</c:v>
                </c:pt>
                <c:pt idx="1093" formatCode="&quot;₹&quot;\ #,##0.00">
                  <c:v>-31493.175342024049</c:v>
                </c:pt>
                <c:pt idx="1094" formatCode="&quot;₹&quot;\ #,##0.00">
                  <c:v>-31544.41740080855</c:v>
                </c:pt>
                <c:pt idx="1095" formatCode="&quot;₹&quot;\ #,##0.00">
                  <c:v>-31382.942047591037</c:v>
                </c:pt>
                <c:pt idx="1096" formatCode="&quot;₹&quot;\ #,##0.00">
                  <c:v>-31224.002683454873</c:v>
                </c:pt>
                <c:pt idx="1097" formatCode="&quot;₹&quot;\ #,##0.00">
                  <c:v>-31446.318981914796</c:v>
                </c:pt>
                <c:pt idx="1098" formatCode="&quot;₹&quot;\ #,##0.00">
                  <c:v>-32158.673402689397</c:v>
                </c:pt>
                <c:pt idx="1099" formatCode="&quot;₹&quot;\ #,##0.00">
                  <c:v>-32194.770446277194</c:v>
                </c:pt>
                <c:pt idx="1100" formatCode="&quot;₹&quot;\ #,##0.00">
                  <c:v>-32240.297577437817</c:v>
                </c:pt>
                <c:pt idx="1101" formatCode="&quot;₹&quot;\ #,##0.00">
                  <c:v>-32218.748871299918</c:v>
                </c:pt>
                <c:pt idx="1102" formatCode="&quot;₹&quot;\ #,##0.00">
                  <c:v>-32274.008582859507</c:v>
                </c:pt>
                <c:pt idx="1103" formatCode="&quot;₹&quot;\ #,##0.00">
                  <c:v>-32650.075164130962</c:v>
                </c:pt>
                <c:pt idx="1104" formatCode="&quot;₹&quot;\ #,##0.00">
                  <c:v>-34636.106410272005</c:v>
                </c:pt>
                <c:pt idx="1105" formatCode="&quot;₹&quot;\ #,##0.00">
                  <c:v>-34680.529936992723</c:v>
                </c:pt>
                <c:pt idx="1106" formatCode="&quot;₹&quot;\ #,##0.00">
                  <c:v>-34073.95933075904</c:v>
                </c:pt>
                <c:pt idx="1107" formatCode="&quot;₹&quot;\ #,##0.00">
                  <c:v>-34601.87255759805</c:v>
                </c:pt>
                <c:pt idx="1108" formatCode="&quot;₹&quot;\ #,##0.00">
                  <c:v>-34577.961778697791</c:v>
                </c:pt>
                <c:pt idx="1109" formatCode="&quot;₹&quot;\ #,##0.00">
                  <c:v>-34566.520678413057</c:v>
                </c:pt>
                <c:pt idx="1110" formatCode="&quot;₹&quot;\ #,##0.00">
                  <c:v>-33214.654251122796</c:v>
                </c:pt>
                <c:pt idx="1111" formatCode="&quot;₹&quot;\ #,##0.00">
                  <c:v>-34949.601408670722</c:v>
                </c:pt>
                <c:pt idx="1112" formatCode="&quot;₹&quot;\ #,##0.00">
                  <c:v>-35472.508172144233</c:v>
                </c:pt>
                <c:pt idx="1113" formatCode="&quot;₹&quot;\ #,##0.00">
                  <c:v>-35715.495589001352</c:v>
                </c:pt>
                <c:pt idx="1114" formatCode="&quot;₹&quot;\ #,##0.00">
                  <c:v>-35935.268268745407</c:v>
                </c:pt>
                <c:pt idx="1115" formatCode="&quot;₹&quot;\ #,##0.00">
                  <c:v>-35741.069919942922</c:v>
                </c:pt>
                <c:pt idx="1116" formatCode="&quot;₹&quot;\ #,##0.00">
                  <c:v>-35711.588189085101</c:v>
                </c:pt>
                <c:pt idx="1117" formatCode="&quot;₹&quot;\ #,##0.00">
                  <c:v>-36627.595010928271</c:v>
                </c:pt>
                <c:pt idx="1118" formatCode="&quot;₹&quot;\ #,##0.00">
                  <c:v>-34483.913013410202</c:v>
                </c:pt>
                <c:pt idx="1119" formatCode="&quot;₹&quot;\ #,##0.00">
                  <c:v>-35815.417753798509</c:v>
                </c:pt>
                <c:pt idx="1120" formatCode="&quot;₹&quot;\ #,##0.00">
                  <c:v>-34758.711586140584</c:v>
                </c:pt>
                <c:pt idx="1121" formatCode="&quot;₹&quot;\ #,##0.00">
                  <c:v>-35633.714026370588</c:v>
                </c:pt>
                <c:pt idx="1122" formatCode="&quot;₹&quot;\ #,##0.00">
                  <c:v>-35950.678029051167</c:v>
                </c:pt>
                <c:pt idx="1123" formatCode="&quot;₹&quot;\ #,##0.00">
                  <c:v>-36442.62647355791</c:v>
                </c:pt>
                <c:pt idx="1124" formatCode="&quot;₹&quot;\ #,##0.00">
                  <c:v>-36018.813046555719</c:v>
                </c:pt>
                <c:pt idx="1125" formatCode="&quot;₹&quot;\ #,##0.00">
                  <c:v>-35094.109237257289</c:v>
                </c:pt>
                <c:pt idx="1126" formatCode="&quot;₹&quot;\ #,##0.00">
                  <c:v>-34317.055072112955</c:v>
                </c:pt>
                <c:pt idx="1127" formatCode="&quot;₹&quot;\ #,##0.00">
                  <c:v>-34370.142307973387</c:v>
                </c:pt>
                <c:pt idx="1128" formatCode="&quot;₹&quot;\ #,##0.00">
                  <c:v>-34210.52045343435</c:v>
                </c:pt>
                <c:pt idx="1129" formatCode="&quot;₹&quot;\ #,##0.00">
                  <c:v>-34053.434676237906</c:v>
                </c:pt>
                <c:pt idx="1130" formatCode="&quot;₹&quot;\ #,##0.00">
                  <c:v>-34277.604639838093</c:v>
                </c:pt>
                <c:pt idx="1131" formatCode="&quot;₹&quot;\ #,##0.00">
                  <c:v>-34991.812794016565</c:v>
                </c:pt>
                <c:pt idx="1132" formatCode="&quot;₹&quot;\ #,##0.00">
                  <c:v>-35029.763629457033</c:v>
                </c:pt>
                <c:pt idx="1133" formatCode="&quot;₹&quot;\ #,##0.00">
                  <c:v>-35077.144601224893</c:v>
                </c:pt>
                <c:pt idx="1134" formatCode="&quot;₹&quot;\ #,##0.00">
                  <c:v>-35057.44977487361</c:v>
                </c:pt>
                <c:pt idx="1135" formatCode="&quot;₹&quot;\ #,##0.00">
                  <c:v>-35114.563395941492</c:v>
                </c:pt>
                <c:pt idx="1136" formatCode="&quot;₹&quot;\ #,##0.00">
                  <c:v>-35492.483907101196</c:v>
                </c:pt>
                <c:pt idx="1137" formatCode="&quot;₹&quot;\ #,##0.00">
                  <c:v>-37480.369094283255</c:v>
                </c:pt>
                <c:pt idx="1138" formatCode="&quot;₹&quot;\ #,##0.00">
                  <c:v>-37526.646564083596</c:v>
                </c:pt>
                <c:pt idx="1139" formatCode="&quot;₹&quot;\ #,##0.00">
                  <c:v>-36921.929893965607</c:v>
                </c:pt>
                <c:pt idx="1140" formatCode="&quot;₹&quot;\ #,##0.00">
                  <c:v>-37451.697041064028</c:v>
                </c:pt>
                <c:pt idx="1141" formatCode="&quot;₹&quot;\ #,##0.00">
                  <c:v>-37429.640157783309</c:v>
                </c:pt>
                <c:pt idx="1142" formatCode="&quot;₹&quot;\ #,##0.00">
                  <c:v>-37420.052919802096</c:v>
                </c:pt>
                <c:pt idx="1143" formatCode="&quot;₹&quot;\ #,##0.00">
                  <c:v>-36070.040312929203</c:v>
                </c:pt>
                <c:pt idx="1144" formatCode="&quot;₹&quot;\ #,##0.00">
                  <c:v>-37806.841240542941</c:v>
                </c:pt>
                <c:pt idx="1145" formatCode="&quot;₹&quot;\ #,##0.00">
                  <c:v>-38331.601715368706</c:v>
                </c:pt>
                <c:pt idx="1146" formatCode="&quot;₹&quot;\ #,##0.00">
                  <c:v>-38576.442776604585</c:v>
                </c:pt>
                <c:pt idx="1147" formatCode="&quot;₹&quot;\ #,##0.00">
                  <c:v>-38798.069025594756</c:v>
                </c:pt>
                <c:pt idx="1148" formatCode="&quot;₹&quot;\ #,##0.00">
                  <c:v>-38605.724162846171</c:v>
                </c:pt>
                <c:pt idx="1149" formatCode="&quot;₹&quot;\ #,##0.00">
                  <c:v>-38578.095826888755</c:v>
                </c:pt>
                <c:pt idx="1150" formatCode="&quot;₹&quot;\ #,##0.00">
                  <c:v>-39495.955944614594</c:v>
                </c:pt>
                <c:pt idx="1151" formatCode="&quot;₹&quot;\ #,##0.00">
                  <c:v>-37354.127136193063</c:v>
                </c:pt>
                <c:pt idx="1152" formatCode="&quot;₹&quot;\ #,##0.00">
                  <c:v>-38687.484951218052</c:v>
                </c:pt>
                <c:pt idx="1153" formatCode="&quot;₹&quot;\ #,##0.00">
                  <c:v>-37632.631736156727</c:v>
                </c:pt>
                <c:pt idx="1154" formatCode="&quot;₹&quot;\ #,##0.00">
                  <c:v>-38509.486999455308</c:v>
                </c:pt>
                <c:pt idx="1155" formatCode="&quot;₹&quot;\ #,##0.00">
                  <c:v>-38828.30368827971</c:v>
                </c:pt>
                <c:pt idx="1156" formatCode="&quot;₹&quot;\ #,##0.00">
                  <c:v>-39322.104674698807</c:v>
                </c:pt>
                <c:pt idx="1157" formatCode="&quot;₹&quot;\ #,##0.00">
                  <c:v>-38900.143638159716</c:v>
                </c:pt>
                <c:pt idx="1158" formatCode="&quot;₹&quot;\ #,##0.00">
                  <c:v>-37977.292060745225</c:v>
                </c:pt>
                <c:pt idx="1159" formatCode="&quot;₹&quot;\ #,##0.00">
                  <c:v>-37202.089961862453</c:v>
                </c:pt>
                <c:pt idx="1160" formatCode="&quot;₹&quot;\ #,##0.00">
                  <c:v>-37257.021716780226</c:v>
                </c:pt>
                <c:pt idx="1161" formatCode="&quot;₹&quot;\ #,##0.00">
                  <c:v>-37099.251628603328</c:v>
                </c:pt>
                <c:pt idx="1162" formatCode="&quot;₹&quot;\ #,##0.00">
                  <c:v>-36944.017431161512</c:v>
                </c:pt>
                <c:pt idx="1163" formatCode="&quot;₹&quot;\ #,##0.00">
                  <c:v>-37170.038781205265</c:v>
                </c:pt>
                <c:pt idx="1164" formatCode="&quot;₹&quot;\ #,##0.00">
                  <c:v>-37886.098121894203</c:v>
                </c:pt>
                <c:pt idx="1165" formatCode="&quot;₹&quot;\ #,##0.00">
                  <c:v>-37925.899937370588</c:v>
                </c:pt>
                <c:pt idx="1166" formatCode="&quot;₹&quot;\ #,##0.00">
                  <c:v>-37975.131676237885</c:v>
                </c:pt>
                <c:pt idx="1167" formatCode="&quot;₹&quot;\ #,##0.00">
                  <c:v>-37957.287397666201</c:v>
                </c:pt>
                <c:pt idx="1168" formatCode="&quot;₹&quot;\ #,##0.00">
                  <c:v>-38016.251340888164</c:v>
                </c:pt>
                <c:pt idx="1169" formatCode="&quot;₹&quot;\ #,##0.00">
                  <c:v>-38396.021942347405</c:v>
                </c:pt>
                <c:pt idx="1170" formatCode="&quot;₹&quot;\ #,##0.00">
                  <c:v>-40385.756981821214</c:v>
                </c:pt>
                <c:pt idx="1171" formatCode="&quot;₹&quot;\ #,##0.00">
                  <c:v>-40433.884059827098</c:v>
                </c:pt>
                <c:pt idx="1172" formatCode="&quot;₹&quot;\ #,##0.00">
                  <c:v>-39831.016747824004</c:v>
                </c:pt>
                <c:pt idx="1173" formatCode="&quot;₹&quot;\ #,##0.00">
                  <c:v>-40362.632997015229</c:v>
                </c:pt>
                <c:pt idx="1174" formatCode="&quot;₹&quot;\ #,##0.00">
                  <c:v>-40342.424953946036</c:v>
                </c:pt>
                <c:pt idx="1175" formatCode="&quot;₹&quot;\ #,##0.00">
                  <c:v>-40334.686288507088</c:v>
                </c:pt>
                <c:pt idx="1176" formatCode="&quot;₹&quot;\ #,##0.00">
                  <c:v>-38986.521980789759</c:v>
                </c:pt>
                <c:pt idx="1177" formatCode="&quot;₹&quot;\ #,##0.00">
                  <c:v>-40725.17092852448</c:v>
                </c:pt>
                <c:pt idx="1178" formatCode="&quot;₹&quot;\ #,##0.00">
                  <c:v>-41251.779138857535</c:v>
                </c:pt>
                <c:pt idx="1179" formatCode="&quot;₹&quot;\ #,##0.00">
                  <c:v>-41498.467645475859</c:v>
                </c:pt>
                <c:pt idx="1180" formatCode="&quot;₹&quot;\ #,##0.00">
                  <c:v>-41721.941044279643</c:v>
                </c:pt>
                <c:pt idx="1181" formatCode="&quot;₹&quot;\ #,##0.00">
                  <c:v>-41531.443030398164</c:v>
                </c:pt>
                <c:pt idx="1182" formatCode="&quot;₹&quot;\ #,##0.00">
                  <c:v>-41505.661237049237</c:v>
                </c:pt>
                <c:pt idx="1183" formatCode="&quot;₹&quot;\ #,##0.00">
                  <c:v>-42425.367585877597</c:v>
                </c:pt>
                <c:pt idx="1184" formatCode="&quot;₹&quot;\ #,##0.00">
                  <c:v>-40285.384691869316</c:v>
                </c:pt>
                <c:pt idx="1185" formatCode="&quot;₹&quot;\ #,##0.00">
                  <c:v>-41620.588099498193</c:v>
                </c:pt>
                <c:pt idx="1186" formatCode="&quot;₹&quot;\ #,##0.00">
                  <c:v>-40567.580150173802</c:v>
                </c:pt>
                <c:pt idx="1187" formatCode="&quot;₹&quot;\ #,##0.00">
                  <c:v>-41446.280347346546</c:v>
                </c:pt>
                <c:pt idx="1188" formatCode="&quot;₹&quot;\ #,##0.00">
                  <c:v>-41766.941633247559</c:v>
                </c:pt>
                <c:pt idx="1189" formatCode="&quot;₹&quot;\ #,##0.00">
                  <c:v>-42262.58687507124</c:v>
                </c:pt>
                <c:pt idx="1190" formatCode="&quot;₹&quot;\ #,##0.00">
                  <c:v>-41842.469747449846</c:v>
                </c:pt>
                <c:pt idx="1191" formatCode="&quot;₹&quot;\ #,##0.00">
                  <c:v>-40921.461727710193</c:v>
                </c:pt>
                <c:pt idx="1192" formatCode="&quot;₹&quot;\ #,##0.00">
                  <c:v>-40148.102830561671</c:v>
                </c:pt>
                <c:pt idx="1193" formatCode="&quot;₹&quot;\ #,##0.00">
                  <c:v>-40204.870708528193</c:v>
                </c:pt>
                <c:pt idx="1194" formatCode="&quot;₹&quot;\ #,##0.00">
                  <c:v>-40048.943141308635</c:v>
                </c:pt>
                <c:pt idx="1195" formatCode="&quot;₹&quot;\ #,##0.00">
                  <c:v>-39895.551094836868</c:v>
                </c:pt>
                <c:pt idx="1196" formatCode="&quot;₹&quot;\ #,##0.00">
                  <c:v>-40123.41422139416</c:v>
                </c:pt>
                <c:pt idx="1197" formatCode="&quot;₹&quot;\ #,##0.00">
                  <c:v>-40841.314959725787</c:v>
                </c:pt>
                <c:pt idx="1198" formatCode="&quot;₹&quot;\ #,##0.00">
                  <c:v>-40882.957789613836</c:v>
                </c:pt>
                <c:pt idx="1199" formatCode="&quot;₹&quot;\ #,##0.00">
                  <c:v>-40934.030155355271</c:v>
                </c:pt>
                <c:pt idx="1200" formatCode="&quot;₹&quot;\ #,##0.00">
                  <c:v>-40918.026111866668</c:v>
                </c:pt>
                <c:pt idx="1201" formatCode="&quot;₹&quot;\ #,##0.00">
                  <c:v>-40978.829894179442</c:v>
                </c:pt>
                <c:pt idx="1202" formatCode="&quot;₹&quot;\ #,##0.00">
                  <c:v>-41360.439934587819</c:v>
                </c:pt>
                <c:pt idx="1203" formatCode="&quot;₹&quot;\ #,##0.00">
                  <c:v>-43352.014008770842</c:v>
                </c:pt>
                <c:pt idx="1204" formatCode="&quot;₹&quot;\ #,##0.00">
                  <c:v>-43401.979713198321</c:v>
                </c:pt>
                <c:pt idx="1205" formatCode="&quot;₹&quot;\ #,##0.00">
                  <c:v>-42800.950615331494</c:v>
                </c:pt>
                <c:pt idx="1206" formatCode="&quot;₹&quot;\ #,##0.00">
                  <c:v>-43334.404662425382</c:v>
                </c:pt>
                <c:pt idx="1207" formatCode="&quot;₹&quot;\ #,##0.00">
                  <c:v>-43316.033997125785</c:v>
                </c:pt>
                <c:pt idx="1208" formatCode="&quot;₹&quot;\ #,##0.00">
                  <c:v>-43310.132285472253</c:v>
                </c:pt>
                <c:pt idx="1209" formatCode="&quot;₹&quot;\ #,##0.00">
                  <c:v>-41963.804503752683</c:v>
                </c:pt>
                <c:pt idx="1210" formatCode="&quot;₹&quot;\ #,##0.00">
                  <c:v>-43704.289545941283</c:v>
                </c:pt>
                <c:pt idx="1211" formatCode="&quot;₹&quot;\ #,##0.00">
                  <c:v>-44232.733415474722</c:v>
                </c:pt>
                <c:pt idx="1212" formatCode="&quot;₹&quot;\ #,##0.00">
                  <c:v>-44481.257142376446</c:v>
                </c:pt>
                <c:pt idx="1213" formatCode="&quot;₹&quot;\ #,##0.00">
                  <c:v>-44706.565318928748</c:v>
                </c:pt>
                <c:pt idx="1214" formatCode="&quot;₹&quot;\ #,##0.00">
                  <c:v>-44517.901636688039</c:v>
                </c:pt>
                <c:pt idx="1215" formatCode="&quot;₹&quot;\ #,##0.00">
                  <c:v>-44493.953725343847</c:v>
                </c:pt>
                <c:pt idx="1216" formatCode="&quot;₹&quot;\ #,##0.00">
                  <c:v>-45415.493503056663</c:v>
                </c:pt>
                <c:pt idx="1217" formatCode="&quot;₹&quot;\ #,##0.00">
                  <c:v>-43277.343581371824</c:v>
                </c:pt>
                <c:pt idx="1218" formatCode="&quot;₹&quot;\ #,##0.00">
                  <c:v>-44614.379501365489</c:v>
                </c:pt>
                <c:pt idx="1219" formatCode="&quot;₹&quot;\ #,##0.00">
                  <c:v>-43563.203601092151</c:v>
                </c:pt>
                <c:pt idx="1220" formatCode="&quot;₹&quot;\ #,##0.00">
                  <c:v>-44443.735380689162</c:v>
                </c:pt>
                <c:pt idx="1221" formatCode="&quot;₹&quot;\ #,##0.00">
                  <c:v>-44766.227779116263</c:v>
                </c:pt>
                <c:pt idx="1222" formatCode="&quot;₹&quot;\ #,##0.00">
                  <c:v>-45263.70366033756</c:v>
                </c:pt>
                <c:pt idx="1223" formatCode="&quot;₹&quot;\ #,##0.00">
                  <c:v>-44845.416695795713</c:v>
                </c:pt>
                <c:pt idx="1224" formatCode="&quot;₹&quot;\ #,##0.00">
                  <c:v>-43926.238359668139</c:v>
                </c:pt>
                <c:pt idx="1225" formatCode="&quot;₹&quot;\ #,##0.00">
                  <c:v>-43154.708663554586</c:v>
                </c:pt>
                <c:pt idx="1226" formatCode="&quot;₹&quot;\ #,##0.00">
                  <c:v>-43213.299094750131</c:v>
                </c:pt>
                <c:pt idx="1227" formatCode="&quot;₹&quot;\ #,##0.00">
                  <c:v>-43059.199793424588</c:v>
                </c:pt>
                <c:pt idx="1228" formatCode="&quot;₹&quot;\ #,##0.00">
                  <c:v>-42907.635520931697</c:v>
                </c:pt>
                <c:pt idx="1229" formatCode="&quot;₹&quot;\ #,##0.00">
                  <c:v>-43137.325926599522</c:v>
                </c:pt>
                <c:pt idx="1230" formatCode="&quot;₹&quot;\ #,##0.00">
                  <c:v>-43857.053446257727</c:v>
                </c:pt>
                <c:pt idx="1231" formatCode="&quot;₹&quot;\ #,##0.00">
                  <c:v>-43900.522556809949</c:v>
                </c:pt>
                <c:pt idx="1232" formatCode="&quot;₹&quot;\ #,##0.00">
                  <c:v>-43953.420699711372</c:v>
                </c:pt>
                <c:pt idx="1233" formatCode="&quot;₹&quot;\ #,##0.00">
                  <c:v>-43939.241927073155</c:v>
                </c:pt>
                <c:pt idx="1234" formatCode="&quot;₹&quot;\ #,##0.00">
                  <c:v>-44001.870471157192</c:v>
                </c:pt>
                <c:pt idx="1235" formatCode="&quot;₹&quot;\ #,##0.00">
                  <c:v>-44385.304761523701</c:v>
                </c:pt>
                <c:pt idx="1236" formatCode="&quot;₹&quot;\ #,##0.00">
                  <c:v>-46378.702571152819</c:v>
                </c:pt>
                <c:pt idx="1237" formatCode="&quot;₹&quot;\ #,##0.00">
                  <c:v>-46430.491493850204</c:v>
                </c:pt>
                <c:pt idx="1238" formatCode="&quot;₹&quot;\ #,##0.00">
                  <c:v>-45831.285094447274</c:v>
                </c:pt>
                <c:pt idx="1239" formatCode="&quot;₹&quot;\ #,##0.00">
                  <c:v>-46366.561317603184</c:v>
                </c:pt>
                <c:pt idx="1240" formatCode="&quot;₹&quot;\ #,##0.00">
                  <c:v>-46350.012303401469</c:v>
                </c:pt>
                <c:pt idx="1241" formatCode="&quot;₹&quot;\ #,##0.00">
                  <c:v>-46345.93171535257</c:v>
                </c:pt>
                <c:pt idx="1242" formatCode="&quot;₹&quot;\ #,##0.00">
                  <c:v>-45001.424527248237</c:v>
                </c:pt>
                <c:pt idx="1243" formatCode="&quot;₹&quot;\ #,##0.00">
                  <c:v>-46743.729630598878</c:v>
                </c:pt>
                <c:pt idx="1244" formatCode="&quot;₹&quot;\ #,##0.00">
                  <c:v>-47273.993026409575</c:v>
                </c:pt>
                <c:pt idx="1245" formatCode="&quot;₹&quot;\ #,##0.00">
                  <c:v>-47524.335742303949</c:v>
                </c:pt>
                <c:pt idx="1246" formatCode="&quot;₹&quot;\ #,##0.00">
                  <c:v>-47751.462368195833</c:v>
                </c:pt>
                <c:pt idx="1247" formatCode="&quot;₹&quot;\ #,##0.00">
                  <c:v>-47564.61659330433</c:v>
                </c:pt>
                <c:pt idx="1248" formatCode="&quot;₹&quot;\ #,##0.00">
                  <c:v>-47542.486045012338</c:v>
                </c:pt>
                <c:pt idx="1249" formatCode="&quot;₹&quot;\ #,##0.00">
                  <c:v>-48465.842639204115</c:v>
                </c:pt>
                <c:pt idx="1250" formatCode="&quot;₹&quot;\ #,##0.00">
                  <c:v>-46329.508985178873</c:v>
                </c:pt>
                <c:pt idx="1251" formatCode="&quot;₹&quot;\ #,##0.00">
                  <c:v>-47668.360621796346</c:v>
                </c:pt>
                <c:pt idx="1252" formatCode="&quot;₹&quot;\ #,##0.00">
                  <c:v>-46618.999884924</c:v>
                </c:pt>
                <c:pt idx="1253" formatCode="&quot;₹&quot;\ #,##0.00">
                  <c:v>-47501.346272541276</c:v>
                </c:pt>
                <c:pt idx="1254" formatCode="&quot;₹&quot;\ #,##0.00">
                  <c:v>-47825.652721478727</c:v>
                </c:pt>
                <c:pt idx="1255" formatCode="&quot;₹&quot;\ #,##0.00">
                  <c:v>-48324.942093599784</c:v>
                </c:pt>
                <c:pt idx="1256" formatCode="&quot;₹&quot;\ #,##0.00">
                  <c:v>-47908.468058274535</c:v>
                </c:pt>
                <c:pt idx="1257" formatCode="&quot;₹&quot;\ #,##0.00">
                  <c:v>-46991.102087635663</c:v>
                </c:pt>
                <c:pt idx="1258" formatCode="&quot;₹&quot;\ #,##0.00">
                  <c:v>-46221.384191265723</c:v>
                </c:pt>
                <c:pt idx="1259" formatCode="&quot;₹&quot;\ #,##0.00">
                  <c:v>-46281.78016909102</c:v>
                </c:pt>
                <c:pt idx="1260" formatCode="&quot;₹&quot;\ #,##0.00">
                  <c:v>-46129.491564522621</c:v>
                </c:pt>
                <c:pt idx="1261" formatCode="&quot;₹&quot;\ #,##0.00">
                  <c:v>-45979.737416949945</c:v>
                </c:pt>
                <c:pt idx="1262" formatCode="&quot;₹&quot;\ #,##0.00">
                  <c:v>-46211.237373792515</c:v>
                </c:pt>
                <c:pt idx="1263" formatCode="&quot;₹&quot;\ #,##0.00">
                  <c:v>-46932.773868997458</c:v>
                </c:pt>
                <c:pt idx="1264" formatCode="&quot;₹&quot;\ #,##0.00">
                  <c:v>-46978.051377611657</c:v>
                </c:pt>
                <c:pt idx="1265" formatCode="&quot;₹&quot;\ #,##0.00">
                  <c:v>-47032.757339259093</c:v>
                </c:pt>
                <c:pt idx="1266" formatCode="&quot;₹&quot;\ #,##0.00">
                  <c:v>-47020.385804244877</c:v>
                </c:pt>
                <c:pt idx="1267" formatCode="&quot;₹&quot;\ #,##0.00">
                  <c:v>-47084.821003049823</c:v>
                </c:pt>
                <c:pt idx="1268" formatCode="&quot;₹&quot;\ #,##0.00">
                  <c:v>-47470.061363477747</c:v>
                </c:pt>
                <c:pt idx="1269" formatCode="&quot;₹&quot;\ #,##0.00">
                  <c:v>-49465.26465677681</c:v>
                </c:pt>
                <c:pt idx="1270" formatCode="&quot;₹&quot;\ #,##0.00">
                  <c:v>-49518.858475044828</c:v>
                </c:pt>
                <c:pt idx="1271" formatCode="&quot;₹&quot;\ #,##0.00">
                  <c:v>-48921.456381429285</c:v>
                </c:pt>
                <c:pt idx="1272" formatCode="&quot;₹&quot;\ #,##0.00">
                  <c:v>-49458.536318929007</c:v>
                </c:pt>
                <c:pt idx="1273" formatCode="&quot;₹&quot;\ #,##0.00">
                  <c:v>-49443.790425990592</c:v>
                </c:pt>
                <c:pt idx="1274" formatCode="&quot;₹&quot;\ #,##0.00">
                  <c:v>-49441.512364510687</c:v>
                </c:pt>
                <c:pt idx="1275" formatCode="&quot;₹&quot;\ #,##0.00">
                  <c:v>-48098.807106690074</c:v>
                </c:pt>
                <c:pt idx="1276" formatCode="&quot;₹&quot;\ #,##0.00">
                  <c:v>-49842.913542470902</c:v>
                </c:pt>
                <c:pt idx="1277" formatCode="&quot;₹&quot;\ #,##0.00">
                  <c:v>-50374.977671312321</c:v>
                </c:pt>
                <c:pt idx="1278" formatCode="&quot;₹&quot;\ #,##0.00">
                  <c:v>-50627.120519314172</c:v>
                </c:pt>
                <c:pt idx="1279" formatCode="&quot;₹&quot;\ #,##0.00">
                  <c:v>-50856.046674888486</c:v>
                </c:pt>
                <c:pt idx="1280" formatCode="&quot;₹&quot;\ #,##0.00">
                  <c:v>-50670.999825774161</c:v>
                </c:pt>
                <c:pt idx="1281" formatCode="&quot;₹&quot;\ #,##0.00">
                  <c:v>-50650.667597895372</c:v>
                </c:pt>
                <c:pt idx="1282" formatCode="&quot;₹&quot;\ #,##0.00">
                  <c:v>-51575.821905698896</c:v>
                </c:pt>
                <c:pt idx="1283" formatCode="&quot;₹&quot;\ #,##0.00">
                  <c:v>-49441.285357067412</c:v>
                </c:pt>
                <c:pt idx="1284" formatCode="&quot;₹&quot;\ #,##0.00">
                  <c:v>-50781.933489464885</c:v>
                </c:pt>
                <c:pt idx="1285" formatCode="&quot;₹&quot;\ #,##0.00">
                  <c:v>-49734.36863738361</c:v>
                </c:pt>
                <c:pt idx="1286" formatCode="&quot;₹&quot;\ #,##0.00">
                  <c:v>-50618.510297448142</c:v>
                </c:pt>
                <c:pt idx="1287" formatCode="&quot;₹&quot;\ #,##0.00">
                  <c:v>-50944.611405154268</c:v>
                </c:pt>
                <c:pt idx="1288" formatCode="&quot;₹&quot;\ #,##0.00">
                  <c:v>-51445.694821050543</c:v>
                </c:pt>
              </c:numCache>
            </c:numRef>
          </c:val>
          <c:smooth val="0"/>
          <c:extLst>
            <c:ext xmlns:c16="http://schemas.microsoft.com/office/drawing/2014/chart" uri="{C3380CC4-5D6E-409C-BE32-E72D297353CC}">
              <c16:uniqueId val="{00000002-5C18-4F9D-BA2D-AA193625BEFC}"/>
            </c:ext>
          </c:extLst>
        </c:ser>
        <c:ser>
          <c:idx val="3"/>
          <c:order val="3"/>
          <c:tx>
            <c:strRef>
              <c:f>'ForcastFor-Years'!$E$1</c:f>
              <c:strCache>
                <c:ptCount val="1"/>
                <c:pt idx="0">
                  <c:v>Upper Confidence Bound</c:v>
                </c:pt>
              </c:strCache>
            </c:strRef>
          </c:tx>
          <c:spPr>
            <a:ln w="12700" cap="rnd">
              <a:solidFill>
                <a:schemeClr val="accent4">
                  <a:lumMod val="40000"/>
                  <a:lumOff val="60000"/>
                </a:schemeClr>
              </a:solidFill>
              <a:prstDash val="solid"/>
              <a:round/>
            </a:ln>
            <a:effectLst/>
          </c:spPr>
          <c:marker>
            <c:symbol val="none"/>
          </c:marker>
          <c:cat>
            <c:numRef>
              <c:f>'ForcastFor-Years'!$A$2:$A$1290</c:f>
              <c:numCache>
                <c:formatCode>m/d/yyyy</c:formatCode>
                <c:ptCount val="1289"/>
                <c:pt idx="0">
                  <c:v>45130</c:v>
                </c:pt>
                <c:pt idx="1">
                  <c:v>45131</c:v>
                </c:pt>
                <c:pt idx="2">
                  <c:v>45132</c:v>
                </c:pt>
                <c:pt idx="3">
                  <c:v>45133</c:v>
                </c:pt>
                <c:pt idx="4">
                  <c:v>45134</c:v>
                </c:pt>
                <c:pt idx="5">
                  <c:v>45135</c:v>
                </c:pt>
                <c:pt idx="6">
                  <c:v>45136</c:v>
                </c:pt>
                <c:pt idx="7">
                  <c:v>45137</c:v>
                </c:pt>
                <c:pt idx="8">
                  <c:v>45138</c:v>
                </c:pt>
                <c:pt idx="9">
                  <c:v>45139</c:v>
                </c:pt>
                <c:pt idx="10">
                  <c:v>45140</c:v>
                </c:pt>
                <c:pt idx="11">
                  <c:v>45141</c:v>
                </c:pt>
                <c:pt idx="12">
                  <c:v>45142</c:v>
                </c:pt>
                <c:pt idx="13">
                  <c:v>45143</c:v>
                </c:pt>
                <c:pt idx="14">
                  <c:v>45144</c:v>
                </c:pt>
                <c:pt idx="15">
                  <c:v>45145</c:v>
                </c:pt>
                <c:pt idx="16">
                  <c:v>45146</c:v>
                </c:pt>
                <c:pt idx="17">
                  <c:v>45147</c:v>
                </c:pt>
                <c:pt idx="18">
                  <c:v>45148</c:v>
                </c:pt>
                <c:pt idx="19">
                  <c:v>45149</c:v>
                </c:pt>
                <c:pt idx="20">
                  <c:v>45150</c:v>
                </c:pt>
                <c:pt idx="21">
                  <c:v>45151</c:v>
                </c:pt>
                <c:pt idx="22">
                  <c:v>45152</c:v>
                </c:pt>
                <c:pt idx="23">
                  <c:v>45153</c:v>
                </c:pt>
                <c:pt idx="24">
                  <c:v>45154</c:v>
                </c:pt>
                <c:pt idx="25">
                  <c:v>45155</c:v>
                </c:pt>
                <c:pt idx="26">
                  <c:v>45156</c:v>
                </c:pt>
                <c:pt idx="27">
                  <c:v>45157</c:v>
                </c:pt>
                <c:pt idx="28">
                  <c:v>45158</c:v>
                </c:pt>
                <c:pt idx="29">
                  <c:v>45159</c:v>
                </c:pt>
                <c:pt idx="30">
                  <c:v>45160</c:v>
                </c:pt>
                <c:pt idx="31">
                  <c:v>45161</c:v>
                </c:pt>
                <c:pt idx="32">
                  <c:v>45162</c:v>
                </c:pt>
                <c:pt idx="33">
                  <c:v>45163</c:v>
                </c:pt>
                <c:pt idx="34">
                  <c:v>45164</c:v>
                </c:pt>
                <c:pt idx="35">
                  <c:v>45165</c:v>
                </c:pt>
                <c:pt idx="36">
                  <c:v>45166</c:v>
                </c:pt>
                <c:pt idx="37">
                  <c:v>45167</c:v>
                </c:pt>
                <c:pt idx="38">
                  <c:v>45168</c:v>
                </c:pt>
                <c:pt idx="39">
                  <c:v>45169</c:v>
                </c:pt>
                <c:pt idx="40">
                  <c:v>45170</c:v>
                </c:pt>
                <c:pt idx="41">
                  <c:v>45171</c:v>
                </c:pt>
                <c:pt idx="42">
                  <c:v>45172</c:v>
                </c:pt>
                <c:pt idx="43">
                  <c:v>45173</c:v>
                </c:pt>
                <c:pt idx="44">
                  <c:v>45174</c:v>
                </c:pt>
                <c:pt idx="45">
                  <c:v>45175</c:v>
                </c:pt>
                <c:pt idx="46">
                  <c:v>45176</c:v>
                </c:pt>
                <c:pt idx="47">
                  <c:v>45177</c:v>
                </c:pt>
                <c:pt idx="48">
                  <c:v>45178</c:v>
                </c:pt>
                <c:pt idx="49">
                  <c:v>45179</c:v>
                </c:pt>
                <c:pt idx="50">
                  <c:v>45180</c:v>
                </c:pt>
                <c:pt idx="51">
                  <c:v>45181</c:v>
                </c:pt>
                <c:pt idx="52">
                  <c:v>45182</c:v>
                </c:pt>
                <c:pt idx="53">
                  <c:v>45183</c:v>
                </c:pt>
                <c:pt idx="54">
                  <c:v>45184</c:v>
                </c:pt>
                <c:pt idx="55">
                  <c:v>45185</c:v>
                </c:pt>
                <c:pt idx="56">
                  <c:v>45186</c:v>
                </c:pt>
                <c:pt idx="57">
                  <c:v>45187</c:v>
                </c:pt>
                <c:pt idx="58">
                  <c:v>45188</c:v>
                </c:pt>
                <c:pt idx="59">
                  <c:v>45189</c:v>
                </c:pt>
                <c:pt idx="60">
                  <c:v>45190</c:v>
                </c:pt>
                <c:pt idx="61">
                  <c:v>45191</c:v>
                </c:pt>
                <c:pt idx="62">
                  <c:v>45192</c:v>
                </c:pt>
                <c:pt idx="63">
                  <c:v>45193</c:v>
                </c:pt>
                <c:pt idx="64">
                  <c:v>45194</c:v>
                </c:pt>
                <c:pt idx="65">
                  <c:v>45195</c:v>
                </c:pt>
                <c:pt idx="66">
                  <c:v>45196</c:v>
                </c:pt>
                <c:pt idx="67">
                  <c:v>45197</c:v>
                </c:pt>
                <c:pt idx="68">
                  <c:v>45198</c:v>
                </c:pt>
                <c:pt idx="69">
                  <c:v>45199</c:v>
                </c:pt>
                <c:pt idx="70">
                  <c:v>45200</c:v>
                </c:pt>
                <c:pt idx="71">
                  <c:v>45201</c:v>
                </c:pt>
                <c:pt idx="72">
                  <c:v>45202</c:v>
                </c:pt>
                <c:pt idx="73">
                  <c:v>45203</c:v>
                </c:pt>
                <c:pt idx="74">
                  <c:v>45204</c:v>
                </c:pt>
                <c:pt idx="75">
                  <c:v>45205</c:v>
                </c:pt>
                <c:pt idx="76">
                  <c:v>45206</c:v>
                </c:pt>
                <c:pt idx="77">
                  <c:v>45207</c:v>
                </c:pt>
                <c:pt idx="78">
                  <c:v>45208</c:v>
                </c:pt>
                <c:pt idx="79">
                  <c:v>45209</c:v>
                </c:pt>
                <c:pt idx="80">
                  <c:v>45210</c:v>
                </c:pt>
                <c:pt idx="81">
                  <c:v>45211</c:v>
                </c:pt>
                <c:pt idx="82">
                  <c:v>45212</c:v>
                </c:pt>
                <c:pt idx="83">
                  <c:v>45213</c:v>
                </c:pt>
                <c:pt idx="84">
                  <c:v>45214</c:v>
                </c:pt>
                <c:pt idx="85">
                  <c:v>45215</c:v>
                </c:pt>
                <c:pt idx="86">
                  <c:v>45216</c:v>
                </c:pt>
                <c:pt idx="87">
                  <c:v>45217</c:v>
                </c:pt>
                <c:pt idx="88">
                  <c:v>45218</c:v>
                </c:pt>
                <c:pt idx="89">
                  <c:v>45219</c:v>
                </c:pt>
                <c:pt idx="90">
                  <c:v>45220</c:v>
                </c:pt>
                <c:pt idx="91">
                  <c:v>45221</c:v>
                </c:pt>
                <c:pt idx="92">
                  <c:v>45222</c:v>
                </c:pt>
                <c:pt idx="93">
                  <c:v>45223</c:v>
                </c:pt>
                <c:pt idx="94">
                  <c:v>45224</c:v>
                </c:pt>
                <c:pt idx="95">
                  <c:v>45225</c:v>
                </c:pt>
                <c:pt idx="96">
                  <c:v>45226</c:v>
                </c:pt>
                <c:pt idx="97">
                  <c:v>45227</c:v>
                </c:pt>
                <c:pt idx="98">
                  <c:v>45228</c:v>
                </c:pt>
                <c:pt idx="99">
                  <c:v>45229</c:v>
                </c:pt>
                <c:pt idx="100">
                  <c:v>45230</c:v>
                </c:pt>
                <c:pt idx="101">
                  <c:v>45231</c:v>
                </c:pt>
                <c:pt idx="102">
                  <c:v>45232</c:v>
                </c:pt>
                <c:pt idx="103">
                  <c:v>45233</c:v>
                </c:pt>
                <c:pt idx="104">
                  <c:v>45234</c:v>
                </c:pt>
                <c:pt idx="105">
                  <c:v>45235</c:v>
                </c:pt>
                <c:pt idx="106">
                  <c:v>45236</c:v>
                </c:pt>
                <c:pt idx="107">
                  <c:v>45237</c:v>
                </c:pt>
                <c:pt idx="108">
                  <c:v>45238</c:v>
                </c:pt>
                <c:pt idx="109">
                  <c:v>45239</c:v>
                </c:pt>
                <c:pt idx="110">
                  <c:v>45240</c:v>
                </c:pt>
                <c:pt idx="111">
                  <c:v>45241</c:v>
                </c:pt>
                <c:pt idx="112">
                  <c:v>45242</c:v>
                </c:pt>
                <c:pt idx="113">
                  <c:v>45243</c:v>
                </c:pt>
                <c:pt idx="114">
                  <c:v>45244</c:v>
                </c:pt>
                <c:pt idx="115">
                  <c:v>45245</c:v>
                </c:pt>
                <c:pt idx="116">
                  <c:v>45246</c:v>
                </c:pt>
                <c:pt idx="117">
                  <c:v>45247</c:v>
                </c:pt>
                <c:pt idx="118">
                  <c:v>45248</c:v>
                </c:pt>
                <c:pt idx="119">
                  <c:v>45249</c:v>
                </c:pt>
                <c:pt idx="120">
                  <c:v>45250</c:v>
                </c:pt>
                <c:pt idx="121">
                  <c:v>45251</c:v>
                </c:pt>
                <c:pt idx="122">
                  <c:v>45252</c:v>
                </c:pt>
                <c:pt idx="123">
                  <c:v>45253</c:v>
                </c:pt>
                <c:pt idx="124">
                  <c:v>45254</c:v>
                </c:pt>
                <c:pt idx="125">
                  <c:v>45255</c:v>
                </c:pt>
                <c:pt idx="126">
                  <c:v>45256</c:v>
                </c:pt>
                <c:pt idx="127">
                  <c:v>45257</c:v>
                </c:pt>
                <c:pt idx="128">
                  <c:v>45258</c:v>
                </c:pt>
                <c:pt idx="129">
                  <c:v>45259</c:v>
                </c:pt>
                <c:pt idx="130">
                  <c:v>45260</c:v>
                </c:pt>
                <c:pt idx="131">
                  <c:v>45261</c:v>
                </c:pt>
                <c:pt idx="132">
                  <c:v>45262</c:v>
                </c:pt>
                <c:pt idx="133">
                  <c:v>45263</c:v>
                </c:pt>
                <c:pt idx="134">
                  <c:v>45264</c:v>
                </c:pt>
                <c:pt idx="135">
                  <c:v>45265</c:v>
                </c:pt>
                <c:pt idx="136">
                  <c:v>45266</c:v>
                </c:pt>
                <c:pt idx="137">
                  <c:v>45267</c:v>
                </c:pt>
                <c:pt idx="138">
                  <c:v>45268</c:v>
                </c:pt>
                <c:pt idx="139">
                  <c:v>45269</c:v>
                </c:pt>
                <c:pt idx="140">
                  <c:v>45270</c:v>
                </c:pt>
                <c:pt idx="141">
                  <c:v>45271</c:v>
                </c:pt>
                <c:pt idx="142">
                  <c:v>45272</c:v>
                </c:pt>
                <c:pt idx="143">
                  <c:v>45273</c:v>
                </c:pt>
                <c:pt idx="144">
                  <c:v>45274</c:v>
                </c:pt>
                <c:pt idx="145">
                  <c:v>45275</c:v>
                </c:pt>
                <c:pt idx="146">
                  <c:v>45276</c:v>
                </c:pt>
                <c:pt idx="147">
                  <c:v>45277</c:v>
                </c:pt>
                <c:pt idx="148">
                  <c:v>45278</c:v>
                </c:pt>
                <c:pt idx="149">
                  <c:v>45279</c:v>
                </c:pt>
                <c:pt idx="150">
                  <c:v>45280</c:v>
                </c:pt>
                <c:pt idx="151">
                  <c:v>45281</c:v>
                </c:pt>
                <c:pt idx="152">
                  <c:v>45282</c:v>
                </c:pt>
                <c:pt idx="153">
                  <c:v>45283</c:v>
                </c:pt>
                <c:pt idx="154">
                  <c:v>45284</c:v>
                </c:pt>
                <c:pt idx="155">
                  <c:v>45285</c:v>
                </c:pt>
                <c:pt idx="156">
                  <c:v>45286</c:v>
                </c:pt>
                <c:pt idx="157">
                  <c:v>45287</c:v>
                </c:pt>
                <c:pt idx="158">
                  <c:v>45288</c:v>
                </c:pt>
                <c:pt idx="159">
                  <c:v>45289</c:v>
                </c:pt>
                <c:pt idx="160">
                  <c:v>45290</c:v>
                </c:pt>
                <c:pt idx="161">
                  <c:v>45291</c:v>
                </c:pt>
                <c:pt idx="162">
                  <c:v>45292</c:v>
                </c:pt>
                <c:pt idx="163">
                  <c:v>45293</c:v>
                </c:pt>
                <c:pt idx="164">
                  <c:v>45294</c:v>
                </c:pt>
                <c:pt idx="165">
                  <c:v>45295</c:v>
                </c:pt>
                <c:pt idx="166">
                  <c:v>45296</c:v>
                </c:pt>
                <c:pt idx="167">
                  <c:v>45297</c:v>
                </c:pt>
                <c:pt idx="168">
                  <c:v>45298</c:v>
                </c:pt>
                <c:pt idx="169">
                  <c:v>45299</c:v>
                </c:pt>
                <c:pt idx="170">
                  <c:v>45300</c:v>
                </c:pt>
                <c:pt idx="171">
                  <c:v>45301</c:v>
                </c:pt>
                <c:pt idx="172">
                  <c:v>45302</c:v>
                </c:pt>
                <c:pt idx="173">
                  <c:v>45303</c:v>
                </c:pt>
                <c:pt idx="174">
                  <c:v>45304</c:v>
                </c:pt>
                <c:pt idx="175">
                  <c:v>45305</c:v>
                </c:pt>
                <c:pt idx="176">
                  <c:v>45306</c:v>
                </c:pt>
                <c:pt idx="177">
                  <c:v>45307</c:v>
                </c:pt>
                <c:pt idx="178">
                  <c:v>45308</c:v>
                </c:pt>
                <c:pt idx="179">
                  <c:v>45309</c:v>
                </c:pt>
                <c:pt idx="180">
                  <c:v>45310</c:v>
                </c:pt>
                <c:pt idx="181">
                  <c:v>45311</c:v>
                </c:pt>
                <c:pt idx="182">
                  <c:v>45312</c:v>
                </c:pt>
                <c:pt idx="183">
                  <c:v>45313</c:v>
                </c:pt>
                <c:pt idx="184">
                  <c:v>45314</c:v>
                </c:pt>
                <c:pt idx="185">
                  <c:v>45315</c:v>
                </c:pt>
                <c:pt idx="186">
                  <c:v>45316</c:v>
                </c:pt>
                <c:pt idx="187">
                  <c:v>45317</c:v>
                </c:pt>
                <c:pt idx="188">
                  <c:v>45318</c:v>
                </c:pt>
                <c:pt idx="189">
                  <c:v>45319</c:v>
                </c:pt>
                <c:pt idx="190">
                  <c:v>45320</c:v>
                </c:pt>
                <c:pt idx="191">
                  <c:v>45321</c:v>
                </c:pt>
                <c:pt idx="192">
                  <c:v>45322</c:v>
                </c:pt>
                <c:pt idx="193">
                  <c:v>45323</c:v>
                </c:pt>
                <c:pt idx="194">
                  <c:v>45324</c:v>
                </c:pt>
                <c:pt idx="195">
                  <c:v>45325</c:v>
                </c:pt>
                <c:pt idx="196">
                  <c:v>45326</c:v>
                </c:pt>
                <c:pt idx="197">
                  <c:v>45327</c:v>
                </c:pt>
                <c:pt idx="198">
                  <c:v>45328</c:v>
                </c:pt>
                <c:pt idx="199">
                  <c:v>45329</c:v>
                </c:pt>
                <c:pt idx="200">
                  <c:v>45330</c:v>
                </c:pt>
                <c:pt idx="201">
                  <c:v>45331</c:v>
                </c:pt>
                <c:pt idx="202">
                  <c:v>45332</c:v>
                </c:pt>
                <c:pt idx="203">
                  <c:v>45333</c:v>
                </c:pt>
                <c:pt idx="204">
                  <c:v>45334</c:v>
                </c:pt>
                <c:pt idx="205">
                  <c:v>45335</c:v>
                </c:pt>
                <c:pt idx="206">
                  <c:v>45336</c:v>
                </c:pt>
                <c:pt idx="207">
                  <c:v>45337</c:v>
                </c:pt>
                <c:pt idx="208">
                  <c:v>45338</c:v>
                </c:pt>
                <c:pt idx="209">
                  <c:v>45339</c:v>
                </c:pt>
                <c:pt idx="210">
                  <c:v>45340</c:v>
                </c:pt>
                <c:pt idx="211">
                  <c:v>45341</c:v>
                </c:pt>
                <c:pt idx="212">
                  <c:v>45342</c:v>
                </c:pt>
                <c:pt idx="213">
                  <c:v>45343</c:v>
                </c:pt>
                <c:pt idx="214">
                  <c:v>45344</c:v>
                </c:pt>
                <c:pt idx="215">
                  <c:v>45345</c:v>
                </c:pt>
                <c:pt idx="216">
                  <c:v>45346</c:v>
                </c:pt>
                <c:pt idx="217">
                  <c:v>45347</c:v>
                </c:pt>
                <c:pt idx="218">
                  <c:v>45348</c:v>
                </c:pt>
                <c:pt idx="219">
                  <c:v>45349</c:v>
                </c:pt>
                <c:pt idx="220">
                  <c:v>45350</c:v>
                </c:pt>
                <c:pt idx="221">
                  <c:v>45351</c:v>
                </c:pt>
                <c:pt idx="222">
                  <c:v>45352</c:v>
                </c:pt>
                <c:pt idx="223">
                  <c:v>45353</c:v>
                </c:pt>
                <c:pt idx="224">
                  <c:v>45354</c:v>
                </c:pt>
                <c:pt idx="225">
                  <c:v>45355</c:v>
                </c:pt>
                <c:pt idx="226">
                  <c:v>45356</c:v>
                </c:pt>
                <c:pt idx="227">
                  <c:v>45357</c:v>
                </c:pt>
                <c:pt idx="228">
                  <c:v>45358</c:v>
                </c:pt>
                <c:pt idx="229">
                  <c:v>45359</c:v>
                </c:pt>
                <c:pt idx="230">
                  <c:v>45360</c:v>
                </c:pt>
                <c:pt idx="231">
                  <c:v>45361</c:v>
                </c:pt>
                <c:pt idx="232">
                  <c:v>45362</c:v>
                </c:pt>
                <c:pt idx="233">
                  <c:v>45363</c:v>
                </c:pt>
                <c:pt idx="234">
                  <c:v>45364</c:v>
                </c:pt>
                <c:pt idx="235">
                  <c:v>45365</c:v>
                </c:pt>
                <c:pt idx="236">
                  <c:v>45366</c:v>
                </c:pt>
                <c:pt idx="237">
                  <c:v>45367</c:v>
                </c:pt>
                <c:pt idx="238">
                  <c:v>45368</c:v>
                </c:pt>
                <c:pt idx="239">
                  <c:v>45369</c:v>
                </c:pt>
                <c:pt idx="240">
                  <c:v>45370</c:v>
                </c:pt>
                <c:pt idx="241">
                  <c:v>45371</c:v>
                </c:pt>
                <c:pt idx="242">
                  <c:v>45372</c:v>
                </c:pt>
                <c:pt idx="243">
                  <c:v>45373</c:v>
                </c:pt>
                <c:pt idx="244">
                  <c:v>45374</c:v>
                </c:pt>
                <c:pt idx="245">
                  <c:v>45375</c:v>
                </c:pt>
                <c:pt idx="246">
                  <c:v>45376</c:v>
                </c:pt>
                <c:pt idx="247">
                  <c:v>45377</c:v>
                </c:pt>
                <c:pt idx="248">
                  <c:v>45378</c:v>
                </c:pt>
                <c:pt idx="249">
                  <c:v>45379</c:v>
                </c:pt>
                <c:pt idx="250">
                  <c:v>45380</c:v>
                </c:pt>
                <c:pt idx="251">
                  <c:v>45381</c:v>
                </c:pt>
                <c:pt idx="252">
                  <c:v>45382</c:v>
                </c:pt>
                <c:pt idx="253">
                  <c:v>45383</c:v>
                </c:pt>
                <c:pt idx="254">
                  <c:v>45384</c:v>
                </c:pt>
                <c:pt idx="255">
                  <c:v>45385</c:v>
                </c:pt>
                <c:pt idx="256">
                  <c:v>45386</c:v>
                </c:pt>
                <c:pt idx="257">
                  <c:v>45387</c:v>
                </c:pt>
                <c:pt idx="258">
                  <c:v>45388</c:v>
                </c:pt>
                <c:pt idx="259">
                  <c:v>45389</c:v>
                </c:pt>
                <c:pt idx="260">
                  <c:v>45390</c:v>
                </c:pt>
                <c:pt idx="261">
                  <c:v>45391</c:v>
                </c:pt>
                <c:pt idx="262">
                  <c:v>45392</c:v>
                </c:pt>
                <c:pt idx="263">
                  <c:v>45393</c:v>
                </c:pt>
                <c:pt idx="264">
                  <c:v>45394</c:v>
                </c:pt>
                <c:pt idx="265">
                  <c:v>45395</c:v>
                </c:pt>
                <c:pt idx="266">
                  <c:v>45396</c:v>
                </c:pt>
                <c:pt idx="267">
                  <c:v>45397</c:v>
                </c:pt>
                <c:pt idx="268">
                  <c:v>45398</c:v>
                </c:pt>
                <c:pt idx="269">
                  <c:v>45399</c:v>
                </c:pt>
                <c:pt idx="270">
                  <c:v>45400</c:v>
                </c:pt>
                <c:pt idx="271">
                  <c:v>45401</c:v>
                </c:pt>
                <c:pt idx="272">
                  <c:v>45402</c:v>
                </c:pt>
                <c:pt idx="273">
                  <c:v>45403</c:v>
                </c:pt>
                <c:pt idx="274">
                  <c:v>45404</c:v>
                </c:pt>
                <c:pt idx="275">
                  <c:v>45405</c:v>
                </c:pt>
                <c:pt idx="276">
                  <c:v>45406</c:v>
                </c:pt>
                <c:pt idx="277">
                  <c:v>45407</c:v>
                </c:pt>
                <c:pt idx="278">
                  <c:v>45408</c:v>
                </c:pt>
                <c:pt idx="279">
                  <c:v>45409</c:v>
                </c:pt>
                <c:pt idx="280">
                  <c:v>45410</c:v>
                </c:pt>
                <c:pt idx="281">
                  <c:v>45411</c:v>
                </c:pt>
                <c:pt idx="282">
                  <c:v>45412</c:v>
                </c:pt>
                <c:pt idx="283">
                  <c:v>45413</c:v>
                </c:pt>
                <c:pt idx="284">
                  <c:v>45414</c:v>
                </c:pt>
                <c:pt idx="285">
                  <c:v>45415</c:v>
                </c:pt>
                <c:pt idx="286">
                  <c:v>45416</c:v>
                </c:pt>
                <c:pt idx="287">
                  <c:v>45417</c:v>
                </c:pt>
                <c:pt idx="288">
                  <c:v>45418</c:v>
                </c:pt>
                <c:pt idx="289">
                  <c:v>45419</c:v>
                </c:pt>
                <c:pt idx="290">
                  <c:v>45420</c:v>
                </c:pt>
                <c:pt idx="291">
                  <c:v>45421</c:v>
                </c:pt>
                <c:pt idx="292">
                  <c:v>45422</c:v>
                </c:pt>
                <c:pt idx="293">
                  <c:v>45423</c:v>
                </c:pt>
                <c:pt idx="294">
                  <c:v>45424</c:v>
                </c:pt>
                <c:pt idx="295">
                  <c:v>45425</c:v>
                </c:pt>
                <c:pt idx="296">
                  <c:v>45426</c:v>
                </c:pt>
                <c:pt idx="297">
                  <c:v>45427</c:v>
                </c:pt>
                <c:pt idx="298">
                  <c:v>45428</c:v>
                </c:pt>
                <c:pt idx="299">
                  <c:v>45429</c:v>
                </c:pt>
                <c:pt idx="300">
                  <c:v>45430</c:v>
                </c:pt>
                <c:pt idx="301">
                  <c:v>45431</c:v>
                </c:pt>
                <c:pt idx="302">
                  <c:v>45432</c:v>
                </c:pt>
                <c:pt idx="303">
                  <c:v>45433</c:v>
                </c:pt>
                <c:pt idx="304">
                  <c:v>45434</c:v>
                </c:pt>
                <c:pt idx="305">
                  <c:v>45435</c:v>
                </c:pt>
                <c:pt idx="306">
                  <c:v>45436</c:v>
                </c:pt>
                <c:pt idx="307">
                  <c:v>45437</c:v>
                </c:pt>
                <c:pt idx="308">
                  <c:v>45438</c:v>
                </c:pt>
                <c:pt idx="309">
                  <c:v>45439</c:v>
                </c:pt>
                <c:pt idx="310">
                  <c:v>45440</c:v>
                </c:pt>
                <c:pt idx="311">
                  <c:v>45441</c:v>
                </c:pt>
                <c:pt idx="312">
                  <c:v>45442</c:v>
                </c:pt>
                <c:pt idx="313">
                  <c:v>45443</c:v>
                </c:pt>
                <c:pt idx="314">
                  <c:v>45444</c:v>
                </c:pt>
                <c:pt idx="315">
                  <c:v>45445</c:v>
                </c:pt>
                <c:pt idx="316">
                  <c:v>45446</c:v>
                </c:pt>
                <c:pt idx="317">
                  <c:v>45447</c:v>
                </c:pt>
                <c:pt idx="318">
                  <c:v>45448</c:v>
                </c:pt>
                <c:pt idx="319">
                  <c:v>45449</c:v>
                </c:pt>
                <c:pt idx="320">
                  <c:v>45450</c:v>
                </c:pt>
                <c:pt idx="321">
                  <c:v>45451</c:v>
                </c:pt>
                <c:pt idx="322">
                  <c:v>45452</c:v>
                </c:pt>
                <c:pt idx="323">
                  <c:v>45453</c:v>
                </c:pt>
                <c:pt idx="324">
                  <c:v>45454</c:v>
                </c:pt>
                <c:pt idx="325">
                  <c:v>45455</c:v>
                </c:pt>
                <c:pt idx="326">
                  <c:v>45456</c:v>
                </c:pt>
                <c:pt idx="327">
                  <c:v>45457</c:v>
                </c:pt>
                <c:pt idx="328">
                  <c:v>45458</c:v>
                </c:pt>
                <c:pt idx="329">
                  <c:v>45459</c:v>
                </c:pt>
                <c:pt idx="330">
                  <c:v>45460</c:v>
                </c:pt>
                <c:pt idx="331">
                  <c:v>45461</c:v>
                </c:pt>
                <c:pt idx="332">
                  <c:v>45462</c:v>
                </c:pt>
                <c:pt idx="333">
                  <c:v>45463</c:v>
                </c:pt>
                <c:pt idx="334">
                  <c:v>45464</c:v>
                </c:pt>
                <c:pt idx="335">
                  <c:v>45465</c:v>
                </c:pt>
                <c:pt idx="336">
                  <c:v>45466</c:v>
                </c:pt>
                <c:pt idx="337">
                  <c:v>45467</c:v>
                </c:pt>
                <c:pt idx="338">
                  <c:v>45468</c:v>
                </c:pt>
                <c:pt idx="339">
                  <c:v>45469</c:v>
                </c:pt>
                <c:pt idx="340">
                  <c:v>45470</c:v>
                </c:pt>
                <c:pt idx="341">
                  <c:v>45471</c:v>
                </c:pt>
                <c:pt idx="342">
                  <c:v>45472</c:v>
                </c:pt>
                <c:pt idx="343">
                  <c:v>45473</c:v>
                </c:pt>
                <c:pt idx="344">
                  <c:v>45474</c:v>
                </c:pt>
                <c:pt idx="345">
                  <c:v>45475</c:v>
                </c:pt>
                <c:pt idx="346">
                  <c:v>45476</c:v>
                </c:pt>
                <c:pt idx="347">
                  <c:v>45477</c:v>
                </c:pt>
                <c:pt idx="348">
                  <c:v>45478</c:v>
                </c:pt>
                <c:pt idx="349">
                  <c:v>45479</c:v>
                </c:pt>
                <c:pt idx="350">
                  <c:v>45480</c:v>
                </c:pt>
                <c:pt idx="351">
                  <c:v>45481</c:v>
                </c:pt>
                <c:pt idx="352">
                  <c:v>45482</c:v>
                </c:pt>
                <c:pt idx="353">
                  <c:v>45483</c:v>
                </c:pt>
                <c:pt idx="354">
                  <c:v>45484</c:v>
                </c:pt>
                <c:pt idx="355">
                  <c:v>45485</c:v>
                </c:pt>
                <c:pt idx="356">
                  <c:v>45486</c:v>
                </c:pt>
                <c:pt idx="357">
                  <c:v>45487</c:v>
                </c:pt>
                <c:pt idx="358">
                  <c:v>45488</c:v>
                </c:pt>
                <c:pt idx="359">
                  <c:v>45489</c:v>
                </c:pt>
                <c:pt idx="360">
                  <c:v>45490</c:v>
                </c:pt>
                <c:pt idx="361">
                  <c:v>45491</c:v>
                </c:pt>
                <c:pt idx="362">
                  <c:v>45492</c:v>
                </c:pt>
                <c:pt idx="363">
                  <c:v>45493</c:v>
                </c:pt>
                <c:pt idx="364">
                  <c:v>45494</c:v>
                </c:pt>
                <c:pt idx="365">
                  <c:v>45495</c:v>
                </c:pt>
                <c:pt idx="366">
                  <c:v>45496</c:v>
                </c:pt>
                <c:pt idx="367">
                  <c:v>45497</c:v>
                </c:pt>
                <c:pt idx="368">
                  <c:v>45498</c:v>
                </c:pt>
                <c:pt idx="369">
                  <c:v>45499</c:v>
                </c:pt>
                <c:pt idx="370">
                  <c:v>45500</c:v>
                </c:pt>
                <c:pt idx="371">
                  <c:v>45501</c:v>
                </c:pt>
                <c:pt idx="372">
                  <c:v>45502</c:v>
                </c:pt>
                <c:pt idx="373">
                  <c:v>45503</c:v>
                </c:pt>
                <c:pt idx="374">
                  <c:v>45504</c:v>
                </c:pt>
                <c:pt idx="375">
                  <c:v>45505</c:v>
                </c:pt>
                <c:pt idx="376">
                  <c:v>45506</c:v>
                </c:pt>
                <c:pt idx="377">
                  <c:v>45507</c:v>
                </c:pt>
                <c:pt idx="378">
                  <c:v>45508</c:v>
                </c:pt>
                <c:pt idx="379">
                  <c:v>45509</c:v>
                </c:pt>
                <c:pt idx="380">
                  <c:v>45510</c:v>
                </c:pt>
                <c:pt idx="381">
                  <c:v>45511</c:v>
                </c:pt>
                <c:pt idx="382">
                  <c:v>45512</c:v>
                </c:pt>
                <c:pt idx="383">
                  <c:v>45513</c:v>
                </c:pt>
                <c:pt idx="384">
                  <c:v>45514</c:v>
                </c:pt>
                <c:pt idx="385">
                  <c:v>45515</c:v>
                </c:pt>
                <c:pt idx="386">
                  <c:v>45516</c:v>
                </c:pt>
                <c:pt idx="387">
                  <c:v>45517</c:v>
                </c:pt>
                <c:pt idx="388">
                  <c:v>45518</c:v>
                </c:pt>
                <c:pt idx="389">
                  <c:v>45519</c:v>
                </c:pt>
                <c:pt idx="390">
                  <c:v>45520</c:v>
                </c:pt>
                <c:pt idx="391">
                  <c:v>45521</c:v>
                </c:pt>
                <c:pt idx="392">
                  <c:v>45522</c:v>
                </c:pt>
                <c:pt idx="393">
                  <c:v>45523</c:v>
                </c:pt>
                <c:pt idx="394">
                  <c:v>45524</c:v>
                </c:pt>
                <c:pt idx="395">
                  <c:v>45525</c:v>
                </c:pt>
                <c:pt idx="396">
                  <c:v>45526</c:v>
                </c:pt>
                <c:pt idx="397">
                  <c:v>45527</c:v>
                </c:pt>
                <c:pt idx="398">
                  <c:v>45528</c:v>
                </c:pt>
                <c:pt idx="399">
                  <c:v>45529</c:v>
                </c:pt>
                <c:pt idx="400">
                  <c:v>45530</c:v>
                </c:pt>
                <c:pt idx="401">
                  <c:v>45531</c:v>
                </c:pt>
                <c:pt idx="402">
                  <c:v>45532</c:v>
                </c:pt>
                <c:pt idx="403">
                  <c:v>45533</c:v>
                </c:pt>
                <c:pt idx="404">
                  <c:v>45534</c:v>
                </c:pt>
                <c:pt idx="405">
                  <c:v>45535</c:v>
                </c:pt>
                <c:pt idx="406">
                  <c:v>45536</c:v>
                </c:pt>
                <c:pt idx="407">
                  <c:v>45537</c:v>
                </c:pt>
                <c:pt idx="408">
                  <c:v>45538</c:v>
                </c:pt>
                <c:pt idx="409">
                  <c:v>45539</c:v>
                </c:pt>
                <c:pt idx="410">
                  <c:v>45540</c:v>
                </c:pt>
                <c:pt idx="411">
                  <c:v>45541</c:v>
                </c:pt>
                <c:pt idx="412">
                  <c:v>45542</c:v>
                </c:pt>
                <c:pt idx="413">
                  <c:v>45543</c:v>
                </c:pt>
                <c:pt idx="414">
                  <c:v>45544</c:v>
                </c:pt>
                <c:pt idx="415">
                  <c:v>45545</c:v>
                </c:pt>
                <c:pt idx="416">
                  <c:v>45546</c:v>
                </c:pt>
                <c:pt idx="417">
                  <c:v>45547</c:v>
                </c:pt>
                <c:pt idx="418">
                  <c:v>45548</c:v>
                </c:pt>
                <c:pt idx="419">
                  <c:v>45549</c:v>
                </c:pt>
                <c:pt idx="420">
                  <c:v>45550</c:v>
                </c:pt>
                <c:pt idx="421">
                  <c:v>45551</c:v>
                </c:pt>
                <c:pt idx="422">
                  <c:v>45552</c:v>
                </c:pt>
                <c:pt idx="423">
                  <c:v>45553</c:v>
                </c:pt>
                <c:pt idx="424">
                  <c:v>45554</c:v>
                </c:pt>
                <c:pt idx="425">
                  <c:v>45555</c:v>
                </c:pt>
                <c:pt idx="426">
                  <c:v>45556</c:v>
                </c:pt>
                <c:pt idx="427">
                  <c:v>45557</c:v>
                </c:pt>
                <c:pt idx="428">
                  <c:v>45558</c:v>
                </c:pt>
                <c:pt idx="429">
                  <c:v>45559</c:v>
                </c:pt>
                <c:pt idx="430">
                  <c:v>45560</c:v>
                </c:pt>
                <c:pt idx="431">
                  <c:v>45561</c:v>
                </c:pt>
                <c:pt idx="432">
                  <c:v>45562</c:v>
                </c:pt>
                <c:pt idx="433">
                  <c:v>45563</c:v>
                </c:pt>
                <c:pt idx="434">
                  <c:v>45564</c:v>
                </c:pt>
                <c:pt idx="435">
                  <c:v>45565</c:v>
                </c:pt>
                <c:pt idx="436">
                  <c:v>45566</c:v>
                </c:pt>
                <c:pt idx="437">
                  <c:v>45567</c:v>
                </c:pt>
                <c:pt idx="438">
                  <c:v>45568</c:v>
                </c:pt>
                <c:pt idx="439">
                  <c:v>45569</c:v>
                </c:pt>
                <c:pt idx="440">
                  <c:v>45570</c:v>
                </c:pt>
                <c:pt idx="441">
                  <c:v>45571</c:v>
                </c:pt>
                <c:pt idx="442">
                  <c:v>45572</c:v>
                </c:pt>
                <c:pt idx="443">
                  <c:v>45573</c:v>
                </c:pt>
                <c:pt idx="444">
                  <c:v>45574</c:v>
                </c:pt>
                <c:pt idx="445">
                  <c:v>45575</c:v>
                </c:pt>
                <c:pt idx="446">
                  <c:v>45576</c:v>
                </c:pt>
                <c:pt idx="447">
                  <c:v>45577</c:v>
                </c:pt>
                <c:pt idx="448">
                  <c:v>45578</c:v>
                </c:pt>
                <c:pt idx="449">
                  <c:v>45579</c:v>
                </c:pt>
                <c:pt idx="450">
                  <c:v>45580</c:v>
                </c:pt>
                <c:pt idx="451">
                  <c:v>45581</c:v>
                </c:pt>
                <c:pt idx="452">
                  <c:v>45582</c:v>
                </c:pt>
                <c:pt idx="453">
                  <c:v>45583</c:v>
                </c:pt>
                <c:pt idx="454">
                  <c:v>45584</c:v>
                </c:pt>
                <c:pt idx="455">
                  <c:v>45585</c:v>
                </c:pt>
                <c:pt idx="456">
                  <c:v>45586</c:v>
                </c:pt>
                <c:pt idx="457">
                  <c:v>45587</c:v>
                </c:pt>
                <c:pt idx="458">
                  <c:v>45588</c:v>
                </c:pt>
                <c:pt idx="459">
                  <c:v>45589</c:v>
                </c:pt>
                <c:pt idx="460">
                  <c:v>45590</c:v>
                </c:pt>
                <c:pt idx="461">
                  <c:v>45591</c:v>
                </c:pt>
                <c:pt idx="462">
                  <c:v>45592</c:v>
                </c:pt>
                <c:pt idx="463">
                  <c:v>45593</c:v>
                </c:pt>
                <c:pt idx="464">
                  <c:v>45594</c:v>
                </c:pt>
                <c:pt idx="465">
                  <c:v>45595</c:v>
                </c:pt>
                <c:pt idx="466">
                  <c:v>45596</c:v>
                </c:pt>
                <c:pt idx="467">
                  <c:v>45597</c:v>
                </c:pt>
                <c:pt idx="468">
                  <c:v>45598</c:v>
                </c:pt>
                <c:pt idx="469">
                  <c:v>45599</c:v>
                </c:pt>
                <c:pt idx="470">
                  <c:v>45600</c:v>
                </c:pt>
                <c:pt idx="471">
                  <c:v>45601</c:v>
                </c:pt>
                <c:pt idx="472">
                  <c:v>45602</c:v>
                </c:pt>
                <c:pt idx="473">
                  <c:v>45603</c:v>
                </c:pt>
                <c:pt idx="474">
                  <c:v>45604</c:v>
                </c:pt>
                <c:pt idx="475">
                  <c:v>45605</c:v>
                </c:pt>
                <c:pt idx="476">
                  <c:v>45606</c:v>
                </c:pt>
                <c:pt idx="477">
                  <c:v>45607</c:v>
                </c:pt>
                <c:pt idx="478">
                  <c:v>45608</c:v>
                </c:pt>
                <c:pt idx="479">
                  <c:v>45609</c:v>
                </c:pt>
                <c:pt idx="480">
                  <c:v>45610</c:v>
                </c:pt>
                <c:pt idx="481">
                  <c:v>45611</c:v>
                </c:pt>
                <c:pt idx="482">
                  <c:v>45612</c:v>
                </c:pt>
                <c:pt idx="483">
                  <c:v>45613</c:v>
                </c:pt>
                <c:pt idx="484">
                  <c:v>45614</c:v>
                </c:pt>
                <c:pt idx="485">
                  <c:v>45615</c:v>
                </c:pt>
                <c:pt idx="486">
                  <c:v>45616</c:v>
                </c:pt>
                <c:pt idx="487">
                  <c:v>45617</c:v>
                </c:pt>
                <c:pt idx="488">
                  <c:v>45618</c:v>
                </c:pt>
                <c:pt idx="489">
                  <c:v>45619</c:v>
                </c:pt>
                <c:pt idx="490">
                  <c:v>45620</c:v>
                </c:pt>
                <c:pt idx="491">
                  <c:v>45621</c:v>
                </c:pt>
                <c:pt idx="492">
                  <c:v>45622</c:v>
                </c:pt>
                <c:pt idx="493">
                  <c:v>45623</c:v>
                </c:pt>
                <c:pt idx="494">
                  <c:v>45624</c:v>
                </c:pt>
                <c:pt idx="495">
                  <c:v>45625</c:v>
                </c:pt>
                <c:pt idx="496">
                  <c:v>45626</c:v>
                </c:pt>
                <c:pt idx="497">
                  <c:v>45627</c:v>
                </c:pt>
                <c:pt idx="498">
                  <c:v>45628</c:v>
                </c:pt>
                <c:pt idx="499">
                  <c:v>45629</c:v>
                </c:pt>
                <c:pt idx="500">
                  <c:v>45630</c:v>
                </c:pt>
                <c:pt idx="501">
                  <c:v>45631</c:v>
                </c:pt>
                <c:pt idx="502">
                  <c:v>45632</c:v>
                </c:pt>
                <c:pt idx="503">
                  <c:v>45633</c:v>
                </c:pt>
                <c:pt idx="504">
                  <c:v>45634</c:v>
                </c:pt>
                <c:pt idx="505">
                  <c:v>45635</c:v>
                </c:pt>
                <c:pt idx="506">
                  <c:v>45636</c:v>
                </c:pt>
                <c:pt idx="507">
                  <c:v>45637</c:v>
                </c:pt>
                <c:pt idx="508">
                  <c:v>45638</c:v>
                </c:pt>
                <c:pt idx="509">
                  <c:v>45639</c:v>
                </c:pt>
                <c:pt idx="510">
                  <c:v>45640</c:v>
                </c:pt>
                <c:pt idx="511">
                  <c:v>45641</c:v>
                </c:pt>
                <c:pt idx="512">
                  <c:v>45642</c:v>
                </c:pt>
                <c:pt idx="513">
                  <c:v>45643</c:v>
                </c:pt>
                <c:pt idx="514">
                  <c:v>45644</c:v>
                </c:pt>
                <c:pt idx="515">
                  <c:v>45645</c:v>
                </c:pt>
                <c:pt idx="516">
                  <c:v>45646</c:v>
                </c:pt>
                <c:pt idx="517">
                  <c:v>45647</c:v>
                </c:pt>
                <c:pt idx="518">
                  <c:v>45648</c:v>
                </c:pt>
                <c:pt idx="519">
                  <c:v>45649</c:v>
                </c:pt>
                <c:pt idx="520">
                  <c:v>45650</c:v>
                </c:pt>
                <c:pt idx="521">
                  <c:v>45651</c:v>
                </c:pt>
                <c:pt idx="522">
                  <c:v>45652</c:v>
                </c:pt>
                <c:pt idx="523">
                  <c:v>45653</c:v>
                </c:pt>
                <c:pt idx="524">
                  <c:v>45654</c:v>
                </c:pt>
                <c:pt idx="525">
                  <c:v>45655</c:v>
                </c:pt>
                <c:pt idx="526">
                  <c:v>45656</c:v>
                </c:pt>
                <c:pt idx="527">
                  <c:v>45657</c:v>
                </c:pt>
                <c:pt idx="528">
                  <c:v>45658</c:v>
                </c:pt>
                <c:pt idx="529">
                  <c:v>45659</c:v>
                </c:pt>
                <c:pt idx="530">
                  <c:v>45660</c:v>
                </c:pt>
                <c:pt idx="531">
                  <c:v>45661</c:v>
                </c:pt>
                <c:pt idx="532">
                  <c:v>45662</c:v>
                </c:pt>
                <c:pt idx="533">
                  <c:v>45663</c:v>
                </c:pt>
                <c:pt idx="534">
                  <c:v>45664</c:v>
                </c:pt>
                <c:pt idx="535">
                  <c:v>45665</c:v>
                </c:pt>
                <c:pt idx="536">
                  <c:v>45666</c:v>
                </c:pt>
                <c:pt idx="537">
                  <c:v>45667</c:v>
                </c:pt>
                <c:pt idx="538">
                  <c:v>45668</c:v>
                </c:pt>
                <c:pt idx="539">
                  <c:v>45669</c:v>
                </c:pt>
                <c:pt idx="540">
                  <c:v>45670</c:v>
                </c:pt>
                <c:pt idx="541">
                  <c:v>45671</c:v>
                </c:pt>
                <c:pt idx="542">
                  <c:v>45672</c:v>
                </c:pt>
                <c:pt idx="543">
                  <c:v>45673</c:v>
                </c:pt>
                <c:pt idx="544">
                  <c:v>45674</c:v>
                </c:pt>
                <c:pt idx="545">
                  <c:v>45675</c:v>
                </c:pt>
                <c:pt idx="546">
                  <c:v>45676</c:v>
                </c:pt>
                <c:pt idx="547">
                  <c:v>45677</c:v>
                </c:pt>
                <c:pt idx="548">
                  <c:v>45678</c:v>
                </c:pt>
                <c:pt idx="549">
                  <c:v>45679</c:v>
                </c:pt>
                <c:pt idx="550">
                  <c:v>45680</c:v>
                </c:pt>
                <c:pt idx="551">
                  <c:v>45681</c:v>
                </c:pt>
                <c:pt idx="552">
                  <c:v>45682</c:v>
                </c:pt>
                <c:pt idx="553">
                  <c:v>45683</c:v>
                </c:pt>
                <c:pt idx="554">
                  <c:v>45684</c:v>
                </c:pt>
                <c:pt idx="555">
                  <c:v>45685</c:v>
                </c:pt>
                <c:pt idx="556">
                  <c:v>45686</c:v>
                </c:pt>
                <c:pt idx="557">
                  <c:v>45687</c:v>
                </c:pt>
                <c:pt idx="558">
                  <c:v>45688</c:v>
                </c:pt>
                <c:pt idx="559">
                  <c:v>45689</c:v>
                </c:pt>
                <c:pt idx="560">
                  <c:v>45690</c:v>
                </c:pt>
                <c:pt idx="561">
                  <c:v>45691</c:v>
                </c:pt>
                <c:pt idx="562">
                  <c:v>45692</c:v>
                </c:pt>
                <c:pt idx="563">
                  <c:v>45693</c:v>
                </c:pt>
                <c:pt idx="564">
                  <c:v>45694</c:v>
                </c:pt>
                <c:pt idx="565">
                  <c:v>45695</c:v>
                </c:pt>
                <c:pt idx="566">
                  <c:v>45696</c:v>
                </c:pt>
                <c:pt idx="567">
                  <c:v>45697</c:v>
                </c:pt>
                <c:pt idx="568">
                  <c:v>45698</c:v>
                </c:pt>
                <c:pt idx="569">
                  <c:v>45699</c:v>
                </c:pt>
                <c:pt idx="570">
                  <c:v>45700</c:v>
                </c:pt>
                <c:pt idx="571">
                  <c:v>45701</c:v>
                </c:pt>
                <c:pt idx="572">
                  <c:v>45702</c:v>
                </c:pt>
                <c:pt idx="573">
                  <c:v>45703</c:v>
                </c:pt>
                <c:pt idx="574">
                  <c:v>45704</c:v>
                </c:pt>
                <c:pt idx="575">
                  <c:v>45705</c:v>
                </c:pt>
                <c:pt idx="576">
                  <c:v>45706</c:v>
                </c:pt>
                <c:pt idx="577">
                  <c:v>45707</c:v>
                </c:pt>
                <c:pt idx="578">
                  <c:v>45708</c:v>
                </c:pt>
                <c:pt idx="579">
                  <c:v>45709</c:v>
                </c:pt>
                <c:pt idx="580">
                  <c:v>45710</c:v>
                </c:pt>
                <c:pt idx="581">
                  <c:v>45711</c:v>
                </c:pt>
                <c:pt idx="582">
                  <c:v>45712</c:v>
                </c:pt>
                <c:pt idx="583">
                  <c:v>45713</c:v>
                </c:pt>
                <c:pt idx="584">
                  <c:v>45714</c:v>
                </c:pt>
                <c:pt idx="585">
                  <c:v>45715</c:v>
                </c:pt>
                <c:pt idx="586">
                  <c:v>45716</c:v>
                </c:pt>
                <c:pt idx="587">
                  <c:v>45717</c:v>
                </c:pt>
                <c:pt idx="588">
                  <c:v>45718</c:v>
                </c:pt>
                <c:pt idx="589">
                  <c:v>45719</c:v>
                </c:pt>
                <c:pt idx="590">
                  <c:v>45720</c:v>
                </c:pt>
                <c:pt idx="591">
                  <c:v>45721</c:v>
                </c:pt>
                <c:pt idx="592">
                  <c:v>45722</c:v>
                </c:pt>
                <c:pt idx="593">
                  <c:v>45723</c:v>
                </c:pt>
                <c:pt idx="594">
                  <c:v>45724</c:v>
                </c:pt>
                <c:pt idx="595">
                  <c:v>45725</c:v>
                </c:pt>
                <c:pt idx="596">
                  <c:v>45726</c:v>
                </c:pt>
                <c:pt idx="597">
                  <c:v>45727</c:v>
                </c:pt>
                <c:pt idx="598">
                  <c:v>45728</c:v>
                </c:pt>
                <c:pt idx="599">
                  <c:v>45729</c:v>
                </c:pt>
                <c:pt idx="600">
                  <c:v>45730</c:v>
                </c:pt>
                <c:pt idx="601">
                  <c:v>45731</c:v>
                </c:pt>
                <c:pt idx="602">
                  <c:v>45732</c:v>
                </c:pt>
                <c:pt idx="603">
                  <c:v>45733</c:v>
                </c:pt>
                <c:pt idx="604">
                  <c:v>45734</c:v>
                </c:pt>
                <c:pt idx="605">
                  <c:v>45735</c:v>
                </c:pt>
                <c:pt idx="606">
                  <c:v>45736</c:v>
                </c:pt>
                <c:pt idx="607">
                  <c:v>45737</c:v>
                </c:pt>
                <c:pt idx="608">
                  <c:v>45738</c:v>
                </c:pt>
                <c:pt idx="609">
                  <c:v>45739</c:v>
                </c:pt>
                <c:pt idx="610">
                  <c:v>45740</c:v>
                </c:pt>
                <c:pt idx="611">
                  <c:v>45741</c:v>
                </c:pt>
                <c:pt idx="612">
                  <c:v>45742</c:v>
                </c:pt>
                <c:pt idx="613">
                  <c:v>45743</c:v>
                </c:pt>
                <c:pt idx="614">
                  <c:v>45744</c:v>
                </c:pt>
                <c:pt idx="615">
                  <c:v>45745</c:v>
                </c:pt>
                <c:pt idx="616">
                  <c:v>45746</c:v>
                </c:pt>
                <c:pt idx="617">
                  <c:v>45747</c:v>
                </c:pt>
                <c:pt idx="618">
                  <c:v>45748</c:v>
                </c:pt>
                <c:pt idx="619">
                  <c:v>45749</c:v>
                </c:pt>
                <c:pt idx="620">
                  <c:v>45750</c:v>
                </c:pt>
                <c:pt idx="621">
                  <c:v>45751</c:v>
                </c:pt>
                <c:pt idx="622">
                  <c:v>45752</c:v>
                </c:pt>
                <c:pt idx="623">
                  <c:v>45753</c:v>
                </c:pt>
                <c:pt idx="624">
                  <c:v>45754</c:v>
                </c:pt>
                <c:pt idx="625">
                  <c:v>45755</c:v>
                </c:pt>
                <c:pt idx="626">
                  <c:v>45756</c:v>
                </c:pt>
                <c:pt idx="627">
                  <c:v>45757</c:v>
                </c:pt>
                <c:pt idx="628">
                  <c:v>45758</c:v>
                </c:pt>
                <c:pt idx="629">
                  <c:v>45759</c:v>
                </c:pt>
                <c:pt idx="630">
                  <c:v>45760</c:v>
                </c:pt>
                <c:pt idx="631">
                  <c:v>45761</c:v>
                </c:pt>
                <c:pt idx="632">
                  <c:v>45762</c:v>
                </c:pt>
                <c:pt idx="633">
                  <c:v>45763</c:v>
                </c:pt>
                <c:pt idx="634">
                  <c:v>45764</c:v>
                </c:pt>
                <c:pt idx="635">
                  <c:v>45765</c:v>
                </c:pt>
                <c:pt idx="636">
                  <c:v>45766</c:v>
                </c:pt>
                <c:pt idx="637">
                  <c:v>45767</c:v>
                </c:pt>
                <c:pt idx="638">
                  <c:v>45768</c:v>
                </c:pt>
                <c:pt idx="639">
                  <c:v>45769</c:v>
                </c:pt>
                <c:pt idx="640">
                  <c:v>45770</c:v>
                </c:pt>
                <c:pt idx="641">
                  <c:v>45771</c:v>
                </c:pt>
                <c:pt idx="642">
                  <c:v>45772</c:v>
                </c:pt>
                <c:pt idx="643">
                  <c:v>45773</c:v>
                </c:pt>
                <c:pt idx="644">
                  <c:v>45774</c:v>
                </c:pt>
                <c:pt idx="645">
                  <c:v>45775</c:v>
                </c:pt>
                <c:pt idx="646">
                  <c:v>45776</c:v>
                </c:pt>
                <c:pt idx="647">
                  <c:v>45777</c:v>
                </c:pt>
                <c:pt idx="648">
                  <c:v>45778</c:v>
                </c:pt>
                <c:pt idx="649">
                  <c:v>45779</c:v>
                </c:pt>
                <c:pt idx="650">
                  <c:v>45780</c:v>
                </c:pt>
                <c:pt idx="651">
                  <c:v>45781</c:v>
                </c:pt>
                <c:pt idx="652">
                  <c:v>45782</c:v>
                </c:pt>
                <c:pt idx="653">
                  <c:v>45783</c:v>
                </c:pt>
                <c:pt idx="654">
                  <c:v>45784</c:v>
                </c:pt>
                <c:pt idx="655">
                  <c:v>45785</c:v>
                </c:pt>
                <c:pt idx="656">
                  <c:v>45786</c:v>
                </c:pt>
                <c:pt idx="657">
                  <c:v>45787</c:v>
                </c:pt>
                <c:pt idx="658">
                  <c:v>45788</c:v>
                </c:pt>
                <c:pt idx="659">
                  <c:v>45789</c:v>
                </c:pt>
                <c:pt idx="660">
                  <c:v>45790</c:v>
                </c:pt>
                <c:pt idx="661">
                  <c:v>45791</c:v>
                </c:pt>
                <c:pt idx="662">
                  <c:v>45792</c:v>
                </c:pt>
                <c:pt idx="663">
                  <c:v>45793</c:v>
                </c:pt>
                <c:pt idx="664">
                  <c:v>45794</c:v>
                </c:pt>
                <c:pt idx="665">
                  <c:v>45795</c:v>
                </c:pt>
                <c:pt idx="666">
                  <c:v>45796</c:v>
                </c:pt>
                <c:pt idx="667">
                  <c:v>45797</c:v>
                </c:pt>
                <c:pt idx="668">
                  <c:v>45798</c:v>
                </c:pt>
                <c:pt idx="669">
                  <c:v>45799</c:v>
                </c:pt>
                <c:pt idx="670">
                  <c:v>45800</c:v>
                </c:pt>
                <c:pt idx="671">
                  <c:v>45801</c:v>
                </c:pt>
                <c:pt idx="672">
                  <c:v>45802</c:v>
                </c:pt>
                <c:pt idx="673">
                  <c:v>45803</c:v>
                </c:pt>
                <c:pt idx="674">
                  <c:v>45804</c:v>
                </c:pt>
                <c:pt idx="675">
                  <c:v>45805</c:v>
                </c:pt>
                <c:pt idx="676">
                  <c:v>45806</c:v>
                </c:pt>
                <c:pt idx="677">
                  <c:v>45807</c:v>
                </c:pt>
                <c:pt idx="678">
                  <c:v>45808</c:v>
                </c:pt>
                <c:pt idx="679">
                  <c:v>45809</c:v>
                </c:pt>
                <c:pt idx="680">
                  <c:v>45810</c:v>
                </c:pt>
                <c:pt idx="681">
                  <c:v>45811</c:v>
                </c:pt>
                <c:pt idx="682">
                  <c:v>45812</c:v>
                </c:pt>
                <c:pt idx="683">
                  <c:v>45813</c:v>
                </c:pt>
                <c:pt idx="684">
                  <c:v>45814</c:v>
                </c:pt>
                <c:pt idx="685">
                  <c:v>45815</c:v>
                </c:pt>
                <c:pt idx="686">
                  <c:v>45816</c:v>
                </c:pt>
                <c:pt idx="687">
                  <c:v>45817</c:v>
                </c:pt>
                <c:pt idx="688">
                  <c:v>45818</c:v>
                </c:pt>
                <c:pt idx="689">
                  <c:v>45819</c:v>
                </c:pt>
                <c:pt idx="690">
                  <c:v>45820</c:v>
                </c:pt>
                <c:pt idx="691">
                  <c:v>45821</c:v>
                </c:pt>
                <c:pt idx="692">
                  <c:v>45822</c:v>
                </c:pt>
                <c:pt idx="693">
                  <c:v>45823</c:v>
                </c:pt>
                <c:pt idx="694">
                  <c:v>45824</c:v>
                </c:pt>
                <c:pt idx="695">
                  <c:v>45825</c:v>
                </c:pt>
                <c:pt idx="696">
                  <c:v>45826</c:v>
                </c:pt>
                <c:pt idx="697">
                  <c:v>45827</c:v>
                </c:pt>
                <c:pt idx="698">
                  <c:v>45828</c:v>
                </c:pt>
                <c:pt idx="699">
                  <c:v>45829</c:v>
                </c:pt>
                <c:pt idx="700">
                  <c:v>45830</c:v>
                </c:pt>
                <c:pt idx="701">
                  <c:v>45831</c:v>
                </c:pt>
                <c:pt idx="702">
                  <c:v>45832</c:v>
                </c:pt>
                <c:pt idx="703">
                  <c:v>45833</c:v>
                </c:pt>
                <c:pt idx="704">
                  <c:v>45834</c:v>
                </c:pt>
                <c:pt idx="705">
                  <c:v>45835</c:v>
                </c:pt>
                <c:pt idx="706">
                  <c:v>45836</c:v>
                </c:pt>
                <c:pt idx="707">
                  <c:v>45837</c:v>
                </c:pt>
                <c:pt idx="708">
                  <c:v>45838</c:v>
                </c:pt>
                <c:pt idx="709">
                  <c:v>45839</c:v>
                </c:pt>
                <c:pt idx="710">
                  <c:v>45840</c:v>
                </c:pt>
                <c:pt idx="711">
                  <c:v>45841</c:v>
                </c:pt>
                <c:pt idx="712">
                  <c:v>45842</c:v>
                </c:pt>
                <c:pt idx="713">
                  <c:v>45843</c:v>
                </c:pt>
                <c:pt idx="714">
                  <c:v>45844</c:v>
                </c:pt>
                <c:pt idx="715">
                  <c:v>45845</c:v>
                </c:pt>
                <c:pt idx="716">
                  <c:v>45846</c:v>
                </c:pt>
                <c:pt idx="717">
                  <c:v>45847</c:v>
                </c:pt>
                <c:pt idx="718">
                  <c:v>45848</c:v>
                </c:pt>
                <c:pt idx="719">
                  <c:v>45849</c:v>
                </c:pt>
                <c:pt idx="720">
                  <c:v>45850</c:v>
                </c:pt>
                <c:pt idx="721">
                  <c:v>45851</c:v>
                </c:pt>
                <c:pt idx="722">
                  <c:v>45852</c:v>
                </c:pt>
                <c:pt idx="723">
                  <c:v>45853</c:v>
                </c:pt>
                <c:pt idx="724">
                  <c:v>45854</c:v>
                </c:pt>
                <c:pt idx="725">
                  <c:v>45855</c:v>
                </c:pt>
                <c:pt idx="726">
                  <c:v>45856</c:v>
                </c:pt>
                <c:pt idx="727">
                  <c:v>45857</c:v>
                </c:pt>
                <c:pt idx="728">
                  <c:v>45858</c:v>
                </c:pt>
                <c:pt idx="729">
                  <c:v>45859</c:v>
                </c:pt>
                <c:pt idx="730">
                  <c:v>45860</c:v>
                </c:pt>
                <c:pt idx="731">
                  <c:v>45861</c:v>
                </c:pt>
                <c:pt idx="732">
                  <c:v>45862</c:v>
                </c:pt>
                <c:pt idx="733">
                  <c:v>45863</c:v>
                </c:pt>
                <c:pt idx="734">
                  <c:v>45864</c:v>
                </c:pt>
                <c:pt idx="735">
                  <c:v>45865</c:v>
                </c:pt>
                <c:pt idx="736">
                  <c:v>45866</c:v>
                </c:pt>
                <c:pt idx="737">
                  <c:v>45867</c:v>
                </c:pt>
                <c:pt idx="738">
                  <c:v>45868</c:v>
                </c:pt>
                <c:pt idx="739">
                  <c:v>45869</c:v>
                </c:pt>
                <c:pt idx="740">
                  <c:v>45870</c:v>
                </c:pt>
                <c:pt idx="741">
                  <c:v>45871</c:v>
                </c:pt>
                <c:pt idx="742">
                  <c:v>45872</c:v>
                </c:pt>
                <c:pt idx="743">
                  <c:v>45873</c:v>
                </c:pt>
                <c:pt idx="744">
                  <c:v>45874</c:v>
                </c:pt>
                <c:pt idx="745">
                  <c:v>45875</c:v>
                </c:pt>
                <c:pt idx="746">
                  <c:v>45876</c:v>
                </c:pt>
                <c:pt idx="747">
                  <c:v>45877</c:v>
                </c:pt>
                <c:pt idx="748">
                  <c:v>45878</c:v>
                </c:pt>
                <c:pt idx="749">
                  <c:v>45879</c:v>
                </c:pt>
                <c:pt idx="750">
                  <c:v>45880</c:v>
                </c:pt>
                <c:pt idx="751">
                  <c:v>45881</c:v>
                </c:pt>
                <c:pt idx="752">
                  <c:v>45882</c:v>
                </c:pt>
                <c:pt idx="753">
                  <c:v>45883</c:v>
                </c:pt>
                <c:pt idx="754">
                  <c:v>45884</c:v>
                </c:pt>
                <c:pt idx="755">
                  <c:v>45885</c:v>
                </c:pt>
                <c:pt idx="756">
                  <c:v>45886</c:v>
                </c:pt>
                <c:pt idx="757">
                  <c:v>45887</c:v>
                </c:pt>
                <c:pt idx="758">
                  <c:v>45888</c:v>
                </c:pt>
                <c:pt idx="759">
                  <c:v>45889</c:v>
                </c:pt>
                <c:pt idx="760">
                  <c:v>45890</c:v>
                </c:pt>
                <c:pt idx="761">
                  <c:v>45891</c:v>
                </c:pt>
                <c:pt idx="762">
                  <c:v>45892</c:v>
                </c:pt>
                <c:pt idx="763">
                  <c:v>45893</c:v>
                </c:pt>
                <c:pt idx="764">
                  <c:v>45894</c:v>
                </c:pt>
                <c:pt idx="765">
                  <c:v>45895</c:v>
                </c:pt>
                <c:pt idx="766">
                  <c:v>45896</c:v>
                </c:pt>
                <c:pt idx="767">
                  <c:v>45897</c:v>
                </c:pt>
                <c:pt idx="768">
                  <c:v>45898</c:v>
                </c:pt>
                <c:pt idx="769">
                  <c:v>45899</c:v>
                </c:pt>
                <c:pt idx="770">
                  <c:v>45900</c:v>
                </c:pt>
                <c:pt idx="771">
                  <c:v>45901</c:v>
                </c:pt>
                <c:pt idx="772">
                  <c:v>45902</c:v>
                </c:pt>
                <c:pt idx="773">
                  <c:v>45903</c:v>
                </c:pt>
                <c:pt idx="774">
                  <c:v>45904</c:v>
                </c:pt>
                <c:pt idx="775">
                  <c:v>45905</c:v>
                </c:pt>
                <c:pt idx="776">
                  <c:v>45906</c:v>
                </c:pt>
                <c:pt idx="777">
                  <c:v>45907</c:v>
                </c:pt>
                <c:pt idx="778">
                  <c:v>45908</c:v>
                </c:pt>
                <c:pt idx="779">
                  <c:v>45909</c:v>
                </c:pt>
                <c:pt idx="780">
                  <c:v>45910</c:v>
                </c:pt>
                <c:pt idx="781">
                  <c:v>45911</c:v>
                </c:pt>
                <c:pt idx="782">
                  <c:v>45912</c:v>
                </c:pt>
                <c:pt idx="783">
                  <c:v>45913</c:v>
                </c:pt>
                <c:pt idx="784">
                  <c:v>45914</c:v>
                </c:pt>
                <c:pt idx="785">
                  <c:v>45915</c:v>
                </c:pt>
                <c:pt idx="786">
                  <c:v>45916</c:v>
                </c:pt>
                <c:pt idx="787">
                  <c:v>45917</c:v>
                </c:pt>
                <c:pt idx="788">
                  <c:v>45918</c:v>
                </c:pt>
                <c:pt idx="789">
                  <c:v>45919</c:v>
                </c:pt>
                <c:pt idx="790">
                  <c:v>45920</c:v>
                </c:pt>
                <c:pt idx="791">
                  <c:v>45921</c:v>
                </c:pt>
                <c:pt idx="792">
                  <c:v>45922</c:v>
                </c:pt>
                <c:pt idx="793">
                  <c:v>45923</c:v>
                </c:pt>
                <c:pt idx="794">
                  <c:v>45924</c:v>
                </c:pt>
                <c:pt idx="795">
                  <c:v>45925</c:v>
                </c:pt>
                <c:pt idx="796">
                  <c:v>45926</c:v>
                </c:pt>
                <c:pt idx="797">
                  <c:v>45927</c:v>
                </c:pt>
                <c:pt idx="798">
                  <c:v>45928</c:v>
                </c:pt>
                <c:pt idx="799">
                  <c:v>45929</c:v>
                </c:pt>
                <c:pt idx="800">
                  <c:v>45930</c:v>
                </c:pt>
                <c:pt idx="801">
                  <c:v>45931</c:v>
                </c:pt>
                <c:pt idx="802">
                  <c:v>45932</c:v>
                </c:pt>
                <c:pt idx="803">
                  <c:v>45933</c:v>
                </c:pt>
                <c:pt idx="804">
                  <c:v>45934</c:v>
                </c:pt>
                <c:pt idx="805">
                  <c:v>45935</c:v>
                </c:pt>
                <c:pt idx="806">
                  <c:v>45936</c:v>
                </c:pt>
                <c:pt idx="807">
                  <c:v>45937</c:v>
                </c:pt>
                <c:pt idx="808">
                  <c:v>45938</c:v>
                </c:pt>
                <c:pt idx="809">
                  <c:v>45939</c:v>
                </c:pt>
                <c:pt idx="810">
                  <c:v>45940</c:v>
                </c:pt>
                <c:pt idx="811">
                  <c:v>45941</c:v>
                </c:pt>
                <c:pt idx="812">
                  <c:v>45942</c:v>
                </c:pt>
                <c:pt idx="813">
                  <c:v>45943</c:v>
                </c:pt>
                <c:pt idx="814">
                  <c:v>45944</c:v>
                </c:pt>
                <c:pt idx="815">
                  <c:v>45945</c:v>
                </c:pt>
                <c:pt idx="816">
                  <c:v>45946</c:v>
                </c:pt>
                <c:pt idx="817">
                  <c:v>45947</c:v>
                </c:pt>
                <c:pt idx="818">
                  <c:v>45948</c:v>
                </c:pt>
                <c:pt idx="819">
                  <c:v>45949</c:v>
                </c:pt>
                <c:pt idx="820">
                  <c:v>45950</c:v>
                </c:pt>
                <c:pt idx="821">
                  <c:v>45951</c:v>
                </c:pt>
                <c:pt idx="822">
                  <c:v>45952</c:v>
                </c:pt>
                <c:pt idx="823">
                  <c:v>45953</c:v>
                </c:pt>
                <c:pt idx="824">
                  <c:v>45954</c:v>
                </c:pt>
                <c:pt idx="825">
                  <c:v>45955</c:v>
                </c:pt>
                <c:pt idx="826">
                  <c:v>45956</c:v>
                </c:pt>
                <c:pt idx="827">
                  <c:v>45957</c:v>
                </c:pt>
                <c:pt idx="828">
                  <c:v>45958</c:v>
                </c:pt>
                <c:pt idx="829">
                  <c:v>45959</c:v>
                </c:pt>
                <c:pt idx="830">
                  <c:v>45960</c:v>
                </c:pt>
                <c:pt idx="831">
                  <c:v>45961</c:v>
                </c:pt>
                <c:pt idx="832">
                  <c:v>45962</c:v>
                </c:pt>
                <c:pt idx="833">
                  <c:v>45963</c:v>
                </c:pt>
                <c:pt idx="834">
                  <c:v>45964</c:v>
                </c:pt>
                <c:pt idx="835">
                  <c:v>45965</c:v>
                </c:pt>
                <c:pt idx="836">
                  <c:v>45966</c:v>
                </c:pt>
                <c:pt idx="837">
                  <c:v>45967</c:v>
                </c:pt>
                <c:pt idx="838">
                  <c:v>45968</c:v>
                </c:pt>
                <c:pt idx="839">
                  <c:v>45969</c:v>
                </c:pt>
                <c:pt idx="840">
                  <c:v>45970</c:v>
                </c:pt>
                <c:pt idx="841">
                  <c:v>45971</c:v>
                </c:pt>
                <c:pt idx="842">
                  <c:v>45972</c:v>
                </c:pt>
                <c:pt idx="843">
                  <c:v>45973</c:v>
                </c:pt>
                <c:pt idx="844">
                  <c:v>45974</c:v>
                </c:pt>
                <c:pt idx="845">
                  <c:v>45975</c:v>
                </c:pt>
                <c:pt idx="846">
                  <c:v>45976</c:v>
                </c:pt>
                <c:pt idx="847">
                  <c:v>45977</c:v>
                </c:pt>
                <c:pt idx="848">
                  <c:v>45978</c:v>
                </c:pt>
                <c:pt idx="849">
                  <c:v>45979</c:v>
                </c:pt>
                <c:pt idx="850">
                  <c:v>45980</c:v>
                </c:pt>
                <c:pt idx="851">
                  <c:v>45981</c:v>
                </c:pt>
                <c:pt idx="852">
                  <c:v>45982</c:v>
                </c:pt>
                <c:pt idx="853">
                  <c:v>45983</c:v>
                </c:pt>
                <c:pt idx="854">
                  <c:v>45984</c:v>
                </c:pt>
                <c:pt idx="855">
                  <c:v>45985</c:v>
                </c:pt>
                <c:pt idx="856">
                  <c:v>45986</c:v>
                </c:pt>
                <c:pt idx="857">
                  <c:v>45987</c:v>
                </c:pt>
                <c:pt idx="858">
                  <c:v>45988</c:v>
                </c:pt>
                <c:pt idx="859">
                  <c:v>45989</c:v>
                </c:pt>
                <c:pt idx="860">
                  <c:v>45990</c:v>
                </c:pt>
                <c:pt idx="861">
                  <c:v>45991</c:v>
                </c:pt>
                <c:pt idx="862">
                  <c:v>45992</c:v>
                </c:pt>
                <c:pt idx="863">
                  <c:v>45993</c:v>
                </c:pt>
                <c:pt idx="864">
                  <c:v>45994</c:v>
                </c:pt>
                <c:pt idx="865">
                  <c:v>45995</c:v>
                </c:pt>
                <c:pt idx="866">
                  <c:v>45996</c:v>
                </c:pt>
                <c:pt idx="867">
                  <c:v>45997</c:v>
                </c:pt>
                <c:pt idx="868">
                  <c:v>45998</c:v>
                </c:pt>
                <c:pt idx="869">
                  <c:v>45999</c:v>
                </c:pt>
                <c:pt idx="870">
                  <c:v>46000</c:v>
                </c:pt>
                <c:pt idx="871">
                  <c:v>46001</c:v>
                </c:pt>
                <c:pt idx="872">
                  <c:v>46002</c:v>
                </c:pt>
                <c:pt idx="873">
                  <c:v>46003</c:v>
                </c:pt>
                <c:pt idx="874">
                  <c:v>46004</c:v>
                </c:pt>
                <c:pt idx="875">
                  <c:v>46005</c:v>
                </c:pt>
                <c:pt idx="876">
                  <c:v>46006</c:v>
                </c:pt>
                <c:pt idx="877">
                  <c:v>46007</c:v>
                </c:pt>
                <c:pt idx="878">
                  <c:v>46008</c:v>
                </c:pt>
                <c:pt idx="879">
                  <c:v>46009</c:v>
                </c:pt>
                <c:pt idx="880">
                  <c:v>46010</c:v>
                </c:pt>
                <c:pt idx="881">
                  <c:v>46011</c:v>
                </c:pt>
                <c:pt idx="882">
                  <c:v>46012</c:v>
                </c:pt>
                <c:pt idx="883">
                  <c:v>46013</c:v>
                </c:pt>
                <c:pt idx="884">
                  <c:v>46014</c:v>
                </c:pt>
                <c:pt idx="885">
                  <c:v>46015</c:v>
                </c:pt>
                <c:pt idx="886">
                  <c:v>46016</c:v>
                </c:pt>
                <c:pt idx="887">
                  <c:v>46017</c:v>
                </c:pt>
                <c:pt idx="888">
                  <c:v>46018</c:v>
                </c:pt>
                <c:pt idx="889">
                  <c:v>46019</c:v>
                </c:pt>
                <c:pt idx="890">
                  <c:v>46020</c:v>
                </c:pt>
                <c:pt idx="891">
                  <c:v>46021</c:v>
                </c:pt>
                <c:pt idx="892">
                  <c:v>46022</c:v>
                </c:pt>
                <c:pt idx="893">
                  <c:v>46023</c:v>
                </c:pt>
                <c:pt idx="894">
                  <c:v>46024</c:v>
                </c:pt>
                <c:pt idx="895">
                  <c:v>46025</c:v>
                </c:pt>
                <c:pt idx="896">
                  <c:v>46026</c:v>
                </c:pt>
                <c:pt idx="897">
                  <c:v>46027</c:v>
                </c:pt>
                <c:pt idx="898">
                  <c:v>46028</c:v>
                </c:pt>
                <c:pt idx="899">
                  <c:v>46029</c:v>
                </c:pt>
                <c:pt idx="900">
                  <c:v>46030</c:v>
                </c:pt>
                <c:pt idx="901">
                  <c:v>46031</c:v>
                </c:pt>
                <c:pt idx="902">
                  <c:v>46032</c:v>
                </c:pt>
                <c:pt idx="903">
                  <c:v>46033</c:v>
                </c:pt>
                <c:pt idx="904">
                  <c:v>46034</c:v>
                </c:pt>
                <c:pt idx="905">
                  <c:v>46035</c:v>
                </c:pt>
                <c:pt idx="906">
                  <c:v>46036</c:v>
                </c:pt>
                <c:pt idx="907">
                  <c:v>46037</c:v>
                </c:pt>
                <c:pt idx="908">
                  <c:v>46038</c:v>
                </c:pt>
                <c:pt idx="909">
                  <c:v>46039</c:v>
                </c:pt>
                <c:pt idx="910">
                  <c:v>46040</c:v>
                </c:pt>
                <c:pt idx="911">
                  <c:v>46041</c:v>
                </c:pt>
                <c:pt idx="912">
                  <c:v>46042</c:v>
                </c:pt>
                <c:pt idx="913">
                  <c:v>46043</c:v>
                </c:pt>
                <c:pt idx="914">
                  <c:v>46044</c:v>
                </c:pt>
                <c:pt idx="915">
                  <c:v>46045</c:v>
                </c:pt>
                <c:pt idx="916">
                  <c:v>46046</c:v>
                </c:pt>
                <c:pt idx="917">
                  <c:v>46047</c:v>
                </c:pt>
                <c:pt idx="918">
                  <c:v>46048</c:v>
                </c:pt>
                <c:pt idx="919">
                  <c:v>46049</c:v>
                </c:pt>
                <c:pt idx="920">
                  <c:v>46050</c:v>
                </c:pt>
                <c:pt idx="921">
                  <c:v>46051</c:v>
                </c:pt>
                <c:pt idx="922">
                  <c:v>46052</c:v>
                </c:pt>
                <c:pt idx="923">
                  <c:v>46053</c:v>
                </c:pt>
                <c:pt idx="924">
                  <c:v>46054</c:v>
                </c:pt>
                <c:pt idx="925">
                  <c:v>46055</c:v>
                </c:pt>
                <c:pt idx="926">
                  <c:v>46056</c:v>
                </c:pt>
                <c:pt idx="927">
                  <c:v>46057</c:v>
                </c:pt>
                <c:pt idx="928">
                  <c:v>46058</c:v>
                </c:pt>
                <c:pt idx="929">
                  <c:v>46059</c:v>
                </c:pt>
                <c:pt idx="930">
                  <c:v>46060</c:v>
                </c:pt>
                <c:pt idx="931">
                  <c:v>46061</c:v>
                </c:pt>
                <c:pt idx="932">
                  <c:v>46062</c:v>
                </c:pt>
                <c:pt idx="933">
                  <c:v>46063</c:v>
                </c:pt>
                <c:pt idx="934">
                  <c:v>46064</c:v>
                </c:pt>
                <c:pt idx="935">
                  <c:v>46065</c:v>
                </c:pt>
                <c:pt idx="936">
                  <c:v>46066</c:v>
                </c:pt>
                <c:pt idx="937">
                  <c:v>46067</c:v>
                </c:pt>
                <c:pt idx="938">
                  <c:v>46068</c:v>
                </c:pt>
                <c:pt idx="939">
                  <c:v>46069</c:v>
                </c:pt>
                <c:pt idx="940">
                  <c:v>46070</c:v>
                </c:pt>
                <c:pt idx="941">
                  <c:v>46071</c:v>
                </c:pt>
                <c:pt idx="942">
                  <c:v>46072</c:v>
                </c:pt>
                <c:pt idx="943">
                  <c:v>46073</c:v>
                </c:pt>
                <c:pt idx="944">
                  <c:v>46074</c:v>
                </c:pt>
                <c:pt idx="945">
                  <c:v>46075</c:v>
                </c:pt>
                <c:pt idx="946">
                  <c:v>46076</c:v>
                </c:pt>
                <c:pt idx="947">
                  <c:v>46077</c:v>
                </c:pt>
                <c:pt idx="948">
                  <c:v>46078</c:v>
                </c:pt>
                <c:pt idx="949">
                  <c:v>46079</c:v>
                </c:pt>
                <c:pt idx="950">
                  <c:v>46080</c:v>
                </c:pt>
                <c:pt idx="951">
                  <c:v>46081</c:v>
                </c:pt>
                <c:pt idx="952">
                  <c:v>46082</c:v>
                </c:pt>
                <c:pt idx="953">
                  <c:v>46083</c:v>
                </c:pt>
                <c:pt idx="954">
                  <c:v>46084</c:v>
                </c:pt>
                <c:pt idx="955">
                  <c:v>46085</c:v>
                </c:pt>
                <c:pt idx="956">
                  <c:v>46086</c:v>
                </c:pt>
                <c:pt idx="957">
                  <c:v>46087</c:v>
                </c:pt>
                <c:pt idx="958">
                  <c:v>46088</c:v>
                </c:pt>
                <c:pt idx="959">
                  <c:v>46089</c:v>
                </c:pt>
                <c:pt idx="960">
                  <c:v>46090</c:v>
                </c:pt>
                <c:pt idx="961">
                  <c:v>46091</c:v>
                </c:pt>
                <c:pt idx="962">
                  <c:v>46092</c:v>
                </c:pt>
                <c:pt idx="963">
                  <c:v>46093</c:v>
                </c:pt>
                <c:pt idx="964">
                  <c:v>46094</c:v>
                </c:pt>
                <c:pt idx="965">
                  <c:v>46095</c:v>
                </c:pt>
                <c:pt idx="966">
                  <c:v>46096</c:v>
                </c:pt>
                <c:pt idx="967">
                  <c:v>46097</c:v>
                </c:pt>
                <c:pt idx="968">
                  <c:v>46098</c:v>
                </c:pt>
                <c:pt idx="969">
                  <c:v>46099</c:v>
                </c:pt>
                <c:pt idx="970">
                  <c:v>46100</c:v>
                </c:pt>
                <c:pt idx="971">
                  <c:v>46101</c:v>
                </c:pt>
                <c:pt idx="972">
                  <c:v>46102</c:v>
                </c:pt>
                <c:pt idx="973">
                  <c:v>46103</c:v>
                </c:pt>
                <c:pt idx="974">
                  <c:v>46104</c:v>
                </c:pt>
                <c:pt idx="975">
                  <c:v>46105</c:v>
                </c:pt>
                <c:pt idx="976">
                  <c:v>46106</c:v>
                </c:pt>
                <c:pt idx="977">
                  <c:v>46107</c:v>
                </c:pt>
                <c:pt idx="978">
                  <c:v>46108</c:v>
                </c:pt>
                <c:pt idx="979">
                  <c:v>46109</c:v>
                </c:pt>
                <c:pt idx="980">
                  <c:v>46110</c:v>
                </c:pt>
                <c:pt idx="981">
                  <c:v>46111</c:v>
                </c:pt>
                <c:pt idx="982">
                  <c:v>46112</c:v>
                </c:pt>
                <c:pt idx="983">
                  <c:v>46113</c:v>
                </c:pt>
                <c:pt idx="984">
                  <c:v>46114</c:v>
                </c:pt>
                <c:pt idx="985">
                  <c:v>46115</c:v>
                </c:pt>
                <c:pt idx="986">
                  <c:v>46116</c:v>
                </c:pt>
                <c:pt idx="987">
                  <c:v>46117</c:v>
                </c:pt>
                <c:pt idx="988">
                  <c:v>46118</c:v>
                </c:pt>
                <c:pt idx="989">
                  <c:v>46119</c:v>
                </c:pt>
                <c:pt idx="990">
                  <c:v>46120</c:v>
                </c:pt>
                <c:pt idx="991">
                  <c:v>46121</c:v>
                </c:pt>
                <c:pt idx="992">
                  <c:v>46122</c:v>
                </c:pt>
                <c:pt idx="993">
                  <c:v>46123</c:v>
                </c:pt>
                <c:pt idx="994">
                  <c:v>46124</c:v>
                </c:pt>
                <c:pt idx="995">
                  <c:v>46125</c:v>
                </c:pt>
                <c:pt idx="996">
                  <c:v>46126</c:v>
                </c:pt>
                <c:pt idx="997">
                  <c:v>46127</c:v>
                </c:pt>
                <c:pt idx="998">
                  <c:v>46128</c:v>
                </c:pt>
                <c:pt idx="999">
                  <c:v>46129</c:v>
                </c:pt>
                <c:pt idx="1000">
                  <c:v>46130</c:v>
                </c:pt>
                <c:pt idx="1001">
                  <c:v>46131</c:v>
                </c:pt>
                <c:pt idx="1002">
                  <c:v>46132</c:v>
                </c:pt>
                <c:pt idx="1003">
                  <c:v>46133</c:v>
                </c:pt>
                <c:pt idx="1004">
                  <c:v>46134</c:v>
                </c:pt>
                <c:pt idx="1005">
                  <c:v>46135</c:v>
                </c:pt>
                <c:pt idx="1006">
                  <c:v>46136</c:v>
                </c:pt>
                <c:pt idx="1007">
                  <c:v>46137</c:v>
                </c:pt>
                <c:pt idx="1008">
                  <c:v>46138</c:v>
                </c:pt>
                <c:pt idx="1009">
                  <c:v>46139</c:v>
                </c:pt>
                <c:pt idx="1010">
                  <c:v>46140</c:v>
                </c:pt>
                <c:pt idx="1011">
                  <c:v>46141</c:v>
                </c:pt>
                <c:pt idx="1012">
                  <c:v>46142</c:v>
                </c:pt>
                <c:pt idx="1013">
                  <c:v>46143</c:v>
                </c:pt>
                <c:pt idx="1014">
                  <c:v>46144</c:v>
                </c:pt>
                <c:pt idx="1015">
                  <c:v>46145</c:v>
                </c:pt>
                <c:pt idx="1016">
                  <c:v>46146</c:v>
                </c:pt>
                <c:pt idx="1017">
                  <c:v>46147</c:v>
                </c:pt>
                <c:pt idx="1018">
                  <c:v>46148</c:v>
                </c:pt>
                <c:pt idx="1019">
                  <c:v>46149</c:v>
                </c:pt>
                <c:pt idx="1020">
                  <c:v>46150</c:v>
                </c:pt>
                <c:pt idx="1021">
                  <c:v>46151</c:v>
                </c:pt>
                <c:pt idx="1022">
                  <c:v>46152</c:v>
                </c:pt>
                <c:pt idx="1023">
                  <c:v>46153</c:v>
                </c:pt>
                <c:pt idx="1024">
                  <c:v>46154</c:v>
                </c:pt>
                <c:pt idx="1025">
                  <c:v>46155</c:v>
                </c:pt>
                <c:pt idx="1026">
                  <c:v>46156</c:v>
                </c:pt>
                <c:pt idx="1027">
                  <c:v>46157</c:v>
                </c:pt>
                <c:pt idx="1028">
                  <c:v>46158</c:v>
                </c:pt>
                <c:pt idx="1029">
                  <c:v>46159</c:v>
                </c:pt>
                <c:pt idx="1030">
                  <c:v>46160</c:v>
                </c:pt>
                <c:pt idx="1031">
                  <c:v>46161</c:v>
                </c:pt>
                <c:pt idx="1032">
                  <c:v>46162</c:v>
                </c:pt>
                <c:pt idx="1033">
                  <c:v>46163</c:v>
                </c:pt>
                <c:pt idx="1034">
                  <c:v>46164</c:v>
                </c:pt>
                <c:pt idx="1035">
                  <c:v>46165</c:v>
                </c:pt>
                <c:pt idx="1036">
                  <c:v>46166</c:v>
                </c:pt>
                <c:pt idx="1037">
                  <c:v>46167</c:v>
                </c:pt>
                <c:pt idx="1038">
                  <c:v>46168</c:v>
                </c:pt>
                <c:pt idx="1039">
                  <c:v>46169</c:v>
                </c:pt>
                <c:pt idx="1040">
                  <c:v>46170</c:v>
                </c:pt>
                <c:pt idx="1041">
                  <c:v>46171</c:v>
                </c:pt>
                <c:pt idx="1042">
                  <c:v>46172</c:v>
                </c:pt>
                <c:pt idx="1043">
                  <c:v>46173</c:v>
                </c:pt>
                <c:pt idx="1044">
                  <c:v>46174</c:v>
                </c:pt>
                <c:pt idx="1045">
                  <c:v>46175</c:v>
                </c:pt>
                <c:pt idx="1046">
                  <c:v>46176</c:v>
                </c:pt>
                <c:pt idx="1047">
                  <c:v>46177</c:v>
                </c:pt>
                <c:pt idx="1048">
                  <c:v>46178</c:v>
                </c:pt>
                <c:pt idx="1049">
                  <c:v>46179</c:v>
                </c:pt>
                <c:pt idx="1050">
                  <c:v>46180</c:v>
                </c:pt>
                <c:pt idx="1051">
                  <c:v>46181</c:v>
                </c:pt>
                <c:pt idx="1052">
                  <c:v>46182</c:v>
                </c:pt>
                <c:pt idx="1053">
                  <c:v>46183</c:v>
                </c:pt>
                <c:pt idx="1054">
                  <c:v>46184</c:v>
                </c:pt>
                <c:pt idx="1055">
                  <c:v>46185</c:v>
                </c:pt>
                <c:pt idx="1056">
                  <c:v>46186</c:v>
                </c:pt>
                <c:pt idx="1057">
                  <c:v>46187</c:v>
                </c:pt>
                <c:pt idx="1058">
                  <c:v>46188</c:v>
                </c:pt>
                <c:pt idx="1059">
                  <c:v>46189</c:v>
                </c:pt>
                <c:pt idx="1060">
                  <c:v>46190</c:v>
                </c:pt>
                <c:pt idx="1061">
                  <c:v>46191</c:v>
                </c:pt>
                <c:pt idx="1062">
                  <c:v>46192</c:v>
                </c:pt>
                <c:pt idx="1063">
                  <c:v>46193</c:v>
                </c:pt>
                <c:pt idx="1064">
                  <c:v>46194</c:v>
                </c:pt>
                <c:pt idx="1065">
                  <c:v>46195</c:v>
                </c:pt>
                <c:pt idx="1066">
                  <c:v>46196</c:v>
                </c:pt>
                <c:pt idx="1067">
                  <c:v>46197</c:v>
                </c:pt>
                <c:pt idx="1068">
                  <c:v>46198</c:v>
                </c:pt>
                <c:pt idx="1069">
                  <c:v>46199</c:v>
                </c:pt>
                <c:pt idx="1070">
                  <c:v>46200</c:v>
                </c:pt>
                <c:pt idx="1071">
                  <c:v>46201</c:v>
                </c:pt>
                <c:pt idx="1072">
                  <c:v>46202</c:v>
                </c:pt>
                <c:pt idx="1073">
                  <c:v>46203</c:v>
                </c:pt>
                <c:pt idx="1074">
                  <c:v>46204</c:v>
                </c:pt>
                <c:pt idx="1075">
                  <c:v>46205</c:v>
                </c:pt>
                <c:pt idx="1076">
                  <c:v>46206</c:v>
                </c:pt>
                <c:pt idx="1077">
                  <c:v>46207</c:v>
                </c:pt>
                <c:pt idx="1078">
                  <c:v>46208</c:v>
                </c:pt>
                <c:pt idx="1079">
                  <c:v>46209</c:v>
                </c:pt>
                <c:pt idx="1080">
                  <c:v>46210</c:v>
                </c:pt>
                <c:pt idx="1081">
                  <c:v>46211</c:v>
                </c:pt>
                <c:pt idx="1082">
                  <c:v>46212</c:v>
                </c:pt>
                <c:pt idx="1083">
                  <c:v>46213</c:v>
                </c:pt>
                <c:pt idx="1084">
                  <c:v>46214</c:v>
                </c:pt>
                <c:pt idx="1085">
                  <c:v>46215</c:v>
                </c:pt>
                <c:pt idx="1086">
                  <c:v>46216</c:v>
                </c:pt>
                <c:pt idx="1087">
                  <c:v>46217</c:v>
                </c:pt>
                <c:pt idx="1088">
                  <c:v>46218</c:v>
                </c:pt>
                <c:pt idx="1089">
                  <c:v>46219</c:v>
                </c:pt>
                <c:pt idx="1090">
                  <c:v>46220</c:v>
                </c:pt>
                <c:pt idx="1091">
                  <c:v>46221</c:v>
                </c:pt>
                <c:pt idx="1092">
                  <c:v>46222</c:v>
                </c:pt>
                <c:pt idx="1093">
                  <c:v>46223</c:v>
                </c:pt>
                <c:pt idx="1094">
                  <c:v>46224</c:v>
                </c:pt>
                <c:pt idx="1095">
                  <c:v>46225</c:v>
                </c:pt>
                <c:pt idx="1096">
                  <c:v>46226</c:v>
                </c:pt>
                <c:pt idx="1097">
                  <c:v>46227</c:v>
                </c:pt>
                <c:pt idx="1098">
                  <c:v>46228</c:v>
                </c:pt>
                <c:pt idx="1099">
                  <c:v>46229</c:v>
                </c:pt>
                <c:pt idx="1100">
                  <c:v>46230</c:v>
                </c:pt>
                <c:pt idx="1101">
                  <c:v>46231</c:v>
                </c:pt>
                <c:pt idx="1102">
                  <c:v>46232</c:v>
                </c:pt>
                <c:pt idx="1103">
                  <c:v>46233</c:v>
                </c:pt>
                <c:pt idx="1104">
                  <c:v>46234</c:v>
                </c:pt>
                <c:pt idx="1105">
                  <c:v>46235</c:v>
                </c:pt>
                <c:pt idx="1106">
                  <c:v>46236</c:v>
                </c:pt>
                <c:pt idx="1107">
                  <c:v>46237</c:v>
                </c:pt>
                <c:pt idx="1108">
                  <c:v>46238</c:v>
                </c:pt>
                <c:pt idx="1109">
                  <c:v>46239</c:v>
                </c:pt>
                <c:pt idx="1110">
                  <c:v>46240</c:v>
                </c:pt>
                <c:pt idx="1111">
                  <c:v>46241</c:v>
                </c:pt>
                <c:pt idx="1112">
                  <c:v>46242</c:v>
                </c:pt>
                <c:pt idx="1113">
                  <c:v>46243</c:v>
                </c:pt>
                <c:pt idx="1114">
                  <c:v>46244</c:v>
                </c:pt>
                <c:pt idx="1115">
                  <c:v>46245</c:v>
                </c:pt>
                <c:pt idx="1116">
                  <c:v>46246</c:v>
                </c:pt>
                <c:pt idx="1117">
                  <c:v>46247</c:v>
                </c:pt>
                <c:pt idx="1118">
                  <c:v>46248</c:v>
                </c:pt>
                <c:pt idx="1119">
                  <c:v>46249</c:v>
                </c:pt>
                <c:pt idx="1120">
                  <c:v>46250</c:v>
                </c:pt>
                <c:pt idx="1121">
                  <c:v>46251</c:v>
                </c:pt>
                <c:pt idx="1122">
                  <c:v>46252</c:v>
                </c:pt>
                <c:pt idx="1123">
                  <c:v>46253</c:v>
                </c:pt>
                <c:pt idx="1124">
                  <c:v>46254</c:v>
                </c:pt>
                <c:pt idx="1125">
                  <c:v>46255</c:v>
                </c:pt>
                <c:pt idx="1126">
                  <c:v>46256</c:v>
                </c:pt>
                <c:pt idx="1127">
                  <c:v>46257</c:v>
                </c:pt>
                <c:pt idx="1128">
                  <c:v>46258</c:v>
                </c:pt>
                <c:pt idx="1129">
                  <c:v>46259</c:v>
                </c:pt>
                <c:pt idx="1130">
                  <c:v>46260</c:v>
                </c:pt>
                <c:pt idx="1131">
                  <c:v>46261</c:v>
                </c:pt>
                <c:pt idx="1132">
                  <c:v>46262</c:v>
                </c:pt>
                <c:pt idx="1133">
                  <c:v>46263</c:v>
                </c:pt>
                <c:pt idx="1134">
                  <c:v>46264</c:v>
                </c:pt>
                <c:pt idx="1135">
                  <c:v>46265</c:v>
                </c:pt>
                <c:pt idx="1136">
                  <c:v>46266</c:v>
                </c:pt>
                <c:pt idx="1137">
                  <c:v>46267</c:v>
                </c:pt>
                <c:pt idx="1138">
                  <c:v>46268</c:v>
                </c:pt>
                <c:pt idx="1139">
                  <c:v>46269</c:v>
                </c:pt>
                <c:pt idx="1140">
                  <c:v>46270</c:v>
                </c:pt>
                <c:pt idx="1141">
                  <c:v>46271</c:v>
                </c:pt>
                <c:pt idx="1142">
                  <c:v>46272</c:v>
                </c:pt>
                <c:pt idx="1143">
                  <c:v>46273</c:v>
                </c:pt>
                <c:pt idx="1144">
                  <c:v>46274</c:v>
                </c:pt>
                <c:pt idx="1145">
                  <c:v>46275</c:v>
                </c:pt>
                <c:pt idx="1146">
                  <c:v>46276</c:v>
                </c:pt>
                <c:pt idx="1147">
                  <c:v>46277</c:v>
                </c:pt>
                <c:pt idx="1148">
                  <c:v>46278</c:v>
                </c:pt>
                <c:pt idx="1149">
                  <c:v>46279</c:v>
                </c:pt>
                <c:pt idx="1150">
                  <c:v>46280</c:v>
                </c:pt>
                <c:pt idx="1151">
                  <c:v>46281</c:v>
                </c:pt>
                <c:pt idx="1152">
                  <c:v>46282</c:v>
                </c:pt>
                <c:pt idx="1153">
                  <c:v>46283</c:v>
                </c:pt>
                <c:pt idx="1154">
                  <c:v>46284</c:v>
                </c:pt>
                <c:pt idx="1155">
                  <c:v>46285</c:v>
                </c:pt>
                <c:pt idx="1156">
                  <c:v>46286</c:v>
                </c:pt>
                <c:pt idx="1157">
                  <c:v>46287</c:v>
                </c:pt>
                <c:pt idx="1158">
                  <c:v>46288</c:v>
                </c:pt>
                <c:pt idx="1159">
                  <c:v>46289</c:v>
                </c:pt>
                <c:pt idx="1160">
                  <c:v>46290</c:v>
                </c:pt>
                <c:pt idx="1161">
                  <c:v>46291</c:v>
                </c:pt>
                <c:pt idx="1162">
                  <c:v>46292</c:v>
                </c:pt>
                <c:pt idx="1163">
                  <c:v>46293</c:v>
                </c:pt>
                <c:pt idx="1164">
                  <c:v>46294</c:v>
                </c:pt>
                <c:pt idx="1165">
                  <c:v>46295</c:v>
                </c:pt>
                <c:pt idx="1166">
                  <c:v>46296</c:v>
                </c:pt>
                <c:pt idx="1167">
                  <c:v>46297</c:v>
                </c:pt>
                <c:pt idx="1168">
                  <c:v>46298</c:v>
                </c:pt>
                <c:pt idx="1169">
                  <c:v>46299</c:v>
                </c:pt>
                <c:pt idx="1170">
                  <c:v>46300</c:v>
                </c:pt>
                <c:pt idx="1171">
                  <c:v>46301</c:v>
                </c:pt>
                <c:pt idx="1172">
                  <c:v>46302</c:v>
                </c:pt>
                <c:pt idx="1173">
                  <c:v>46303</c:v>
                </c:pt>
                <c:pt idx="1174">
                  <c:v>46304</c:v>
                </c:pt>
                <c:pt idx="1175">
                  <c:v>46305</c:v>
                </c:pt>
                <c:pt idx="1176">
                  <c:v>46306</c:v>
                </c:pt>
                <c:pt idx="1177">
                  <c:v>46307</c:v>
                </c:pt>
                <c:pt idx="1178">
                  <c:v>46308</c:v>
                </c:pt>
                <c:pt idx="1179">
                  <c:v>46309</c:v>
                </c:pt>
                <c:pt idx="1180">
                  <c:v>46310</c:v>
                </c:pt>
                <c:pt idx="1181">
                  <c:v>46311</c:v>
                </c:pt>
                <c:pt idx="1182">
                  <c:v>46312</c:v>
                </c:pt>
                <c:pt idx="1183">
                  <c:v>46313</c:v>
                </c:pt>
                <c:pt idx="1184">
                  <c:v>46314</c:v>
                </c:pt>
                <c:pt idx="1185">
                  <c:v>46315</c:v>
                </c:pt>
                <c:pt idx="1186">
                  <c:v>46316</c:v>
                </c:pt>
                <c:pt idx="1187">
                  <c:v>46317</c:v>
                </c:pt>
                <c:pt idx="1188">
                  <c:v>46318</c:v>
                </c:pt>
                <c:pt idx="1189">
                  <c:v>46319</c:v>
                </c:pt>
                <c:pt idx="1190">
                  <c:v>46320</c:v>
                </c:pt>
                <c:pt idx="1191">
                  <c:v>46321</c:v>
                </c:pt>
                <c:pt idx="1192">
                  <c:v>46322</c:v>
                </c:pt>
                <c:pt idx="1193">
                  <c:v>46323</c:v>
                </c:pt>
                <c:pt idx="1194">
                  <c:v>46324</c:v>
                </c:pt>
                <c:pt idx="1195">
                  <c:v>46325</c:v>
                </c:pt>
                <c:pt idx="1196">
                  <c:v>46326</c:v>
                </c:pt>
                <c:pt idx="1197">
                  <c:v>46327</c:v>
                </c:pt>
                <c:pt idx="1198">
                  <c:v>46328</c:v>
                </c:pt>
                <c:pt idx="1199">
                  <c:v>46329</c:v>
                </c:pt>
                <c:pt idx="1200">
                  <c:v>46330</c:v>
                </c:pt>
                <c:pt idx="1201">
                  <c:v>46331</c:v>
                </c:pt>
                <c:pt idx="1202">
                  <c:v>46332</c:v>
                </c:pt>
                <c:pt idx="1203">
                  <c:v>46333</c:v>
                </c:pt>
                <c:pt idx="1204">
                  <c:v>46334</c:v>
                </c:pt>
                <c:pt idx="1205">
                  <c:v>46335</c:v>
                </c:pt>
                <c:pt idx="1206">
                  <c:v>46336</c:v>
                </c:pt>
                <c:pt idx="1207">
                  <c:v>46337</c:v>
                </c:pt>
                <c:pt idx="1208">
                  <c:v>46338</c:v>
                </c:pt>
                <c:pt idx="1209">
                  <c:v>46339</c:v>
                </c:pt>
                <c:pt idx="1210">
                  <c:v>46340</c:v>
                </c:pt>
                <c:pt idx="1211">
                  <c:v>46341</c:v>
                </c:pt>
                <c:pt idx="1212">
                  <c:v>46342</c:v>
                </c:pt>
                <c:pt idx="1213">
                  <c:v>46343</c:v>
                </c:pt>
                <c:pt idx="1214">
                  <c:v>46344</c:v>
                </c:pt>
                <c:pt idx="1215">
                  <c:v>46345</c:v>
                </c:pt>
                <c:pt idx="1216">
                  <c:v>46346</c:v>
                </c:pt>
                <c:pt idx="1217">
                  <c:v>46347</c:v>
                </c:pt>
                <c:pt idx="1218">
                  <c:v>46348</c:v>
                </c:pt>
                <c:pt idx="1219">
                  <c:v>46349</c:v>
                </c:pt>
                <c:pt idx="1220">
                  <c:v>46350</c:v>
                </c:pt>
                <c:pt idx="1221">
                  <c:v>46351</c:v>
                </c:pt>
                <c:pt idx="1222">
                  <c:v>46352</c:v>
                </c:pt>
                <c:pt idx="1223">
                  <c:v>46353</c:v>
                </c:pt>
                <c:pt idx="1224">
                  <c:v>46354</c:v>
                </c:pt>
                <c:pt idx="1225">
                  <c:v>46355</c:v>
                </c:pt>
                <c:pt idx="1226">
                  <c:v>46356</c:v>
                </c:pt>
                <c:pt idx="1227">
                  <c:v>46357</c:v>
                </c:pt>
                <c:pt idx="1228">
                  <c:v>46358</c:v>
                </c:pt>
                <c:pt idx="1229">
                  <c:v>46359</c:v>
                </c:pt>
                <c:pt idx="1230">
                  <c:v>46360</c:v>
                </c:pt>
                <c:pt idx="1231">
                  <c:v>46361</c:v>
                </c:pt>
                <c:pt idx="1232">
                  <c:v>46362</c:v>
                </c:pt>
                <c:pt idx="1233">
                  <c:v>46363</c:v>
                </c:pt>
                <c:pt idx="1234">
                  <c:v>46364</c:v>
                </c:pt>
                <c:pt idx="1235">
                  <c:v>46365</c:v>
                </c:pt>
                <c:pt idx="1236">
                  <c:v>46366</c:v>
                </c:pt>
                <c:pt idx="1237">
                  <c:v>46367</c:v>
                </c:pt>
                <c:pt idx="1238">
                  <c:v>46368</c:v>
                </c:pt>
                <c:pt idx="1239">
                  <c:v>46369</c:v>
                </c:pt>
                <c:pt idx="1240">
                  <c:v>46370</c:v>
                </c:pt>
                <c:pt idx="1241">
                  <c:v>46371</c:v>
                </c:pt>
                <c:pt idx="1242">
                  <c:v>46372</c:v>
                </c:pt>
                <c:pt idx="1243">
                  <c:v>46373</c:v>
                </c:pt>
                <c:pt idx="1244">
                  <c:v>46374</c:v>
                </c:pt>
                <c:pt idx="1245">
                  <c:v>46375</c:v>
                </c:pt>
                <c:pt idx="1246">
                  <c:v>46376</c:v>
                </c:pt>
                <c:pt idx="1247">
                  <c:v>46377</c:v>
                </c:pt>
                <c:pt idx="1248">
                  <c:v>46378</c:v>
                </c:pt>
                <c:pt idx="1249">
                  <c:v>46379</c:v>
                </c:pt>
                <c:pt idx="1250">
                  <c:v>46380</c:v>
                </c:pt>
                <c:pt idx="1251">
                  <c:v>46381</c:v>
                </c:pt>
                <c:pt idx="1252">
                  <c:v>46382</c:v>
                </c:pt>
                <c:pt idx="1253">
                  <c:v>46383</c:v>
                </c:pt>
                <c:pt idx="1254">
                  <c:v>46384</c:v>
                </c:pt>
                <c:pt idx="1255">
                  <c:v>46385</c:v>
                </c:pt>
                <c:pt idx="1256">
                  <c:v>46386</c:v>
                </c:pt>
                <c:pt idx="1257">
                  <c:v>46387</c:v>
                </c:pt>
                <c:pt idx="1258">
                  <c:v>46388</c:v>
                </c:pt>
                <c:pt idx="1259">
                  <c:v>46389</c:v>
                </c:pt>
                <c:pt idx="1260">
                  <c:v>46390</c:v>
                </c:pt>
                <c:pt idx="1261">
                  <c:v>46391</c:v>
                </c:pt>
                <c:pt idx="1262">
                  <c:v>46392</c:v>
                </c:pt>
                <c:pt idx="1263">
                  <c:v>46393</c:v>
                </c:pt>
                <c:pt idx="1264">
                  <c:v>46394</c:v>
                </c:pt>
                <c:pt idx="1265">
                  <c:v>46395</c:v>
                </c:pt>
                <c:pt idx="1266">
                  <c:v>46396</c:v>
                </c:pt>
                <c:pt idx="1267">
                  <c:v>46397</c:v>
                </c:pt>
                <c:pt idx="1268">
                  <c:v>46398</c:v>
                </c:pt>
                <c:pt idx="1269">
                  <c:v>46399</c:v>
                </c:pt>
                <c:pt idx="1270">
                  <c:v>46400</c:v>
                </c:pt>
                <c:pt idx="1271">
                  <c:v>46401</c:v>
                </c:pt>
                <c:pt idx="1272">
                  <c:v>46402</c:v>
                </c:pt>
                <c:pt idx="1273">
                  <c:v>46403</c:v>
                </c:pt>
                <c:pt idx="1274">
                  <c:v>46404</c:v>
                </c:pt>
                <c:pt idx="1275">
                  <c:v>46405</c:v>
                </c:pt>
                <c:pt idx="1276">
                  <c:v>46406</c:v>
                </c:pt>
                <c:pt idx="1277">
                  <c:v>46407</c:v>
                </c:pt>
                <c:pt idx="1278">
                  <c:v>46408</c:v>
                </c:pt>
                <c:pt idx="1279">
                  <c:v>46409</c:v>
                </c:pt>
                <c:pt idx="1280">
                  <c:v>46410</c:v>
                </c:pt>
                <c:pt idx="1281">
                  <c:v>46411</c:v>
                </c:pt>
                <c:pt idx="1282">
                  <c:v>46412</c:v>
                </c:pt>
                <c:pt idx="1283">
                  <c:v>46413</c:v>
                </c:pt>
                <c:pt idx="1284">
                  <c:v>46414</c:v>
                </c:pt>
                <c:pt idx="1285">
                  <c:v>46415</c:v>
                </c:pt>
                <c:pt idx="1286">
                  <c:v>46416</c:v>
                </c:pt>
                <c:pt idx="1287">
                  <c:v>46417</c:v>
                </c:pt>
                <c:pt idx="1288">
                  <c:v>46418</c:v>
                </c:pt>
              </c:numCache>
            </c:numRef>
          </c:cat>
          <c:val>
            <c:numRef>
              <c:f>'ForcastFor-Years'!$E$2:$E$1290</c:f>
              <c:numCache>
                <c:formatCode>General</c:formatCode>
                <c:ptCount val="1289"/>
                <c:pt idx="730" formatCode="&quot;₹&quot;\ #,##0.00">
                  <c:v>1169.8233333333335</c:v>
                </c:pt>
                <c:pt idx="731" formatCode="&quot;₹&quot;\ #,##0.00">
                  <c:v>4992.3203085972491</c:v>
                </c:pt>
                <c:pt idx="732" formatCode="&quot;₹&quot;\ #,##0.00">
                  <c:v>5356.0199344423199</c:v>
                </c:pt>
                <c:pt idx="733" formatCode="&quot;₹&quot;\ #,##0.00">
                  <c:v>5714.6533332857507</c:v>
                </c:pt>
                <c:pt idx="734" formatCode="&quot;₹&quot;\ #,##0.00">
                  <c:v>5689.7216443254601</c:v>
                </c:pt>
                <c:pt idx="735" formatCode="&quot;₹&quot;\ #,##0.00">
                  <c:v>5172.6354135237752</c:v>
                </c:pt>
                <c:pt idx="736" formatCode="&quot;₹&quot;\ #,##0.00">
                  <c:v>5329.8599715678647</c:v>
                </c:pt>
                <c:pt idx="737" formatCode="&quot;₹&quot;\ #,##0.00">
                  <c:v>5475.8581978857246</c:v>
                </c:pt>
                <c:pt idx="738" formatCode="&quot;₹&quot;\ #,##0.00">
                  <c:v>5687.2698422028207</c:v>
                </c:pt>
                <c:pt idx="739" formatCode="&quot;₹&quot;\ #,##0.00">
                  <c:v>5820.3303673152395</c:v>
                </c:pt>
                <c:pt idx="740" formatCode="&quot;₹&quot;\ #,##0.00">
                  <c:v>5631.1489106510244</c:v>
                </c:pt>
                <c:pt idx="741" formatCode="&quot;₹&quot;\ #,##0.00">
                  <c:v>3830.6647747738416</c:v>
                </c:pt>
                <c:pt idx="742" formatCode="&quot;₹&quot;\ #,##0.00">
                  <c:v>3970.5383140398267</c:v>
                </c:pt>
                <c:pt idx="743" formatCode="&quot;₹&quot;\ #,##0.00">
                  <c:v>4760.235929325313</c:v>
                </c:pt>
                <c:pt idx="744" formatCode="&quot;₹&quot;\ #,##0.00">
                  <c:v>4414.3526265028213</c:v>
                </c:pt>
                <c:pt idx="745" formatCode="&quot;₹&quot;\ #,##0.00">
                  <c:v>4619.2630229909764</c:v>
                </c:pt>
                <c:pt idx="746" formatCode="&quot;₹&quot;\ #,##0.00">
                  <c:v>4810.7347224822051</c:v>
                </c:pt>
                <c:pt idx="747" formatCode="&quot;₹&quot;\ #,##0.00">
                  <c:v>6341.7191319053463</c:v>
                </c:pt>
                <c:pt idx="748" formatCode="&quot;₹&quot;\ #,##0.00">
                  <c:v>4785.0293753634196</c:v>
                </c:pt>
                <c:pt idx="749" formatCode="&quot;₹&quot;\ #,##0.00">
                  <c:v>4439.567554619658</c:v>
                </c:pt>
                <c:pt idx="750" formatCode="&quot;₹&quot;\ #,##0.00">
                  <c:v>4373.2572259787075</c:v>
                </c:pt>
                <c:pt idx="751" formatCode="&quot;₹&quot;\ #,##0.00">
                  <c:v>4329.4352092623776</c:v>
                </c:pt>
                <c:pt idx="752" formatCode="&quot;₹&quot;\ #,##0.00">
                  <c:v>4698.8963534219274</c:v>
                </c:pt>
                <c:pt idx="753" formatCode="&quot;₹&quot;\ #,##0.00">
                  <c:v>4902.9889643701954</c:v>
                </c:pt>
                <c:pt idx="754" formatCode="&quot;₹&quot;\ #,##0.00">
                  <c:v>4160.9746904687854</c:v>
                </c:pt>
                <c:pt idx="755" formatCode="&quot;₹&quot;\ #,##0.00">
                  <c:v>6478.0623268203672</c:v>
                </c:pt>
                <c:pt idx="756" formatCode="&quot;₹&quot;\ #,##0.00">
                  <c:v>5319.4057652841148</c:v>
                </c:pt>
                <c:pt idx="757" formatCode="&quot;₹&quot;\ #,##0.00">
                  <c:v>6548.430293166004</c:v>
                </c:pt>
                <c:pt idx="758" formatCode="&quot;₹&quot;\ #,##0.00">
                  <c:v>5845.2423767929722</c:v>
                </c:pt>
                <c:pt idx="759" formatCode="&quot;₹&quot;\ #,##0.00">
                  <c:v>5699.6135181788804</c:v>
                </c:pt>
                <c:pt idx="760" formatCode="&quot;₹&quot;\ #,##0.00">
                  <c:v>5378.5438888444605</c:v>
                </c:pt>
                <c:pt idx="761" formatCode="&quot;₹&quot;\ #,##0.00">
                  <c:v>5972.8015555474203</c:v>
                </c:pt>
                <c:pt idx="762" formatCode="&quot;₹&quot;\ #,##0.00">
                  <c:v>7067.5355828162319</c:v>
                </c:pt>
                <c:pt idx="763" formatCode="&quot;₹&quot;\ #,##0.00">
                  <c:v>8014.2253868342968</c:v>
                </c:pt>
                <c:pt idx="764" formatCode="&quot;₹&quot;\ #,##0.00">
                  <c:v>8131.2489550977016</c:v>
                </c:pt>
                <c:pt idx="765" formatCode="&quot;₹&quot;\ #,##0.00">
                  <c:v>8459.7639850614341</c:v>
                </c:pt>
                <c:pt idx="766" formatCode="&quot;₹&quot;\ #,##0.00">
                  <c:v>8785.4009851585579</c:v>
                </c:pt>
                <c:pt idx="767" formatCode="&quot;₹&quot;\ #,##0.00">
                  <c:v>8729.4560160449528</c:v>
                </c:pt>
                <c:pt idx="768" formatCode="&quot;₹&quot;\ #,##0.00">
                  <c:v>8183.1615780990815</c:v>
                </c:pt>
                <c:pt idx="769" formatCode="&quot;₹&quot;\ #,##0.00">
                  <c:v>8312.827407753166</c:v>
                </c:pt>
                <c:pt idx="770" formatCode="&quot;₹&quot;\ #,##0.00">
                  <c:v>8432.7796007250363</c:v>
                </c:pt>
                <c:pt idx="771" formatCode="&quot;₹&quot;\ #,##0.00">
                  <c:v>8619.5370088421641</c:v>
                </c:pt>
                <c:pt idx="772" formatCode="&quot;₹&quot;\ #,##0.00">
                  <c:v>8729.227710060668</c:v>
                </c:pt>
                <c:pt idx="773" formatCode="&quot;₹&quot;\ #,##0.00">
                  <c:v>8517.8650277418456</c:v>
                </c:pt>
                <c:pt idx="774" formatCode="&quot;₹&quot;\ #,##0.00">
                  <c:v>6696.3024181542742</c:v>
                </c:pt>
                <c:pt idx="775" formatCode="&quot;₹&quot;\ #,##0.00">
                  <c:v>6816.1230241491867</c:v>
                </c:pt>
                <c:pt idx="776" formatCode="&quot;₹&quot;\ #,##0.00">
                  <c:v>7586.7235537288889</c:v>
                </c:pt>
                <c:pt idx="777" formatCode="&quot;₹&quot;\ #,##0.00">
                  <c:v>7222.635897907031</c:v>
                </c:pt>
                <c:pt idx="778" formatCode="&quot;₹&quot;\ #,##0.00">
                  <c:v>7410.1773398527521</c:v>
                </c:pt>
                <c:pt idx="779" formatCode="&quot;₹&quot;\ #,##0.00">
                  <c:v>7585.0632498731429</c:v>
                </c:pt>
                <c:pt idx="780" formatCode="&quot;₹&quot;\ #,##0.00">
                  <c:v>9100.1973199377662</c:v>
                </c:pt>
                <c:pt idx="781" formatCode="&quot;₹&quot;\ #,##0.00">
                  <c:v>7528.3489761481324</c:v>
                </c:pt>
                <c:pt idx="782" formatCode="&quot;₹&quot;\ #,##0.00">
                  <c:v>7168.3802055185488</c:v>
                </c:pt>
                <c:pt idx="783" formatCode="&quot;₹&quot;\ #,##0.00">
                  <c:v>7088.1776561684364</c:v>
                </c:pt>
                <c:pt idx="784" formatCode="&quot;₹&quot;\ #,##0.00">
                  <c:v>7031.0441178258206</c:v>
                </c:pt>
                <c:pt idx="785" formatCode="&quot;₹&quot;\ #,##0.00">
                  <c:v>7387.7429999367087</c:v>
                </c:pt>
                <c:pt idx="786" formatCode="&quot;₹&quot;\ #,##0.00">
                  <c:v>7579.5935069618736</c:v>
                </c:pt>
                <c:pt idx="787" formatCode="&quot;₹&quot;\ #,##0.00">
                  <c:v>6825.8303013002178</c:v>
                </c:pt>
                <c:pt idx="788" formatCode="&quot;₹&quot;\ #,##0.00">
                  <c:v>9131.6371108094718</c:v>
                </c:pt>
                <c:pt idx="789" formatCode="&quot;₹&quot;\ #,##0.00">
                  <c:v>7962.1445043299436</c:v>
                </c:pt>
                <c:pt idx="790" formatCode="&quot;₹&quot;\ #,##0.00">
                  <c:v>9180.7560351984193</c:v>
                </c:pt>
                <c:pt idx="791" formatCode="&quot;₹&quot;\ #,##0.00">
                  <c:v>8467.5578864481686</c:v>
                </c:pt>
                <c:pt idx="792" formatCode="&quot;₹&quot;\ #,##0.00">
                  <c:v>8312.3026037645959</c:v>
                </c:pt>
                <c:pt idx="793" formatCode="&quot;₹&quot;\ #,##0.00">
                  <c:v>7981.972618432028</c:v>
                </c:pt>
                <c:pt idx="794" formatCode="&quot;₹&quot;\ #,##0.00">
                  <c:v>8567.3193734619053</c:v>
                </c:pt>
                <c:pt idx="795" formatCode="&quot;₹&quot;\ #,##0.00">
                  <c:v>9653.4763364487935</c:v>
                </c:pt>
                <c:pt idx="796" formatCode="&quot;₹&quot;\ #,##0.00">
                  <c:v>10591.908272538521</c:v>
                </c:pt>
                <c:pt idx="797" formatCode="&quot;₹&quot;\ #,##0.00">
                  <c:v>10700.86922741208</c:v>
                </c:pt>
                <c:pt idx="798" formatCode="&quot;₹&quot;\ #,##0.00">
                  <c:v>11021.727453253336</c:v>
                </c:pt>
                <c:pt idx="799" formatCode="&quot;₹&quot;\ #,##0.00">
                  <c:v>11339.987739571767</c:v>
                </c:pt>
                <c:pt idx="800" formatCode="&quot;₹&quot;\ #,##0.00">
                  <c:v>11276.934620312981</c:v>
                </c:pt>
                <c:pt idx="801" formatCode="&quot;₹&quot;\ #,##0.00">
                  <c:v>10723.789710396844</c:v>
                </c:pt>
                <c:pt idx="802" formatCode="&quot;₹&quot;\ #,##0.00">
                  <c:v>10846.852456627998</c:v>
                </c:pt>
                <c:pt idx="803" formatCode="&quot;₹&quot;\ #,##0.00">
                  <c:v>10960.439219416898</c:v>
                </c:pt>
                <c:pt idx="804" formatCode="&quot;₹&quot;\ #,##0.00">
                  <c:v>11141.059631607272</c:v>
                </c:pt>
                <c:pt idx="805" formatCode="&quot;₹&quot;\ #,##0.00">
                  <c:v>11244.833033663002</c:v>
                </c:pt>
                <c:pt idx="806" formatCode="&quot;₹&quot;\ #,##0.00">
                  <c:v>11027.764460967206</c:v>
                </c:pt>
                <c:pt idx="807" formatCode="&quot;₹&quot;\ #,##0.00">
                  <c:v>9200.6995019264868</c:v>
                </c:pt>
                <c:pt idx="808" formatCode="&quot;₹&quot;\ #,##0.00">
                  <c:v>9315.2138245835486</c:v>
                </c:pt>
                <c:pt idx="809" formatCode="&quot;₹&quot;\ #,##0.00">
                  <c:v>10080.697030239855</c:v>
                </c:pt>
                <c:pt idx="810" formatCode="&quot;₹&quot;\ #,##0.00">
                  <c:v>9711.6742482924801</c:v>
                </c:pt>
                <c:pt idx="811" formatCode="&quot;₹&quot;\ #,##0.00">
                  <c:v>9894.4563241031447</c:v>
                </c:pt>
                <c:pt idx="812" formatCode="&quot;₹&quot;\ #,##0.00">
                  <c:v>10064.752494297782</c:v>
                </c:pt>
                <c:pt idx="813" formatCode="&quot;₹&quot;\ #,##0.00">
                  <c:v>11575.460603060345</c:v>
                </c:pt>
                <c:pt idx="814" formatCode="&quot;₹&quot;\ #,##0.00">
                  <c:v>9999.344497697859</c:v>
                </c:pt>
                <c:pt idx="815" formatCode="&quot;₹&quot;\ #,##0.00">
                  <c:v>9635.2608397297681</c:v>
                </c:pt>
                <c:pt idx="816" formatCode="&quot;₹&quot;\ #,##0.00">
                  <c:v>9551.0911904993263</c:v>
                </c:pt>
                <c:pt idx="817" formatCode="&quot;₹&quot;\ #,##0.00">
                  <c:v>9490.133478114476</c:v>
                </c:pt>
                <c:pt idx="818" formatCode="&quot;₹&quot;\ #,##0.00">
                  <c:v>9843.1464629293205</c:v>
                </c:pt>
                <c:pt idx="819" formatCode="&quot;₹&quot;\ #,##0.00">
                  <c:v>10031.444901072007</c:v>
                </c:pt>
                <c:pt idx="820" formatCode="&quot;₹&quot;\ #,##0.00">
                  <c:v>9274.2591963895757</c:v>
                </c:pt>
                <c:pt idx="821" formatCode="&quot;₹&quot;\ #,##0.00">
                  <c:v>11576.768997718151</c:v>
                </c:pt>
                <c:pt idx="822" formatCode="&quot;₹&quot;\ #,##0.00">
                  <c:v>10404.100964827496</c:v>
                </c:pt>
                <c:pt idx="823" formatCode="&quot;₹&quot;\ #,##0.00">
                  <c:v>11619.654902975355</c:v>
                </c:pt>
                <c:pt idx="824" formatCode="&quot;₹&quot;\ #,##0.00">
                  <c:v>10903.513399720494</c:v>
                </c:pt>
                <c:pt idx="825" formatCode="&quot;₹&quot;\ #,##0.00">
                  <c:v>10745.425550020958</c:v>
                </c:pt>
                <c:pt idx="826" formatCode="&quot;₹&quot;\ #,##0.00">
                  <c:v>10412.370471813818</c:v>
                </c:pt>
                <c:pt idx="827" formatCode="&quot;₹&quot;\ #,##0.00">
                  <c:v>10995.096425230637</c:v>
                </c:pt>
                <c:pt idx="828" formatCode="&quot;₹&quot;\ #,##0.00">
                  <c:v>12078.733818962295</c:v>
                </c:pt>
                <c:pt idx="829" formatCode="&quot;₹&quot;\ #,##0.00">
                  <c:v>13014.744477127197</c:v>
                </c:pt>
                <c:pt idx="830" formatCode="&quot;₹&quot;\ #,##0.00">
                  <c:v>13121.321718391686</c:v>
                </c:pt>
                <c:pt idx="831" formatCode="&quot;₹&quot;\ #,##0.00">
                  <c:v>13439.948067326486</c:v>
                </c:pt>
                <c:pt idx="832" formatCode="&quot;₹&quot;\ #,##0.00">
                  <c:v>13756.066564221557</c:v>
                </c:pt>
                <c:pt idx="833" formatCode="&quot;₹&quot;\ #,##0.00">
                  <c:v>13690.959220573708</c:v>
                </c:pt>
                <c:pt idx="834" formatCode="&quot;₹&quot;\ #,##0.00">
                  <c:v>13135.845221151247</c:v>
                </c:pt>
                <c:pt idx="835" formatCode="&quot;₹&quot;\ #,##0.00">
                  <c:v>13257.021670645632</c:v>
                </c:pt>
                <c:pt idx="836" formatCode="&quot;₹&quot;\ #,##0.00">
                  <c:v>13368.802671371512</c:v>
                </c:pt>
                <c:pt idx="837" formatCode="&quot;₹&quot;\ #,##0.00">
                  <c:v>13547.695678295535</c:v>
                </c:pt>
                <c:pt idx="838" formatCode="&quot;₹&quot;\ #,##0.00">
                  <c:v>13649.817930632471</c:v>
                </c:pt>
                <c:pt idx="839" formatCode="&quot;₹&quot;\ #,##0.00">
                  <c:v>13431.172435748051</c:v>
                </c:pt>
                <c:pt idx="840" formatCode="&quot;₹&quot;\ #,##0.00">
                  <c:v>11602.602824049176</c:v>
                </c:pt>
                <c:pt idx="841" formatCode="&quot;₹&quot;\ #,##0.00">
                  <c:v>11715.682872553149</c:v>
                </c:pt>
                <c:pt idx="842" formatCode="&quot;₹&quot;\ #,##0.00">
                  <c:v>12479.800355627031</c:v>
                </c:pt>
                <c:pt idx="843" formatCode="&quot;₹&quot;\ #,##0.00">
                  <c:v>12109.478637091359</c:v>
                </c:pt>
                <c:pt idx="844" formatCode="&quot;₹&quot;\ #,##0.00">
                  <c:v>12291.02685549705</c:v>
                </c:pt>
                <c:pt idx="845" formatCode="&quot;₹&quot;\ #,##0.00">
                  <c:v>12460.152596965281</c:v>
                </c:pt>
                <c:pt idx="846" formatCode="&quot;₹&quot;\ #,##0.00">
                  <c:v>13969.752109146159</c:v>
                </c:pt>
                <c:pt idx="847" formatCode="&quot;₹&quot;\ #,##0.00">
                  <c:v>12392.587694565729</c:v>
                </c:pt>
                <c:pt idx="848" formatCode="&quot;₹&quot;\ #,##0.00">
                  <c:v>12027.514519607505</c:v>
                </c:pt>
                <c:pt idx="849" formatCode="&quot;₹&quot;\ #,##0.00">
                  <c:v>11942.412698119873</c:v>
                </c:pt>
                <c:pt idx="850" formatCode="&quot;₹&quot;\ #,##0.00">
                  <c:v>11880.578756450765</c:v>
                </c:pt>
                <c:pt idx="851" formatCode="&quot;₹&quot;\ #,##0.00">
                  <c:v>12232.770097115115</c:v>
                </c:pt>
                <c:pt idx="852" formatCode="&quot;₹&quot;\ #,##0.00">
                  <c:v>12420.300160595732</c:v>
                </c:pt>
                <c:pt idx="853" formatCode="&quot;₹&quot;\ #,##0.00">
                  <c:v>11662.39807564319</c:v>
                </c:pt>
                <c:pt idx="854" formatCode="&quot;₹&quot;\ #,##0.00">
                  <c:v>13964.242254978575</c:v>
                </c:pt>
                <c:pt idx="855" formatCode="&quot;₹&quot;\ #,##0.00">
                  <c:v>12790.958159743819</c:v>
                </c:pt>
                <c:pt idx="856" formatCode="&quot;₹&quot;\ #,##0.00">
                  <c:v>14005.944432631004</c:v>
                </c:pt>
                <c:pt idx="857" formatCode="&quot;₹&quot;\ #,##0.00">
                  <c:v>13289.282533335841</c:v>
                </c:pt>
                <c:pt idx="858" formatCode="&quot;₹&quot;\ #,##0.00">
                  <c:v>13130.720462358284</c:v>
                </c:pt>
                <c:pt idx="859" formatCode="&quot;₹&quot;\ #,##0.00">
                  <c:v>12797.236275343217</c:v>
                </c:pt>
                <c:pt idx="860" formatCode="&quot;₹&quot;\ #,##0.00">
                  <c:v>13379.577201112415</c:v>
                </c:pt>
                <c:pt idx="861" formatCode="&quot;₹&quot;\ #,##0.00">
                  <c:v>14462.872646898419</c:v>
                </c:pt>
                <c:pt idx="862" formatCode="&quot;₹&quot;\ #,##0.00">
                  <c:v>15398.583464131663</c:v>
                </c:pt>
                <c:pt idx="863" formatCode="&quot;₹&quot;\ #,##0.00">
                  <c:v>15504.864733050272</c:v>
                </c:pt>
                <c:pt idx="864" formatCode="&quot;₹&quot;\ #,##0.00">
                  <c:v>15823.273265175072</c:v>
                </c:pt>
                <c:pt idx="865" formatCode="&quot;₹&quot;\ #,##0.00">
                  <c:v>16139.213284096777</c:v>
                </c:pt>
                <c:pt idx="866" formatCode="&quot;₹&quot;\ #,##0.00">
                  <c:v>16073.965934146356</c:v>
                </c:pt>
                <c:pt idx="867" formatCode="&quot;₹&quot;\ #,##0.00">
                  <c:v>15518.749556942248</c:v>
                </c:pt>
                <c:pt idx="868" formatCode="&quot;₹&quot;\ #,##0.00">
                  <c:v>15639.860437211408</c:v>
                </c:pt>
                <c:pt idx="869" formatCode="&quot;₹&quot;\ #,##0.00">
                  <c:v>15751.611879693406</c:v>
                </c:pt>
                <c:pt idx="870" formatCode="&quot;₹&quot;\ #,##0.00">
                  <c:v>15930.510563406284</c:v>
                </c:pt>
                <c:pt idx="871" formatCode="&quot;₹&quot;\ #,##0.00">
                  <c:v>16032.672972511062</c:v>
                </c:pt>
                <c:pt idx="872" formatCode="&quot;₹&quot;\ #,##0.00">
                  <c:v>15814.101379512855</c:v>
                </c:pt>
                <c:pt idx="873" formatCode="&quot;₹&quot;\ #,##0.00">
                  <c:v>13985.638699477759</c:v>
                </c:pt>
                <c:pt idx="874" formatCode="&quot;₹&quot;\ #,##0.00">
                  <c:v>14098.858012955836</c:v>
                </c:pt>
                <c:pt idx="875" formatCode="&quot;₹&quot;\ #,##0.00">
                  <c:v>14863.146416100049</c:v>
                </c:pt>
                <c:pt idx="876" formatCode="&quot;₹&quot;\ #,##0.00">
                  <c:v>14493.02661217415</c:v>
                </c:pt>
                <c:pt idx="877" formatCode="&quot;₹&quot;\ #,##0.00">
                  <c:v>14674.80709625716</c:v>
                </c:pt>
                <c:pt idx="878" formatCode="&quot;₹&quot;\ #,##0.00">
                  <c:v>14844.194827533276</c:v>
                </c:pt>
                <c:pt idx="879" formatCode="&quot;₹&quot;\ #,##0.00">
                  <c:v>16354.085442721824</c:v>
                </c:pt>
                <c:pt idx="880" formatCode="&quot;₹&quot;\ #,##0.00">
                  <c:v>14777.240648915991</c:v>
                </c:pt>
                <c:pt idx="881" formatCode="&quot;₹&quot;\ #,##0.00">
                  <c:v>14412.51503207552</c:v>
                </c:pt>
                <c:pt idx="882" formatCode="&quot;₹&quot;\ #,##0.00">
                  <c:v>14327.788140163808</c:v>
                </c:pt>
                <c:pt idx="883" formatCode="&quot;₹&quot;\ #,##0.00">
                  <c:v>14266.355947730119</c:v>
                </c:pt>
                <c:pt idx="884" formatCode="&quot;₹&quot;\ #,##0.00">
                  <c:v>14618.975319141471</c:v>
                </c:pt>
                <c:pt idx="885" formatCode="&quot;₹&quot;\ #,##0.00">
                  <c:v>14806.959169964184</c:v>
                </c:pt>
                <c:pt idx="886" formatCode="&quot;₹&quot;\ #,##0.00">
                  <c:v>14049.536116859992</c:v>
                </c:pt>
                <c:pt idx="887" formatCode="&quot;₹&quot;\ #,##0.00">
                  <c:v>16351.884072899809</c:v>
                </c:pt>
                <c:pt idx="888" formatCode="&quot;₹&quot;\ #,##0.00">
                  <c:v>15179.128011639308</c:v>
                </c:pt>
                <c:pt idx="889" formatCode="&quot;₹&quot;\ #,##0.00">
                  <c:v>16394.666099887068</c:v>
                </c:pt>
                <c:pt idx="890" formatCode="&quot;₹&quot;\ #,##0.00">
                  <c:v>15678.579332809912</c:v>
                </c:pt>
                <c:pt idx="891" formatCode="&quot;₹&quot;\ #,##0.00">
                  <c:v>15520.615257397834</c:v>
                </c:pt>
                <c:pt idx="892" formatCode="&quot;₹&quot;\ #,##0.00">
                  <c:v>15187.751486480953</c:v>
                </c:pt>
                <c:pt idx="893" formatCode="&quot;₹&quot;\ #,##0.00">
                  <c:v>15770.734816449218</c:v>
                </c:pt>
                <c:pt idx="894" formatCode="&quot;₹&quot;\ #,##0.00">
                  <c:v>16854.694232184927</c:v>
                </c:pt>
                <c:pt idx="895" formatCode="&quot;₹&quot;\ #,##0.00">
                  <c:v>17791.090172559103</c:v>
                </c:pt>
                <c:pt idx="896" formatCode="&quot;₹&quot;\ #,##0.00">
                  <c:v>17898.050513898877</c:v>
                </c:pt>
                <c:pt idx="897" formatCode="&quot;₹&quot;\ #,##0.00">
                  <c:v>18217.18565226638</c:v>
                </c:pt>
                <c:pt idx="898" formatCode="&quot;₹&quot;\ #,##0.00">
                  <c:v>18533.872242706024</c:v>
                </c:pt>
                <c:pt idx="899" formatCode="&quot;₹&quot;\ #,##0.00">
                  <c:v>18469.391053575357</c:v>
                </c:pt>
                <c:pt idx="900" formatCode="&quot;₹&quot;\ #,##0.00">
                  <c:v>17914.960058996057</c:v>
                </c:pt>
                <c:pt idx="901" formatCode="&quot;₹&quot;\ #,##0.00">
                  <c:v>18036.875184439024</c:v>
                </c:pt>
                <c:pt idx="902" formatCode="&quot;₹&quot;\ #,##0.00">
                  <c:v>18149.449383400493</c:v>
                </c:pt>
                <c:pt idx="903" formatCode="&quot;₹&quot;\ #,##0.00">
                  <c:v>18329.18899144747</c:v>
                </c:pt>
                <c:pt idx="904" formatCode="&quot;₹&quot;\ #,##0.00">
                  <c:v>18432.210156869081</c:v>
                </c:pt>
                <c:pt idx="905" formatCode="&quot;₹&quot;\ #,##0.00">
                  <c:v>18214.514823671569</c:v>
                </c:pt>
                <c:pt idx="906" formatCode="&quot;₹&quot;\ #,##0.00">
                  <c:v>16386.945585595768</c:v>
                </c:pt>
                <c:pt idx="907" formatCode="&quot;₹&quot;\ #,##0.00">
                  <c:v>16501.075208847215</c:v>
                </c:pt>
                <c:pt idx="908" formatCode="&quot;₹&quot;\ #,##0.00">
                  <c:v>17266.290482028337</c:v>
                </c:pt>
                <c:pt idx="909" formatCode="&quot;₹&quot;\ #,##0.00">
                  <c:v>16897.11380746571</c:v>
                </c:pt>
                <c:pt idx="910" formatCode="&quot;₹&quot;\ #,##0.00">
                  <c:v>17079.853385739578</c:v>
                </c:pt>
                <c:pt idx="911" formatCode="&quot;₹&quot;\ #,##0.00">
                  <c:v>17250.215887804439</c:v>
                </c:pt>
                <c:pt idx="912" formatCode="&quot;₹&quot;\ #,##0.00">
                  <c:v>18761.096668254955</c:v>
                </c:pt>
                <c:pt idx="913" formatCode="&quot;₹&quot;\ #,##0.00">
                  <c:v>17185.257158005847</c:v>
                </c:pt>
                <c:pt idx="914" formatCode="&quot;₹&quot;\ #,##0.00">
                  <c:v>16821.551672630667</c:v>
                </c:pt>
                <c:pt idx="915" formatCode="&quot;₹&quot;\ #,##0.00">
                  <c:v>16737.859495349825</c:v>
                </c:pt>
                <c:pt idx="916" formatCode="&quot;₹&quot;\ #,##0.00">
                  <c:v>16677.476341468224</c:v>
                </c:pt>
                <c:pt idx="917" formatCode="&quot;₹&quot;\ #,##0.00">
                  <c:v>17031.158821467143</c:v>
                </c:pt>
                <c:pt idx="918" formatCode="&quot;₹&quot;\ #,##0.00">
                  <c:v>17220.219602249963</c:v>
                </c:pt>
                <c:pt idx="919" formatCode="&quot;₹&quot;\ #,##0.00">
                  <c:v>16463.887056906617</c:v>
                </c:pt>
                <c:pt idx="920" formatCode="&quot;₹&quot;\ #,##0.00">
                  <c:v>18767.338859899679</c:v>
                </c:pt>
                <c:pt idx="921" formatCode="&quot;₹&quot;\ #,##0.00">
                  <c:v>17595.69975101612</c:v>
                </c:pt>
                <c:pt idx="922" formatCode="&quot;₹&quot;\ #,##0.00">
                  <c:v>18812.367668015293</c:v>
                </c:pt>
                <c:pt idx="923" formatCode="&quot;₹&quot;\ #,##0.00">
                  <c:v>18097.423381617715</c:v>
                </c:pt>
                <c:pt idx="924" formatCode="&quot;₹&quot;\ #,##0.00">
                  <c:v>17940.614218856899</c:v>
                </c:pt>
                <c:pt idx="925" formatCode="&quot;₹&quot;\ #,##0.00">
                  <c:v>17608.91757698654</c:v>
                </c:pt>
                <c:pt idx="926" formatCode="&quot;₹&quot;\ #,##0.00">
                  <c:v>18193.080041093599</c:v>
                </c:pt>
                <c:pt idx="927" formatCode="&quot;₹&quot;\ #,##0.00">
                  <c:v>19278.230388927459</c:v>
                </c:pt>
                <c:pt idx="928" formatCode="&quot;₹&quot;\ #,##0.00">
                  <c:v>20215.828856295753</c:v>
                </c:pt>
                <c:pt idx="929" formatCode="&quot;₹&quot;\ #,##0.00">
                  <c:v>20323.98249446413</c:v>
                </c:pt>
                <c:pt idx="930" formatCode="&quot;₹&quot;\ #,##0.00">
                  <c:v>20644.34301024599</c:v>
                </c:pt>
                <c:pt idx="931" formatCode="&quot;₹&quot;\ #,##0.00">
                  <c:v>20962.265983719379</c:v>
                </c:pt>
                <c:pt idx="932" formatCode="&quot;₹&quot;\ #,##0.00">
                  <c:v>20899.031995572805</c:v>
                </c:pt>
                <c:pt idx="933" formatCode="&quot;₹&quot;\ #,##0.00">
                  <c:v>20345.858835866318</c:v>
                </c:pt>
                <c:pt idx="934" formatCode="&quot;₹&quot;\ #,##0.00">
                  <c:v>20469.042249532176</c:v>
                </c:pt>
                <c:pt idx="935" formatCode="&quot;₹&quot;\ #,##0.00">
                  <c:v>20582.89501296894</c:v>
                </c:pt>
                <c:pt idx="936" formatCode="&quot;₹&quot;\ #,##0.00">
                  <c:v>20763.923288007107</c:v>
                </c:pt>
                <c:pt idx="937" formatCode="&quot;₹&quot;\ #,##0.00">
                  <c:v>20868.243052482921</c:v>
                </c:pt>
                <c:pt idx="938" formatCode="&quot;₹&quot;\ #,##0.00">
                  <c:v>20651.856083157963</c:v>
                </c:pt>
                <c:pt idx="939" formatCode="&quot;₹&quot;\ #,##0.00">
                  <c:v>18825.60480966328</c:v>
                </c:pt>
                <c:pt idx="940" formatCode="&quot;₹&quot;\ #,##0.00">
                  <c:v>18941.061837158137</c:v>
                </c:pt>
                <c:pt idx="941" formatCode="&quot;₹&quot;\ #,##0.00">
                  <c:v>19707.613796192847</c:v>
                </c:pt>
                <c:pt idx="942" formatCode="&quot;₹&quot;\ #,##0.00">
                  <c:v>19339.78293396849</c:v>
                </c:pt>
                <c:pt idx="943" formatCode="&quot;₹&quot;\ #,##0.00">
                  <c:v>19523.87729880074</c:v>
                </c:pt>
                <c:pt idx="944" formatCode="&quot;₹&quot;\ #,##0.00">
                  <c:v>19695.603412176508</c:v>
                </c:pt>
                <c:pt idx="945" formatCode="&quot;₹&quot;\ #,##0.00">
                  <c:v>21207.85648195765</c:v>
                </c:pt>
                <c:pt idx="946" formatCode="&quot;₹&quot;\ #,##0.00">
                  <c:v>19633.397795000252</c:v>
                </c:pt>
                <c:pt idx="947" formatCode="&quot;₹&quot;\ #,##0.00">
                  <c:v>19271.08152543446</c:v>
                </c:pt>
                <c:pt idx="948" formatCode="&quot;₹&quot;\ #,##0.00">
                  <c:v>19188.78681759509</c:v>
                </c:pt>
                <c:pt idx="949" formatCode="&quot;₹&quot;\ #,##0.00">
                  <c:v>19129.809250403323</c:v>
                </c:pt>
                <c:pt idx="950" formatCode="&quot;₹&quot;\ #,##0.00">
                  <c:v>19484.905300404156</c:v>
                </c:pt>
                <c:pt idx="951" formatCode="&quot;₹&quot;\ #,##0.00">
                  <c:v>19675.387502959093</c:v>
                </c:pt>
                <c:pt idx="952" formatCode="&quot;₹&quot;\ #,##0.00">
                  <c:v>18920.484101958911</c:v>
                </c:pt>
                <c:pt idx="953" formatCode="&quot;₹&quot;\ #,##0.00">
                  <c:v>21225.372644959425</c:v>
                </c:pt>
                <c:pt idx="954" formatCode="&quot;₹&quot;\ #,##0.00">
                  <c:v>20055.177747084188</c:v>
                </c:pt>
                <c:pt idx="955" formatCode="&quot;₹&quot;\ #,##0.00">
                  <c:v>21273.297223624697</c:v>
                </c:pt>
                <c:pt idx="956" formatCode="&quot;₹&quot;\ #,##0.00">
                  <c:v>20559.811724982577</c:v>
                </c:pt>
                <c:pt idx="957" formatCode="&quot;₹&quot;\ #,##0.00">
                  <c:v>20404.468459976029</c:v>
                </c:pt>
                <c:pt idx="958" formatCode="&quot;₹&quot;\ #,##0.00">
                  <c:v>20074.244709702729</c:v>
                </c:pt>
                <c:pt idx="959" formatCode="&quot;₹&quot;\ #,##0.00">
                  <c:v>20659.886945109811</c:v>
                </c:pt>
                <c:pt idx="960" formatCode="&quot;₹&quot;\ #,##0.00">
                  <c:v>21746.523831780883</c:v>
                </c:pt>
                <c:pt idx="961" formatCode="&quot;₹&quot;\ #,##0.00">
                  <c:v>22685.615495290916</c:v>
                </c:pt>
                <c:pt idx="962" formatCode="&quot;₹&quot;\ #,##0.00">
                  <c:v>22795.252248661978</c:v>
                </c:pt>
                <c:pt idx="963" formatCode="&quot;₹&quot;\ #,##0.00">
                  <c:v>23117.119135449851</c:v>
                </c:pt>
                <c:pt idx="964" formatCode="&quot;₹&quot;\ #,##0.00">
                  <c:v>23436.554815518568</c:v>
                </c:pt>
                <c:pt idx="965" formatCode="&quot;₹&quot;\ #,##0.00">
                  <c:v>23374.839766700374</c:v>
                </c:pt>
                <c:pt idx="966" formatCode="&quot;₹&quot;\ #,##0.00">
                  <c:v>22823.191677941006</c:v>
                </c:pt>
                <c:pt idx="967" formatCode="&quot;₹&quot;\ #,##0.00">
                  <c:v>22947.90619476499</c:v>
                </c:pt>
                <c:pt idx="968" formatCode="&quot;₹&quot;\ #,##0.00">
                  <c:v>23063.295995835273</c:v>
                </c:pt>
                <c:pt idx="969" formatCode="&quot;₹&quot;\ #,##0.00">
                  <c:v>23245.867146885197</c:v>
                </c:pt>
                <c:pt idx="970" formatCode="&quot;₹&quot;\ #,##0.00">
                  <c:v>23351.735531259474</c:v>
                </c:pt>
                <c:pt idx="971" formatCode="&quot;₹&quot;\ #,##0.00">
                  <c:v>23136.902832801679</c:v>
                </c:pt>
                <c:pt idx="972" formatCode="&quot;₹&quot;\ #,##0.00">
                  <c:v>21312.211389767112</c:v>
                </c:pt>
                <c:pt idx="973" formatCode="&quot;₹&quot;\ #,##0.00">
                  <c:v>21429.233717450974</c:v>
                </c:pt>
                <c:pt idx="974" formatCode="&quot;₹&quot;\ #,##0.00">
                  <c:v>22197.356358021341</c:v>
                </c:pt>
                <c:pt idx="975" formatCode="&quot;₹&quot;\ #,##0.00">
                  <c:v>21831.101471749756</c:v>
                </c:pt>
                <c:pt idx="976" formatCode="&quot;₹&quot;\ #,##0.00">
                  <c:v>22016.777021446589</c:v>
                </c:pt>
                <c:pt idx="977" formatCode="&quot;₹&quot;\ #,##0.00">
                  <c:v>22190.089444489873</c:v>
                </c:pt>
                <c:pt idx="978" formatCode="&quot;₹&quot;\ #,##0.00">
                  <c:v>23703.933866001877</c:v>
                </c:pt>
                <c:pt idx="979" formatCode="&quot;₹&quot;\ #,##0.00">
                  <c:v>22131.071491441853</c:v>
                </c:pt>
                <c:pt idx="980" formatCode="&quot;₹&quot;\ #,##0.00">
                  <c:v>21770.356414859925</c:v>
                </c:pt>
                <c:pt idx="981" formatCode="&quot;₹&quot;\ #,##0.00">
                  <c:v>21689.667701802417</c:v>
                </c:pt>
                <c:pt idx="982" formatCode="&quot;₹&quot;\ #,##0.00">
                  <c:v>21632.300853668785</c:v>
                </c:pt>
                <c:pt idx="983" formatCode="&quot;₹&quot;\ #,##0.00">
                  <c:v>21989.012270724859</c:v>
                </c:pt>
                <c:pt idx="984" formatCode="&quot;₹&quot;\ #,##0.00">
                  <c:v>22181.114413271942</c:v>
                </c:pt>
                <c:pt idx="985" formatCode="&quot;₹&quot;\ #,##0.00">
                  <c:v>21427.835451336443</c:v>
                </c:pt>
                <c:pt idx="986" formatCode="&quot;₹&quot;\ #,##0.00">
                  <c:v>23734.352859783081</c:v>
                </c:pt>
                <c:pt idx="987" formatCode="&quot;₹&quot;\ #,##0.00">
                  <c:v>22565.791182195488</c:v>
                </c:pt>
                <c:pt idx="988" formatCode="&quot;₹&quot;\ #,##0.00">
                  <c:v>23785.548163454831</c:v>
                </c:pt>
                <c:pt idx="989" formatCode="&quot;₹&quot;\ #,##0.00">
                  <c:v>23073.70438466093</c:v>
                </c:pt>
                <c:pt idx="990" formatCode="&quot;₹&quot;\ #,##0.00">
                  <c:v>22920.00698641799</c:v>
                </c:pt>
                <c:pt idx="991" formatCode="&quot;₹&quot;\ #,##0.00">
                  <c:v>22591.433182677407</c:v>
                </c:pt>
                <c:pt idx="992" formatCode="&quot;₹&quot;\ #,##0.00">
                  <c:v>23178.729378287939</c:v>
                </c:pt>
                <c:pt idx="993" formatCode="&quot;₹&quot;\ #,##0.00">
                  <c:v>24267.024173763468</c:v>
                </c:pt>
                <c:pt idx="994" formatCode="&quot;₹&quot;\ #,##0.00">
                  <c:v>25207.777630618963</c:v>
                </c:pt>
                <c:pt idx="995" formatCode="&quot;₹&quot;\ #,##0.00">
                  <c:v>25319.066136259633</c:v>
                </c:pt>
                <c:pt idx="996" formatCode="&quot;₹&quot;\ #,##0.00">
                  <c:v>25642.602536259688</c:v>
                </c:pt>
                <c:pt idx="997" formatCode="&quot;₹&quot;\ #,##0.00">
                  <c:v>25963.711426285929</c:v>
                </c:pt>
                <c:pt idx="998" formatCode="&quot;₹&quot;\ #,##0.00">
                  <c:v>25903.673223989139</c:v>
                </c:pt>
                <c:pt idx="999" formatCode="&quot;₹&quot;\ #,##0.00">
                  <c:v>25353.705559054488</c:v>
                </c:pt>
                <c:pt idx="1000" formatCode="&quot;₹&quot;\ #,##0.00">
                  <c:v>25480.104018650327</c:v>
                </c:pt>
                <c:pt idx="1001" formatCode="&quot;₹&quot;\ #,##0.00">
                  <c:v>25597.181223971518</c:v>
                </c:pt>
                <c:pt idx="1002" formatCode="&quot;₹&quot;\ #,##0.00">
                  <c:v>25781.443184155632</c:v>
                </c:pt>
                <c:pt idx="1003" formatCode="&quot;₹&quot;\ #,##0.00">
                  <c:v>25889.005726808296</c:v>
                </c:pt>
                <c:pt idx="1004" formatCode="&quot;₹&quot;\ #,##0.00">
                  <c:v>25675.870480875576</c:v>
                </c:pt>
                <c:pt idx="1005" formatCode="&quot;₹&quot;\ #,##0.00">
                  <c:v>23852.879730541867</c:v>
                </c:pt>
                <c:pt idx="1006" formatCode="&quot;₹&quot;\ #,##0.00">
                  <c:v>23971.605937843527</c:v>
                </c:pt>
                <c:pt idx="1007" formatCode="&quot;₹&quot;\ #,##0.00">
                  <c:v>24741.4355924876</c:v>
                </c:pt>
                <c:pt idx="1008" formatCode="&quot;₹&quot;\ #,##0.00">
                  <c:v>24376.89080306836</c:v>
                </c:pt>
                <c:pt idx="1009" formatCode="&quot;₹&quot;\ #,##0.00">
                  <c:v>24564.279481489055</c:v>
                </c:pt>
                <c:pt idx="1010" formatCode="&quot;₹&quot;\ #,##0.00">
                  <c:v>24739.308014977316</c:v>
                </c:pt>
                <c:pt idx="1011" formatCode="&quot;₹&quot;\ #,##0.00">
                  <c:v>26254.871479248555</c:v>
                </c:pt>
                <c:pt idx="1012" formatCode="&quot;₹&quot;\ #,##0.00">
                  <c:v>24683.731031085896</c:v>
                </c:pt>
                <c:pt idx="1013" formatCode="&quot;₹&quot;\ #,##0.00">
                  <c:v>24324.740716581462</c:v>
                </c:pt>
                <c:pt idx="1014" formatCode="&quot;₹&quot;\ #,##0.00">
                  <c:v>24245.77955402933</c:v>
                </c:pt>
                <c:pt idx="1015" formatCode="&quot;₹&quot;\ #,##0.00">
                  <c:v>24190.142998270378</c:v>
                </c:pt>
                <c:pt idx="1016" formatCode="&quot;₹&quot;\ #,##0.00">
                  <c:v>24548.587403693713</c:v>
                </c:pt>
                <c:pt idx="1017" formatCode="&quot;₹&quot;\ #,##0.00">
                  <c:v>24742.425185394095</c:v>
                </c:pt>
                <c:pt idx="1018" formatCode="&quot;₹&quot;\ #,##0.00">
                  <c:v>23990.88446885025</c:v>
                </c:pt>
                <c:pt idx="1019" formatCode="&quot;₹&quot;\ #,##0.00">
                  <c:v>26299.14268502688</c:v>
                </c:pt>
                <c:pt idx="1020" formatCode="&quot;₹&quot;\ #,##0.00">
                  <c:v>25132.324334244346</c:v>
                </c:pt>
                <c:pt idx="1021" formatCode="&quot;₹&quot;\ #,##0.00">
                  <c:v>26353.82711874662</c:v>
                </c:pt>
                <c:pt idx="1022" formatCode="&quot;₹&quot;\ #,##0.00">
                  <c:v>25643.73157761183</c:v>
                </c:pt>
                <c:pt idx="1023" formatCode="&quot;₹&quot;\ #,##0.00">
                  <c:v>25491.784810027766</c:v>
                </c:pt>
                <c:pt idx="1024" formatCode="&quot;₹&quot;\ #,##0.00">
                  <c:v>25164.963989124546</c:v>
                </c:pt>
                <c:pt idx="1025" formatCode="&quot;₹&quot;\ #,##0.00">
                  <c:v>25754.015479514932</c:v>
                </c:pt>
                <c:pt idx="1026" formatCode="&quot;₹&quot;\ #,##0.00">
                  <c:v>26844.067842052365</c:v>
                </c:pt>
                <c:pt idx="1027" formatCode="&quot;₹&quot;\ #,##0.00">
                  <c:v>27786.581099157433</c:v>
                </c:pt>
                <c:pt idx="1028" formatCode="&quot;₹&quot;\ #,##0.00">
                  <c:v>27899.619753646621</c:v>
                </c:pt>
                <c:pt idx="1029" formatCode="&quot;₹&quot;\ #,##0.00">
                  <c:v>28224.920414430588</c:v>
                </c:pt>
                <c:pt idx="1030" formatCode="&quot;₹&quot;\ #,##0.00">
                  <c:v>28547.795683394459</c:v>
                </c:pt>
                <c:pt idx="1031" formatCode="&quot;₹&quot;\ #,##0.00">
                  <c:v>28489.525941280259</c:v>
                </c:pt>
                <c:pt idx="1032" formatCode="&quot;₹&quot;\ #,##0.00">
                  <c:v>27941.328781385349</c:v>
                </c:pt>
                <c:pt idx="1033" formatCode="&quot;₹&quot;\ #,##0.00">
                  <c:v>28069.499755002827</c:v>
                </c:pt>
                <c:pt idx="1034" formatCode="&quot;₹&quot;\ #,##0.00">
                  <c:v>28188.351447956567</c:v>
                </c:pt>
                <c:pt idx="1035" formatCode="&quot;₹&quot;\ #,##0.00">
                  <c:v>28374.389834509209</c:v>
                </c:pt>
                <c:pt idx="1036" formatCode="&quot;₹&quot;\ #,##0.00">
                  <c:v>28483.730707879586</c:v>
                </c:pt>
                <c:pt idx="1037" formatCode="&quot;₹&quot;\ #,##0.00">
                  <c:v>28272.375663107236</c:v>
                </c:pt>
                <c:pt idx="1038" formatCode="&quot;₹&quot;\ #,##0.00">
                  <c:v>26451.166950942614</c:v>
                </c:pt>
                <c:pt idx="1039" formatCode="&quot;₹&quot;\ #,##0.00">
                  <c:v>26571.677000453186</c:v>
                </c:pt>
                <c:pt idx="1040" formatCode="&quot;₹&quot;\ #,##0.00">
                  <c:v>27343.292268834739</c:v>
                </c:pt>
                <c:pt idx="1041" formatCode="&quot;₹&quot;\ #,##0.00">
                  <c:v>26980.534832620666</c:v>
                </c:pt>
                <c:pt idx="1042" formatCode="&quot;₹&quot;\ #,##0.00">
                  <c:v>27169.712572096596</c:v>
                </c:pt>
                <c:pt idx="1043" formatCode="&quot;₹&quot;\ #,##0.00">
                  <c:v>27346.531843308752</c:v>
                </c:pt>
                <c:pt idx="1044" formatCode="&quot;₹&quot;\ #,##0.00">
                  <c:v>28863.887691220552</c:v>
                </c:pt>
                <c:pt idx="1045" formatCode="&quot;₹&quot;\ #,##0.00">
                  <c:v>27294.541242285744</c:v>
                </c:pt>
                <c:pt idx="1046" formatCode="&quot;₹&quot;\ #,##0.00">
                  <c:v>26937.346512683114</c:v>
                </c:pt>
                <c:pt idx="1047" formatCode="&quot;₹&quot;\ #,##0.00">
                  <c:v>26860.182491202897</c:v>
                </c:pt>
                <c:pt idx="1048" formatCode="&quot;₹&quot;\ #,##0.00">
                  <c:v>26806.344603585294</c:v>
                </c:pt>
                <c:pt idx="1049" formatCode="&quot;₹&quot;\ #,##0.00">
                  <c:v>27166.589175515619</c:v>
                </c:pt>
                <c:pt idx="1050" formatCode="&quot;₹&quot;\ #,##0.00">
                  <c:v>27362.228593775551</c:v>
                </c:pt>
                <c:pt idx="1051" formatCode="&quot;₹&quot;\ #,##0.00">
                  <c:v>26612.490955915451</c:v>
                </c:pt>
                <c:pt idx="1052" formatCode="&quot;₹&quot;\ #,##0.00">
                  <c:v>28922.55366535041</c:v>
                </c:pt>
                <c:pt idx="1053" formatCode="&quot;₹&quot;\ #,##0.00">
                  <c:v>27757.541195224156</c:v>
                </c:pt>
                <c:pt idx="1054" formatCode="&quot;₹&quot;\ #,##0.00">
                  <c:v>28980.85122097121</c:v>
                </c:pt>
                <c:pt idx="1055" formatCode="&quot;₹&quot;\ #,##0.00">
                  <c:v>28272.564255221896</c:v>
                </c:pt>
                <c:pt idx="1056" formatCode="&quot;₹&quot;\ #,##0.00">
                  <c:v>28122.427371072288</c:v>
                </c:pt>
                <c:pt idx="1057" formatCode="&quot;₹&quot;\ #,##0.00">
                  <c:v>27797.417715911492</c:v>
                </c:pt>
                <c:pt idx="1058" formatCode="&quot;₹&quot;\ #,##0.00">
                  <c:v>28388.281628956582</c:v>
                </c:pt>
                <c:pt idx="1059" formatCode="&quot;₹&quot;\ #,##0.00">
                  <c:v>29480.147646005484</c:v>
                </c:pt>
                <c:pt idx="1060" formatCode="&quot;₹&quot;\ #,##0.00">
                  <c:v>30424.475764758252</c:v>
                </c:pt>
                <c:pt idx="1061" formatCode="&quot;₹&quot;\ #,##0.00">
                  <c:v>30539.320146249043</c:v>
                </c:pt>
                <c:pt idx="1062" formatCode="&quot;₹&quot;\ #,##0.00">
                  <c:v>30866.438098324743</c:v>
                </c:pt>
                <c:pt idx="1063" formatCode="&quot;₹&quot;\ #,##0.00">
                  <c:v>31191.131792738739</c:v>
                </c:pt>
                <c:pt idx="1064" formatCode="&quot;₹&quot;\ #,##0.00">
                  <c:v>31134.681586811501</c:v>
                </c:pt>
                <c:pt idx="1065" formatCode="&quot;₹&quot;\ #,##0.00">
                  <c:v>30588.305050729428</c:v>
                </c:pt>
                <c:pt idx="1066" formatCode="&quot;₹&quot;\ #,##0.00">
                  <c:v>30718.297712980515</c:v>
                </c:pt>
                <c:pt idx="1067" formatCode="&quot;₹&quot;\ #,##0.00">
                  <c:v>30838.972136884946</c:v>
                </c:pt>
                <c:pt idx="1068" formatCode="&quot;₹&quot;\ #,##0.00">
                  <c:v>31026.834274498568</c:v>
                </c:pt>
                <c:pt idx="1069" formatCode="&quot;₹&quot;\ #,##0.00">
                  <c:v>31137.999897125996</c:v>
                </c:pt>
                <c:pt idx="1070" formatCode="&quot;₹&quot;\ #,##0.00">
                  <c:v>30928.470578180728</c:v>
                </c:pt>
                <c:pt idx="1071" formatCode="&quot;₹&quot;\ #,##0.00">
                  <c:v>29109.088547071216</c:v>
                </c:pt>
                <c:pt idx="1072" formatCode="&quot;₹&quot;\ #,##0.00">
                  <c:v>29231.426211802736</c:v>
                </c:pt>
                <c:pt idx="1073" formatCode="&quot;₹&quot;\ #,##0.00">
                  <c:v>30004.87000878463</c:v>
                </c:pt>
                <c:pt idx="1074" formatCode="&quot;₹&quot;\ #,##0.00">
                  <c:v>29643.941994035591</c:v>
                </c:pt>
                <c:pt idx="1075" formatCode="&quot;₹&quot;\ #,##0.00">
                  <c:v>29834.950027594303</c:v>
                </c:pt>
                <c:pt idx="1076" formatCode="&quot;₹&quot;\ #,##0.00">
                  <c:v>30013.60044552392</c:v>
                </c:pt>
                <c:pt idx="1077" formatCode="&quot;₹&quot;\ #,##0.00">
                  <c:v>31532.788273064878</c:v>
                </c:pt>
                <c:pt idx="1078" formatCode="&quot;₹&quot;\ #,##0.00">
                  <c:v>29965.274617204224</c:v>
                </c:pt>
                <c:pt idx="1079" formatCode="&quot;₹&quot;\ #,##0.00">
                  <c:v>29609.913474906683</c:v>
                </c:pt>
                <c:pt idx="1080" formatCode="&quot;₹&quot;\ #,##0.00">
                  <c:v>29534.583815997383</c:v>
                </c:pt>
                <c:pt idx="1081" formatCode="&quot;₹&quot;\ #,##0.00">
                  <c:v>29482.581047496868</c:v>
                </c:pt>
                <c:pt idx="1082" formatCode="&quot;₹&quot;\ #,##0.00">
                  <c:v>29844.661476612637</c:v>
                </c:pt>
                <c:pt idx="1083" formatCode="&quot;₹&quot;\ #,##0.00">
                  <c:v>30042.137471887054</c:v>
                </c:pt>
                <c:pt idx="1084" formatCode="&quot;₹&quot;\ #,##0.00">
                  <c:v>29294.237112866176</c:v>
                </c:pt>
                <c:pt idx="1085" formatCode="&quot;₹&quot;\ #,##0.00">
                  <c:v>31606.137785192514</c:v>
                </c:pt>
                <c:pt idx="1086" formatCode="&quot;₹&quot;\ #,##0.00">
                  <c:v>30442.96394446562</c:v>
                </c:pt>
                <c:pt idx="1087" formatCode="&quot;₹&quot;\ #,##0.00">
                  <c:v>31668.113248801055</c:v>
                </c:pt>
                <c:pt idx="1088" formatCode="&quot;₹&quot;\ #,##0.00">
                  <c:v>30961.666193732166</c:v>
                </c:pt>
                <c:pt idx="1089" formatCode="&quot;₹&quot;\ #,##0.00">
                  <c:v>30813.369835476951</c:v>
                </c:pt>
                <c:pt idx="1090" formatCode="&quot;₹&quot;\ #,##0.00">
                  <c:v>30490.201304762217</c:v>
                </c:pt>
                <c:pt idx="1091" formatCode="&quot;₹&quot;\ #,##0.00">
                  <c:v>31082.906924355571</c:v>
                </c:pt>
                <c:pt idx="1092" formatCode="&quot;₹&quot;\ #,##0.00">
                  <c:v>32176.615213815221</c:v>
                </c:pt>
                <c:pt idx="1093" formatCode="&quot;₹&quot;\ #,##0.00">
                  <c:v>33122.786154808404</c:v>
                </c:pt>
                <c:pt idx="1094" formatCode="&quot;₹&quot;\ #,##0.00">
                  <c:v>33239.464771102386</c:v>
                </c:pt>
                <c:pt idx="1095" formatCode="&quot;₹&quot;\ #,##0.00">
                  <c:v>33568.426670611858</c:v>
                </c:pt>
                <c:pt idx="1096" formatCode="&quot;₹&quot;\ #,##0.00">
                  <c:v>33894.964814813851</c:v>
                </c:pt>
                <c:pt idx="1097" formatCode="&quot;₹&quot;\ #,##0.00">
                  <c:v>33840.359545801097</c:v>
                </c:pt>
                <c:pt idx="1098" formatCode="&quot;₹&quot;\ #,##0.00">
                  <c:v>33295.828418725076</c:v>
                </c:pt>
                <c:pt idx="1099" formatCode="&quot;₹&quot;\ #,##0.00">
                  <c:v>33427.666947229067</c:v>
                </c:pt>
                <c:pt idx="1100" formatCode="&quot;₹&quot;\ #,##0.00">
                  <c:v>33550.187679976108</c:v>
                </c:pt>
                <c:pt idx="1101" formatCode="&quot;₹&quot;\ #,##0.00">
                  <c:v>33739.89655454988</c:v>
                </c:pt>
                <c:pt idx="1102" formatCode="&quot;₹&quot;\ #,##0.00">
                  <c:v>33852.909327965317</c:v>
                </c:pt>
                <c:pt idx="1103" formatCode="&quot;₹&quot;\ #,##0.00">
                  <c:v>33645.227559526204</c:v>
                </c:pt>
                <c:pt idx="1104" formatCode="&quot;₹&quot;\ #,##0.00">
                  <c:v>31827.693464708784</c:v>
                </c:pt>
                <c:pt idx="1105" formatCode="&quot;₹&quot;\ #,##0.00">
                  <c:v>31951.879437761254</c:v>
                </c:pt>
                <c:pt idx="1106" formatCode="&quot;₹&quot;\ #,##0.00">
                  <c:v>32727.171901508573</c:v>
                </c:pt>
                <c:pt idx="1107" formatCode="&quot;₹&quot;\ #,##0.00">
                  <c:v>32368.092898555431</c:v>
                </c:pt>
                <c:pt idx="1108" formatCode="&quot;₹&quot;\ #,##0.00">
                  <c:v>32560.950275694588</c:v>
                </c:pt>
                <c:pt idx="1109" formatCode="&quot;₹&quot;\ #,##0.00">
                  <c:v>32741.450355909121</c:v>
                </c:pt>
                <c:pt idx="1110" formatCode="&quot;₹&quot;\ #,##0.00">
                  <c:v>34262.488151522914</c:v>
                </c:pt>
                <c:pt idx="1111" formatCode="&quot;₹&quot;\ #,##0.00">
                  <c:v>32696.824756767885</c:v>
                </c:pt>
                <c:pt idx="1112" formatCode="&quot;₹&quot;\ #,##0.00">
                  <c:v>32343.314156012802</c:v>
                </c:pt>
                <c:pt idx="1113" formatCode="&quot;₹&quot;\ #,##0.00">
                  <c:v>32269.835306643949</c:v>
                </c:pt>
                <c:pt idx="1114" formatCode="&quot;₹&quot;\ #,##0.00">
                  <c:v>32219.683603398003</c:v>
                </c:pt>
                <c:pt idx="1115" formatCode="&quot;₹&quot;\ #,##0.00">
                  <c:v>32583.615341351502</c:v>
                </c:pt>
                <c:pt idx="1116" formatCode="&quot;₹&quot;\ #,##0.00">
                  <c:v>32782.942877066729</c:v>
                </c:pt>
                <c:pt idx="1117" formatCode="&quot;₹&quot;\ #,##0.00">
                  <c:v>32036.894278258547</c:v>
                </c:pt>
                <c:pt idx="1118" formatCode="&quot;₹&quot;\ #,##0.00">
                  <c:v>34350.646918885192</c:v>
                </c:pt>
                <c:pt idx="1119" formatCode="&quot;₹&quot;\ #,##0.00">
                  <c:v>33189.325243006868</c:v>
                </c:pt>
                <c:pt idx="1120" formatCode="&quot;₹&quot;\ #,##0.00">
                  <c:v>34416.326897342857</c:v>
                </c:pt>
                <c:pt idx="1121" formatCode="&quot;₹&quot;\ #,##0.00">
                  <c:v>33711.732366171382</c:v>
                </c:pt>
                <c:pt idx="1122" formatCode="&quot;₹&quot;\ #,##0.00">
                  <c:v>33565.288694594623</c:v>
                </c:pt>
                <c:pt idx="1123" formatCode="&quot;₹&quot;\ #,##0.00">
                  <c:v>33243.973002361054</c:v>
                </c:pt>
                <c:pt idx="1124" formatCode="&quot;₹&quot;\ #,##0.00">
                  <c:v>33838.531601395589</c:v>
                </c:pt>
                <c:pt idx="1125" formatCode="&quot;₹&quot;\ #,##0.00">
                  <c:v>34934.093000547698</c:v>
                </c:pt>
                <c:pt idx="1126" formatCode="&quot;₹&quot;\ #,##0.00">
                  <c:v>35882.117170908008</c:v>
                </c:pt>
                <c:pt idx="1127" formatCode="&quot;₹&quot;\ #,##0.00">
                  <c:v>36000.640964277925</c:v>
                </c:pt>
                <c:pt idx="1128" formatCode="&quot;₹&quot;\ #,##0.00">
                  <c:v>36331.456362465862</c:v>
                </c:pt>
                <c:pt idx="1129" formatCode="&quot;₹&quot;\ #,##0.00">
                  <c:v>36659.848093607587</c:v>
                </c:pt>
                <c:pt idx="1130" formatCode="&quot;₹&quot;\ #,##0.00">
                  <c:v>36607.0964897351</c:v>
                </c:pt>
                <c:pt idx="1131" formatCode="&quot;₹&quot;\ #,##0.00">
                  <c:v>36064.419096062942</c:v>
                </c:pt>
                <c:pt idx="1132" formatCode="&quot;₹&quot;\ #,##0.00">
                  <c:v>36198.111416419611</c:v>
                </c:pt>
                <c:pt idx="1133" formatCode="&quot;₹&quot;\ #,##0.00">
                  <c:v>36322.485989773879</c:v>
                </c:pt>
                <c:pt idx="1134" formatCode="&quot;₹&quot;\ #,##0.00">
                  <c:v>36514.048744134278</c:v>
                </c:pt>
                <c:pt idx="1135" formatCode="&quot;₹&quot;\ #,##0.00">
                  <c:v>36628.915427057997</c:v>
                </c:pt>
                <c:pt idx="1136" formatCode="&quot;₹&quot;\ #,##0.00">
                  <c:v>36423.087588507129</c:v>
                </c:pt>
                <c:pt idx="1137" formatCode="&quot;₹&quot;\ #,##0.00">
                  <c:v>34607.40743473074</c:v>
                </c:pt>
                <c:pt idx="1138" formatCode="&quot;₹&quot;\ #,##0.00">
                  <c:v>34733.447350862829</c:v>
                </c:pt>
                <c:pt idx="1139" formatCode="&quot;₹&quot;\ #,##0.00">
                  <c:v>35510.593750725842</c:v>
                </c:pt>
                <c:pt idx="1140" formatCode="&quot;₹&quot;\ #,##0.00">
                  <c:v>35153.368668032104</c:v>
                </c:pt>
                <c:pt idx="1141" formatCode="&quot;₹&quot;\ #,##0.00">
                  <c:v>35348.079940790813</c:v>
                </c:pt>
                <c:pt idx="1142" formatCode="&quot;₹&quot;\ #,##0.00">
                  <c:v>35530.433883308855</c:v>
                </c:pt>
                <c:pt idx="1143" formatCode="&quot;₹&quot;\ #,##0.00">
                  <c:v>37053.325499340011</c:v>
                </c:pt>
                <c:pt idx="1144" formatCode="&quot;₹&quot;\ #,##0.00">
                  <c:v>35489.515874650795</c:v>
                </c:pt>
                <c:pt idx="1145" formatCode="&quot;₹&quot;\ #,##0.00">
                  <c:v>35137.858985247971</c:v>
                </c:pt>
                <c:pt idx="1146" formatCode="&quot;₹&quot;\ #,##0.00">
                  <c:v>35066.233780257884</c:v>
                </c:pt>
                <c:pt idx="1147" formatCode="&quot;₹&quot;\ #,##0.00">
                  <c:v>35017.935646258047</c:v>
                </c:pt>
                <c:pt idx="1148" formatCode="&quot;₹&quot;\ #,##0.00">
                  <c:v>35383.720870265453</c:v>
                </c:pt>
                <c:pt idx="1149" formatCode="&quot;₹&quot;\ #,##0.00">
                  <c:v>35584.901800881074</c:v>
                </c:pt>
                <c:pt idx="1150" formatCode="&quot;₹&quot;\ #,##0.00">
                  <c:v>34840.706497955565</c:v>
                </c:pt>
                <c:pt idx="1151" formatCode="&quot;₹&quot;\ #,##0.00">
                  <c:v>37156.312327678745</c:v>
                </c:pt>
                <c:pt idx="1152" formatCode="&quot;₹&quot;\ #,##0.00">
                  <c:v>35996.843726437102</c:v>
                </c:pt>
                <c:pt idx="1153" formatCode="&quot;₹&quot;\ #,##0.00">
                  <c:v>37225.698333369692</c:v>
                </c:pt>
                <c:pt idx="1154" formatCode="&quot;₹&quot;\ #,##0.00">
                  <c:v>36522.956625266794</c:v>
                </c:pt>
                <c:pt idx="1155" formatCode="&quot;₹&quot;\ #,##0.00">
                  <c:v>36378.365639833857</c:v>
                </c:pt>
                <c:pt idx="1156" formatCode="&quot;₹&quot;\ #,##0.00">
                  <c:v>36058.902489512642</c:v>
                </c:pt>
                <c:pt idx="1157" formatCode="&quot;₹&quot;\ #,##0.00">
                  <c:v>36655.313479010292</c:v>
                </c:pt>
                <c:pt idx="1158" formatCode="&quot;₹&quot;\ #,##0.00">
                  <c:v>37752.72711004634</c:v>
                </c:pt>
                <c:pt idx="1159" formatCode="&quot;₹&quot;\ #,##0.00">
                  <c:v>38702.603346668213</c:v>
                </c:pt>
                <c:pt idx="1160" formatCode="&quot;₹&quot;\ #,##0.00">
                  <c:v>38822.971659095456</c:v>
                </c:pt>
                <c:pt idx="1161" formatCode="&quot;₹&quot;\ #,##0.00">
                  <c:v>39155.638823645546</c:v>
                </c:pt>
                <c:pt idx="1162" formatCode="&quot;₹&quot;\ #,##0.00">
                  <c:v>39485.882134541884</c:v>
                </c:pt>
                <c:pt idx="1163" formatCode="&quot;₹&quot;\ #,##0.00">
                  <c:v>39434.981917112964</c:v>
                </c:pt>
                <c:pt idx="1164" formatCode="&quot;₹&quot;\ #,##0.00">
                  <c:v>38894.155709951287</c:v>
                </c:pt>
                <c:pt idx="1165" formatCode="&quot;₹&quot;\ #,##0.00">
                  <c:v>39029.699010343858</c:v>
                </c:pt>
                <c:pt idx="1166" formatCode="&quot;₹&quot;\ #,##0.00">
                  <c:v>39155.924350797577</c:v>
                </c:pt>
                <c:pt idx="1167" formatCode="&quot;₹&quot;\ #,##0.00">
                  <c:v>39349.33765293756</c:v>
                </c:pt>
                <c:pt idx="1168" formatCode="&quot;₹&quot;\ #,##0.00">
                  <c:v>39466.054658015375</c:v>
                </c:pt>
                <c:pt idx="1169" formatCode="&quot;₹&quot;\ #,##0.00">
                  <c:v>39262.076909764044</c:v>
                </c:pt>
                <c:pt idx="1170" formatCode="&quot;₹&quot;\ #,##0.00">
                  <c:v>37448.246608279391</c:v>
                </c:pt>
                <c:pt idx="1171" formatCode="&quot;₹&quot;\ #,##0.00">
                  <c:v>37576.136132617037</c:v>
                </c:pt>
                <c:pt idx="1172" formatCode="&quot;₹&quot;\ #,##0.00">
                  <c:v>38355.13189059493</c:v>
                </c:pt>
                <c:pt idx="1173" formatCode="&quot;₹&quot;\ #,##0.00">
                  <c:v>37999.755909994012</c:v>
                </c:pt>
                <c:pt idx="1174" formatCode="&quot;₹&quot;\ #,##0.00">
                  <c:v>38196.316022964231</c:v>
                </c:pt>
                <c:pt idx="1175" formatCode="&quot;₹&quot;\ #,##0.00">
                  <c:v>38380.518538024553</c:v>
                </c:pt>
                <c:pt idx="1176" formatCode="&quot;₹&quot;\ #,##0.00">
                  <c:v>39905.258453211274</c:v>
                </c:pt>
                <c:pt idx="1177" formatCode="&quot;₹&quot;\ #,##0.00">
                  <c:v>38343.29684864304</c:v>
                </c:pt>
                <c:pt idx="1178" formatCode="&quot;₹&quot;\ #,##0.00">
                  <c:v>37993.487694747506</c:v>
                </c:pt>
                <c:pt idx="1179" formatCode="&quot;₹&quot;\ #,##0.00">
                  <c:v>37923.70993513985</c:v>
                </c:pt>
                <c:pt idx="1180" formatCode="&quot;₹&quot;\ #,##0.00">
                  <c:v>37877.258950953641</c:v>
                </c:pt>
                <c:pt idx="1181" formatCode="&quot;₹&quot;\ #,##0.00">
                  <c:v>38244.891023828139</c:v>
                </c:pt>
                <c:pt idx="1182" formatCode="&quot;₹&quot;\ #,##0.00">
                  <c:v>38447.918497052262</c:v>
                </c:pt>
                <c:pt idx="1183" formatCode="&quot;₹&quot;\ #,##0.00">
                  <c:v>37705.569425229274</c:v>
                </c:pt>
                <c:pt idx="1184" formatCode="&quot;₹&quot;\ #,##0.00">
                  <c:v>40023.021169365704</c:v>
                </c:pt>
                <c:pt idx="1185" formatCode="&quot;₹&quot;\ #,##0.00">
                  <c:v>38865.398160727949</c:v>
                </c:pt>
                <c:pt idx="1186" formatCode="&quot;₹&quot;\ #,##0.00">
                  <c:v>40096.098033397473</c:v>
                </c:pt>
                <c:pt idx="1187" formatCode="&quot;₹&quot;\ #,##0.00">
                  <c:v>39395.201259168738</c:v>
                </c:pt>
                <c:pt idx="1188" formatCode="&quot;₹&quot;\ #,##0.00">
                  <c:v>39252.454870812413</c:v>
                </c:pt>
                <c:pt idx="1189" formatCode="&quot;₹&quot;\ #,##0.00">
                  <c:v>38934.835975895781</c:v>
                </c:pt>
                <c:pt idx="1190" formatCode="&quot;₹&quot;\ #,##0.00">
                  <c:v>39533.090874311114</c:v>
                </c:pt>
                <c:pt idx="1191" formatCode="&quot;₹&quot;\ #,##0.00">
                  <c:v>40632.348063022</c:v>
                </c:pt>
                <c:pt idx="1192" formatCode="&quot;₹&quot;\ #,##0.00">
                  <c:v>41584.067501378122</c:v>
                </c:pt>
                <c:pt idx="1193" formatCode="&quot;₹&quot;\ #,##0.00">
                  <c:v>41706.271936854129</c:v>
                </c:pt>
                <c:pt idx="1194" formatCode="&quot;₹&quot;\ #,##0.00">
                  <c:v>42040.781622361545</c:v>
                </c:pt>
                <c:pt idx="1195" formatCode="&quot;₹&quot;\ #,##0.00">
                  <c:v>42372.867084227946</c:v>
                </c:pt>
                <c:pt idx="1196" formatCode="&quot;₹&quot;\ #,##0.00">
                  <c:v>42323.808643312565</c:v>
                </c:pt>
                <c:pt idx="1197" formatCode="&quot;₹&quot;\ #,##0.00">
                  <c:v>41784.823833793562</c:v>
                </c:pt>
                <c:pt idx="1198" formatCode="&quot;₹&quot;\ #,##0.00">
                  <c:v>41922.208148597812</c:v>
                </c:pt>
                <c:pt idx="1199" formatCode="&quot;₹&quot;\ #,##0.00">
                  <c:v>42050.274115925655</c:v>
                </c:pt>
                <c:pt idx="1200" formatCode="&quot;₹&quot;\ #,##0.00">
                  <c:v>42245.527653148732</c:v>
                </c:pt>
                <c:pt idx="1201" formatCode="&quot;₹&quot;\ #,##0.00">
                  <c:v>42364.084497317344</c:v>
                </c:pt>
                <c:pt idx="1202" formatCode="&quot;₹&quot;\ #,##0.00">
                  <c:v>42161.946188015165</c:v>
                </c:pt>
                <c:pt idx="1203" formatCode="&quot;₹&quot;\ #,##0.00">
                  <c:v>40349.954921239725</c:v>
                </c:pt>
                <c:pt idx="1204" formatCode="&quot;₹&quot;\ #,##0.00">
                  <c:v>40479.683071998952</c:v>
                </c:pt>
                <c:pt idx="1205" formatCode="&quot;₹&quot;\ #,##0.00">
                  <c:v>41260.517044113127</c:v>
                </c:pt>
                <c:pt idx="1206" formatCode="&quot;₹&quot;\ #,##0.00">
                  <c:v>40906.978861414857</c:v>
                </c:pt>
                <c:pt idx="1207" formatCode="&quot;₹&quot;\ #,##0.00">
                  <c:v>41105.376352154686</c:v>
                </c:pt>
                <c:pt idx="1208" formatCode="&quot;₹&quot;\ #,##0.00">
                  <c:v>41291.41582100041</c:v>
                </c:pt>
                <c:pt idx="1209" formatCode="&quot;₹&quot;\ #,##0.00">
                  <c:v>42817.992262184889</c:v>
                </c:pt>
                <c:pt idx="1210" formatCode="&quot;₹&quot;\ #,##0.00">
                  <c:v>41257.866752070535</c:v>
                </c:pt>
                <c:pt idx="1211" formatCode="&quot;₹&quot;\ #,##0.00">
                  <c:v>40909.893257375385</c:v>
                </c:pt>
                <c:pt idx="1212" formatCode="&quot;₹&quot;\ #,##0.00">
                  <c:v>40841.950718051143</c:v>
                </c:pt>
                <c:pt idx="1213" formatCode="&quot;₹&quot;\ #,##0.00">
                  <c:v>40797.334511613437</c:v>
                </c:pt>
                <c:pt idx="1214" formatCode="&quot;₹&quot;\ #,##0.00">
                  <c:v>41166.800916128719</c:v>
                </c:pt>
                <c:pt idx="1215" formatCode="&quot;₹&quot;\ #,##0.00">
                  <c:v>41371.662271357563</c:v>
                </c:pt>
                <c:pt idx="1216" formatCode="&quot;₹&quot;\ #,##0.00">
                  <c:v>40631.146628419032</c:v>
                </c:pt>
                <c:pt idx="1217" formatCode="&quot;₹&quot;\ #,##0.00">
                  <c:v>42950.431344878903</c:v>
                </c:pt>
                <c:pt idx="1218" formatCode="&quot;₹&quot;\ #,##0.00">
                  <c:v>41794.640848605952</c:v>
                </c:pt>
                <c:pt idx="1219" formatCode="&quot;₹&quot;\ #,##0.00">
                  <c:v>43027.172770326513</c:v>
                </c:pt>
                <c:pt idx="1220" formatCode="&quot;₹&quot;\ #,##0.00">
                  <c:v>42328.107578522046</c:v>
                </c:pt>
                <c:pt idx="1221" formatCode="&quot;₹&quot;\ #,##0.00">
                  <c:v>42187.192302691808</c:v>
                </c:pt>
                <c:pt idx="1222" formatCode="&quot;₹&quot;\ #,##0.00">
                  <c:v>41871.404047172793</c:v>
                </c:pt>
                <c:pt idx="1223" formatCode="&quot;₹&quot;\ #,##0.00">
                  <c:v>42471.489108667687</c:v>
                </c:pt>
                <c:pt idx="1224" formatCode="&quot;₹&quot;\ #,##0.00">
                  <c:v>43572.575980990652</c:v>
                </c:pt>
                <c:pt idx="1225" formatCode="&quot;₹&quot;\ #,##0.00">
                  <c:v>44526.124620381743</c:v>
                </c:pt>
                <c:pt idx="1226" formatCode="&quot;₹&quot;\ #,##0.00">
                  <c:v>44650.151609086759</c:v>
                </c:pt>
                <c:pt idx="1227" formatCode="&quot;₹&quot;\ #,##0.00">
                  <c:v>44986.489560488204</c:v>
                </c:pt>
                <c:pt idx="1228" formatCode="&quot;₹&quot;\ #,##0.00">
                  <c:v>45320.402796333467</c:v>
                </c:pt>
                <c:pt idx="1229" formatCode="&quot;₹&quot;\ #,##0.00">
                  <c:v>45273.171634528619</c:v>
                </c:pt>
                <c:pt idx="1230" formatCode="&quot;₹&quot;\ #,##0.00">
                  <c:v>44736.013606336208</c:v>
                </c:pt>
                <c:pt idx="1231" formatCode="&quot;₹&quot;\ #,##0.00">
                  <c:v>44875.224201804616</c:v>
                </c:pt>
                <c:pt idx="1232" formatCode="&quot;₹&quot;\ #,##0.00">
                  <c:v>45005.115946292462</c:v>
                </c:pt>
                <c:pt idx="1233" formatCode="&quot;₹&quot;\ #,##0.00">
                  <c:v>45202.194754365912</c:v>
                </c:pt>
                <c:pt idx="1234" formatCode="&quot;₹&quot;\ #,##0.00">
                  <c:v>45322.5763603058</c:v>
                </c:pt>
                <c:pt idx="1235" formatCode="&quot;₹&quot;\ #,##0.00">
                  <c:v>45122.262300961738</c:v>
                </c:pt>
                <c:pt idx="1236" formatCode="&quot;₹&quot;\ #,##0.00">
                  <c:v>43312.094769632393</c:v>
                </c:pt>
                <c:pt idx="1237" formatCode="&quot;₹&quot;\ #,##0.00">
                  <c:v>43443.646138661541</c:v>
                </c:pt>
                <c:pt idx="1238" formatCode="&quot;₹&quot;\ #,##0.00">
                  <c:v>44226.302809239598</c:v>
                </c:pt>
                <c:pt idx="1239" formatCode="&quot;₹&quot;\ #,##0.00">
                  <c:v>43874.586802603364</c:v>
                </c:pt>
                <c:pt idx="1240" formatCode="&quot;₹&quot;\ #,##0.00">
                  <c:v>44074.805944441061</c:v>
                </c:pt>
                <c:pt idx="1241" formatCode="&quot;₹&quot;\ #,##0.00">
                  <c:v>44262.666536891433</c:v>
                </c:pt>
                <c:pt idx="1242" formatCode="&quot;₹&quot;\ #,##0.00">
                  <c:v>45791.063571691149</c:v>
                </c:pt>
                <c:pt idx="1243" formatCode="&quot;₹&quot;\ #,##0.00">
                  <c:v>44232.758122738836</c:v>
                </c:pt>
                <c:pt idx="1244" formatCode="&quot;₹&quot;\ #,##0.00">
                  <c:v>43886.604154320943</c:v>
                </c:pt>
                <c:pt idx="1245" formatCode="&quot;₹&quot;\ #,##0.00">
                  <c:v>43820.480603989337</c:v>
                </c:pt>
                <c:pt idx="1246" formatCode="&quot;₹&quot;\ #,##0.00">
                  <c:v>43777.682846891228</c:v>
                </c:pt>
                <c:pt idx="1247" formatCode="&quot;₹&quot;\ #,##0.00">
                  <c:v>44148.967158755702</c:v>
                </c:pt>
                <c:pt idx="1248" formatCode="&quot;₹&quot;\ #,##0.00">
                  <c:v>44355.645877036761</c:v>
                </c:pt>
                <c:pt idx="1249" formatCode="&quot;₹&quot;\ #,##0.00">
                  <c:v>43616.94705057719</c:v>
                </c:pt>
                <c:pt idx="1250" formatCode="&quot;₹&quot;\ #,##0.00">
                  <c:v>45938.048034696658</c:v>
                </c:pt>
                <c:pt idx="1251" formatCode="&quot;₹&quot;\ #,##0.00">
                  <c:v>44784.0732550475</c:v>
                </c:pt>
                <c:pt idx="1252" formatCode="&quot;₹&quot;\ #,##0.00">
                  <c:v>46018.420340169068</c:v>
                </c:pt>
                <c:pt idx="1253" formatCode="&quot;₹&quot;\ #,##0.00">
                  <c:v>45321.169756384865</c:v>
                </c:pt>
                <c:pt idx="1254" formatCode="&quot;₹&quot;\ #,##0.00">
                  <c:v>45182.068531064979</c:v>
                </c:pt>
                <c:pt idx="1255" formatCode="&quot;₹&quot;\ #,##0.00">
                  <c:v>44868.093766445723</c:v>
                </c:pt>
                <c:pt idx="1256" formatCode="&quot;₹&quot;\ #,##0.00">
                  <c:v>45469.9917571572</c:v>
                </c:pt>
                <c:pt idx="1257" formatCode="&quot;₹&quot;\ #,##0.00">
                  <c:v>46572.890994968868</c:v>
                </c:pt>
                <c:pt idx="1258" formatCode="&quot;₹&quot;\ #,##0.00">
                  <c:v>47528.251434103571</c:v>
                </c:pt>
                <c:pt idx="1259" formatCode="&quot;₹&quot;\ #,##0.00">
                  <c:v>47654.083969438354</c:v>
                </c:pt>
                <c:pt idx="1260" formatCode="&quot;₹&quot;\ #,##0.00">
                  <c:v>47992.232617596928</c:v>
                </c:pt>
                <c:pt idx="1261" formatCode="&quot;₹&quot;\ #,##0.00">
                  <c:v>48327.955978362421</c:v>
                </c:pt>
                <c:pt idx="1262" formatCode="&quot;₹&quot;\ #,##0.00">
                  <c:v>48282.534367732318</c:v>
                </c:pt>
                <c:pt idx="1263" formatCode="&quot;₹&quot;\ #,##0.00">
                  <c:v>47747.18531508663</c:v>
                </c:pt>
                <c:pt idx="1264" formatCode="&quot;₹&quot;\ #,##0.00">
                  <c:v>47888.204308617031</c:v>
                </c:pt>
                <c:pt idx="1265" formatCode="&quot;₹&quot;\ #,##0.00">
                  <c:v>48019.903871850875</c:v>
                </c:pt>
                <c:pt idx="1266" formatCode="&quot;₹&quot;\ #,##0.00">
                  <c:v>48218.78991754834</c:v>
                </c:pt>
                <c:pt idx="1267" formatCode="&quot;₹&quot;\ #,##0.00">
                  <c:v>48340.978178209123</c:v>
                </c:pt>
                <c:pt idx="1268" formatCode="&quot;₹&quot;\ #,##0.00">
                  <c:v>48142.470188926491</c:v>
                </c:pt>
                <c:pt idx="1269" formatCode="&quot;₹&quot;\ #,##0.00">
                  <c:v>46334.10814126709</c:v>
                </c:pt>
                <c:pt idx="1270" formatCode="&quot;₹&quot;\ #,##0.00">
                  <c:v>46467.464405866856</c:v>
                </c:pt>
                <c:pt idx="1271" formatCode="&quot;₹&quot;\ #,##0.00">
                  <c:v>47251.925382232315</c:v>
                </c:pt>
                <c:pt idx="1272" formatCode="&quot;₹&quot;\ #,##0.00">
                  <c:v>46902.013089939879</c:v>
                </c:pt>
                <c:pt idx="1273" formatCode="&quot;₹&quot;\ #,##0.00">
                  <c:v>47104.03535304089</c:v>
                </c:pt>
                <c:pt idx="1274" formatCode="&quot;₹&quot;\ #,##0.00">
                  <c:v>47293.698472060241</c:v>
                </c:pt>
                <c:pt idx="1275" formatCode="&quot;₹&quot;\ #,##0.00">
                  <c:v>48823.897437143678</c:v>
                </c:pt>
                <c:pt idx="1276" formatCode="&quot;₹&quot;\ #,##0.00">
                  <c:v>47267.393320621552</c:v>
                </c:pt>
                <c:pt idx="1277" formatCode="&quot;₹&quot;\ #,##0.00">
                  <c:v>46923.040085234381</c:v>
                </c:pt>
                <c:pt idx="1278" formatCode="&quot;₹&quot;\ #,##0.00">
                  <c:v>46858.716667010267</c:v>
                </c:pt>
                <c:pt idx="1279" formatCode="&quot;₹&quot;\ #,##0.00">
                  <c:v>46817.718439594573</c:v>
                </c:pt>
                <c:pt idx="1280" formatCode="&quot;₹&quot;\ #,##0.00">
                  <c:v>47190.801677236239</c:v>
                </c:pt>
                <c:pt idx="1281" formatCode="&quot;₹&quot;\ #,##0.00">
                  <c:v>47399.278715930486</c:v>
                </c:pt>
                <c:pt idx="1282" formatCode="&quot;₹&quot;\ #,##0.00">
                  <c:v>46662.377603082663</c:v>
                </c:pt>
                <c:pt idx="1283" formatCode="&quot;₹&quot;\ #,##0.00">
                  <c:v>48985.275692595889</c:v>
                </c:pt>
                <c:pt idx="1284" formatCode="&quot;₹&quot;\ #,##0.00">
                  <c:v>47833.097408726746</c:v>
                </c:pt>
                <c:pt idx="1285" formatCode="&quot;₹&quot;\ #,##0.00">
                  <c:v>49069.24037863937</c:v>
                </c:pt>
                <c:pt idx="1286" formatCode="&quot;₹&quot;\ #,##0.00">
                  <c:v>48373.785067302422</c:v>
                </c:pt>
                <c:pt idx="1287" formatCode="&quot;₹&quot;\ #,##0.00">
                  <c:v>48236.478500751211</c:v>
                </c:pt>
                <c:pt idx="1288" formatCode="&quot;₹&quot;\ #,##0.00">
                  <c:v>47924.297779907174</c:v>
                </c:pt>
              </c:numCache>
            </c:numRef>
          </c:val>
          <c:smooth val="0"/>
          <c:extLst>
            <c:ext xmlns:c16="http://schemas.microsoft.com/office/drawing/2014/chart" uri="{C3380CC4-5D6E-409C-BE32-E72D297353CC}">
              <c16:uniqueId val="{00000003-5C18-4F9D-BA2D-AA193625BEFC}"/>
            </c:ext>
          </c:extLst>
        </c:ser>
        <c:dLbls>
          <c:showLegendKey val="0"/>
          <c:showVal val="0"/>
          <c:showCatName val="0"/>
          <c:showSerName val="0"/>
          <c:showPercent val="0"/>
          <c:showBubbleSize val="0"/>
        </c:dLbls>
        <c:smooth val="0"/>
        <c:axId val="1640822592"/>
        <c:axId val="1640812512"/>
      </c:lineChart>
      <c:catAx>
        <c:axId val="164082259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0812512"/>
        <c:crosses val="autoZero"/>
        <c:auto val="1"/>
        <c:lblAlgn val="ctr"/>
        <c:lblOffset val="100"/>
        <c:noMultiLvlLbl val="0"/>
      </c:catAx>
      <c:valAx>
        <c:axId val="1640812512"/>
        <c:scaling>
          <c:orientation val="minMax"/>
        </c:scaling>
        <c:delete val="0"/>
        <c:axPos val="l"/>
        <c:majorGridlines>
          <c:spPr>
            <a:ln w="9525" cap="flat" cmpd="sng" algn="ctr">
              <a:solidFill>
                <a:schemeClr val="bg1">
                  <a:alpha val="28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0822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[Gitup.xlsx]Forscast For Months!RevenueForcastAnalysis</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Revenue Forecast Analysis</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'Forscast For Months'!$B$3</c:f>
              <c:strCache>
                <c:ptCount val="1"/>
                <c:pt idx="0">
                  <c:v>Sum of Forecast</c:v>
                </c:pt>
              </c:strCache>
            </c:strRef>
          </c:tx>
          <c:spPr>
            <a:ln w="28575" cap="rnd">
              <a:solidFill>
                <a:schemeClr val="accent6"/>
              </a:solidFill>
              <a:round/>
            </a:ln>
            <a:effectLst/>
          </c:spPr>
          <c:marker>
            <c:symbol val="none"/>
          </c:marker>
          <c:cat>
            <c:multiLvlStrRef>
              <c:f>'Forscast For Months'!$A$4:$A$172</c:f>
              <c:multiLvlStrCache>
                <c:ptCount val="162"/>
                <c:lvl>
                  <c:pt idx="0">
                    <c:v>23-07-2025</c:v>
                  </c:pt>
                  <c:pt idx="1">
                    <c:v>24-07-2025</c:v>
                  </c:pt>
                  <c:pt idx="2">
                    <c:v>25-07-2025</c:v>
                  </c:pt>
                  <c:pt idx="3">
                    <c:v>26-07-2025</c:v>
                  </c:pt>
                  <c:pt idx="4">
                    <c:v>27-07-2025</c:v>
                  </c:pt>
                  <c:pt idx="5">
                    <c:v>28-07-2025</c:v>
                  </c:pt>
                  <c:pt idx="6">
                    <c:v>29-07-2025</c:v>
                  </c:pt>
                  <c:pt idx="7">
                    <c:v>30-07-2025</c:v>
                  </c:pt>
                  <c:pt idx="8">
                    <c:v>31-07-2025</c:v>
                  </c:pt>
                  <c:pt idx="9">
                    <c:v>01-08-2025</c:v>
                  </c:pt>
                  <c:pt idx="10">
                    <c:v>02-08-2025</c:v>
                  </c:pt>
                  <c:pt idx="11">
                    <c:v>03-08-2025</c:v>
                  </c:pt>
                  <c:pt idx="12">
                    <c:v>04-08-2025</c:v>
                  </c:pt>
                  <c:pt idx="13">
                    <c:v>05-08-2025</c:v>
                  </c:pt>
                  <c:pt idx="14">
                    <c:v>06-08-2025</c:v>
                  </c:pt>
                  <c:pt idx="15">
                    <c:v>07-08-2025</c:v>
                  </c:pt>
                  <c:pt idx="16">
                    <c:v>08-08-2025</c:v>
                  </c:pt>
                  <c:pt idx="17">
                    <c:v>09-08-2025</c:v>
                  </c:pt>
                  <c:pt idx="18">
                    <c:v>10-08-2025</c:v>
                  </c:pt>
                  <c:pt idx="19">
                    <c:v>11-08-2025</c:v>
                  </c:pt>
                  <c:pt idx="20">
                    <c:v>12-08-2025</c:v>
                  </c:pt>
                  <c:pt idx="21">
                    <c:v>13-08-2025</c:v>
                  </c:pt>
                  <c:pt idx="22">
                    <c:v>14-08-2025</c:v>
                  </c:pt>
                  <c:pt idx="23">
                    <c:v>15-08-2025</c:v>
                  </c:pt>
                  <c:pt idx="24">
                    <c:v>16-08-2025</c:v>
                  </c:pt>
                  <c:pt idx="25">
                    <c:v>17-08-2025</c:v>
                  </c:pt>
                  <c:pt idx="26">
                    <c:v>18-08-2025</c:v>
                  </c:pt>
                  <c:pt idx="27">
                    <c:v>19-08-2025</c:v>
                  </c:pt>
                  <c:pt idx="28">
                    <c:v>20-08-2025</c:v>
                  </c:pt>
                  <c:pt idx="29">
                    <c:v>21-08-2025</c:v>
                  </c:pt>
                  <c:pt idx="30">
                    <c:v>22-08-2025</c:v>
                  </c:pt>
                  <c:pt idx="31">
                    <c:v>23-08-2025</c:v>
                  </c:pt>
                  <c:pt idx="32">
                    <c:v>24-08-2025</c:v>
                  </c:pt>
                  <c:pt idx="33">
                    <c:v>25-08-2025</c:v>
                  </c:pt>
                  <c:pt idx="34">
                    <c:v>26-08-2025</c:v>
                  </c:pt>
                  <c:pt idx="35">
                    <c:v>27-08-2025</c:v>
                  </c:pt>
                  <c:pt idx="36">
                    <c:v>28-08-2025</c:v>
                  </c:pt>
                  <c:pt idx="37">
                    <c:v>29-08-2025</c:v>
                  </c:pt>
                  <c:pt idx="38">
                    <c:v>30-08-2025</c:v>
                  </c:pt>
                  <c:pt idx="39">
                    <c:v>31-08-2025</c:v>
                  </c:pt>
                  <c:pt idx="40">
                    <c:v>01-09-2025</c:v>
                  </c:pt>
                  <c:pt idx="41">
                    <c:v>02-09-2025</c:v>
                  </c:pt>
                  <c:pt idx="42">
                    <c:v>03-09-2025</c:v>
                  </c:pt>
                  <c:pt idx="43">
                    <c:v>04-09-2025</c:v>
                  </c:pt>
                  <c:pt idx="44">
                    <c:v>05-09-2025</c:v>
                  </c:pt>
                  <c:pt idx="45">
                    <c:v>06-09-2025</c:v>
                  </c:pt>
                  <c:pt idx="46">
                    <c:v>07-09-2025</c:v>
                  </c:pt>
                  <c:pt idx="47">
                    <c:v>08-09-2025</c:v>
                  </c:pt>
                  <c:pt idx="48">
                    <c:v>09-09-2025</c:v>
                  </c:pt>
                  <c:pt idx="49">
                    <c:v>10-09-2025</c:v>
                  </c:pt>
                  <c:pt idx="50">
                    <c:v>11-09-2025</c:v>
                  </c:pt>
                  <c:pt idx="51">
                    <c:v>12-09-2025</c:v>
                  </c:pt>
                  <c:pt idx="52">
                    <c:v>13-09-2025</c:v>
                  </c:pt>
                  <c:pt idx="53">
                    <c:v>14-09-2025</c:v>
                  </c:pt>
                  <c:pt idx="54">
                    <c:v>15-09-2025</c:v>
                  </c:pt>
                  <c:pt idx="55">
                    <c:v>16-09-2025</c:v>
                  </c:pt>
                  <c:pt idx="56">
                    <c:v>17-09-2025</c:v>
                  </c:pt>
                  <c:pt idx="57">
                    <c:v>18-09-2025</c:v>
                  </c:pt>
                  <c:pt idx="58">
                    <c:v>19-09-2025</c:v>
                  </c:pt>
                  <c:pt idx="59">
                    <c:v>20-09-2025</c:v>
                  </c:pt>
                  <c:pt idx="60">
                    <c:v>21-09-2025</c:v>
                  </c:pt>
                  <c:pt idx="61">
                    <c:v>22-09-2025</c:v>
                  </c:pt>
                  <c:pt idx="62">
                    <c:v>23-09-2025</c:v>
                  </c:pt>
                  <c:pt idx="63">
                    <c:v>24-09-2025</c:v>
                  </c:pt>
                  <c:pt idx="64">
                    <c:v>25-09-2025</c:v>
                  </c:pt>
                  <c:pt idx="65">
                    <c:v>26-09-2025</c:v>
                  </c:pt>
                  <c:pt idx="66">
                    <c:v>27-09-2025</c:v>
                  </c:pt>
                  <c:pt idx="67">
                    <c:v>28-09-2025</c:v>
                  </c:pt>
                  <c:pt idx="68">
                    <c:v>29-09-2025</c:v>
                  </c:pt>
                  <c:pt idx="69">
                    <c:v>30-09-2025</c:v>
                  </c:pt>
                  <c:pt idx="70">
                    <c:v>01-10-2025</c:v>
                  </c:pt>
                  <c:pt idx="71">
                    <c:v>02-10-2025</c:v>
                  </c:pt>
                  <c:pt idx="72">
                    <c:v>03-10-2025</c:v>
                  </c:pt>
                  <c:pt idx="73">
                    <c:v>04-10-2025</c:v>
                  </c:pt>
                  <c:pt idx="74">
                    <c:v>05-10-2025</c:v>
                  </c:pt>
                  <c:pt idx="75">
                    <c:v>06-10-2025</c:v>
                  </c:pt>
                  <c:pt idx="76">
                    <c:v>07-10-2025</c:v>
                  </c:pt>
                  <c:pt idx="77">
                    <c:v>08-10-2025</c:v>
                  </c:pt>
                  <c:pt idx="78">
                    <c:v>09-10-2025</c:v>
                  </c:pt>
                  <c:pt idx="79">
                    <c:v>10-10-2025</c:v>
                  </c:pt>
                  <c:pt idx="80">
                    <c:v>11-10-2025</c:v>
                  </c:pt>
                  <c:pt idx="81">
                    <c:v>12-10-2025</c:v>
                  </c:pt>
                  <c:pt idx="82">
                    <c:v>13-10-2025</c:v>
                  </c:pt>
                  <c:pt idx="83">
                    <c:v>14-10-2025</c:v>
                  </c:pt>
                  <c:pt idx="84">
                    <c:v>15-10-2025</c:v>
                  </c:pt>
                  <c:pt idx="85">
                    <c:v>16-10-2025</c:v>
                  </c:pt>
                  <c:pt idx="86">
                    <c:v>17-10-2025</c:v>
                  </c:pt>
                  <c:pt idx="87">
                    <c:v>18-10-2025</c:v>
                  </c:pt>
                  <c:pt idx="88">
                    <c:v>19-10-2025</c:v>
                  </c:pt>
                  <c:pt idx="89">
                    <c:v>20-10-2025</c:v>
                  </c:pt>
                  <c:pt idx="90">
                    <c:v>21-10-2025</c:v>
                  </c:pt>
                  <c:pt idx="91">
                    <c:v>22-10-2025</c:v>
                  </c:pt>
                  <c:pt idx="92">
                    <c:v>23-10-2025</c:v>
                  </c:pt>
                  <c:pt idx="93">
                    <c:v>24-10-2025</c:v>
                  </c:pt>
                  <c:pt idx="94">
                    <c:v>25-10-2025</c:v>
                  </c:pt>
                  <c:pt idx="95">
                    <c:v>26-10-2025</c:v>
                  </c:pt>
                  <c:pt idx="96">
                    <c:v>27-10-2025</c:v>
                  </c:pt>
                  <c:pt idx="97">
                    <c:v>28-10-2025</c:v>
                  </c:pt>
                  <c:pt idx="98">
                    <c:v>29-10-2025</c:v>
                  </c:pt>
                  <c:pt idx="99">
                    <c:v>30-10-2025</c:v>
                  </c:pt>
                  <c:pt idx="100">
                    <c:v>31-10-2025</c:v>
                  </c:pt>
                  <c:pt idx="101">
                    <c:v>01-11-2025</c:v>
                  </c:pt>
                  <c:pt idx="102">
                    <c:v>02-11-2025</c:v>
                  </c:pt>
                  <c:pt idx="103">
                    <c:v>03-11-2025</c:v>
                  </c:pt>
                  <c:pt idx="104">
                    <c:v>04-11-2025</c:v>
                  </c:pt>
                  <c:pt idx="105">
                    <c:v>05-11-2025</c:v>
                  </c:pt>
                  <c:pt idx="106">
                    <c:v>06-11-2025</c:v>
                  </c:pt>
                  <c:pt idx="107">
                    <c:v>07-11-2025</c:v>
                  </c:pt>
                  <c:pt idx="108">
                    <c:v>08-11-2025</c:v>
                  </c:pt>
                  <c:pt idx="109">
                    <c:v>09-11-2025</c:v>
                  </c:pt>
                  <c:pt idx="110">
                    <c:v>10-11-2025</c:v>
                  </c:pt>
                  <c:pt idx="111">
                    <c:v>11-11-2025</c:v>
                  </c:pt>
                  <c:pt idx="112">
                    <c:v>12-11-2025</c:v>
                  </c:pt>
                  <c:pt idx="113">
                    <c:v>13-11-2025</c:v>
                  </c:pt>
                  <c:pt idx="114">
                    <c:v>14-11-2025</c:v>
                  </c:pt>
                  <c:pt idx="115">
                    <c:v>15-11-2025</c:v>
                  </c:pt>
                  <c:pt idx="116">
                    <c:v>16-11-2025</c:v>
                  </c:pt>
                  <c:pt idx="117">
                    <c:v>17-11-2025</c:v>
                  </c:pt>
                  <c:pt idx="118">
                    <c:v>18-11-2025</c:v>
                  </c:pt>
                  <c:pt idx="119">
                    <c:v>19-11-2025</c:v>
                  </c:pt>
                  <c:pt idx="120">
                    <c:v>20-11-2025</c:v>
                  </c:pt>
                  <c:pt idx="121">
                    <c:v>21-11-2025</c:v>
                  </c:pt>
                  <c:pt idx="122">
                    <c:v>22-11-2025</c:v>
                  </c:pt>
                  <c:pt idx="123">
                    <c:v>23-11-2025</c:v>
                  </c:pt>
                  <c:pt idx="124">
                    <c:v>24-11-2025</c:v>
                  </c:pt>
                  <c:pt idx="125">
                    <c:v>25-11-2025</c:v>
                  </c:pt>
                  <c:pt idx="126">
                    <c:v>26-11-2025</c:v>
                  </c:pt>
                  <c:pt idx="127">
                    <c:v>27-11-2025</c:v>
                  </c:pt>
                  <c:pt idx="128">
                    <c:v>28-11-2025</c:v>
                  </c:pt>
                  <c:pt idx="129">
                    <c:v>29-11-2025</c:v>
                  </c:pt>
                  <c:pt idx="130">
                    <c:v>30-11-2025</c:v>
                  </c:pt>
                  <c:pt idx="131">
                    <c:v>01-12-2025</c:v>
                  </c:pt>
                  <c:pt idx="132">
                    <c:v>02-12-2025</c:v>
                  </c:pt>
                  <c:pt idx="133">
                    <c:v>03-12-2025</c:v>
                  </c:pt>
                  <c:pt idx="134">
                    <c:v>04-12-2025</c:v>
                  </c:pt>
                  <c:pt idx="135">
                    <c:v>05-12-2025</c:v>
                  </c:pt>
                  <c:pt idx="136">
                    <c:v>06-12-2025</c:v>
                  </c:pt>
                  <c:pt idx="137">
                    <c:v>07-12-2025</c:v>
                  </c:pt>
                  <c:pt idx="138">
                    <c:v>08-12-2025</c:v>
                  </c:pt>
                  <c:pt idx="139">
                    <c:v>09-12-2025</c:v>
                  </c:pt>
                  <c:pt idx="140">
                    <c:v>10-12-2025</c:v>
                  </c:pt>
                  <c:pt idx="141">
                    <c:v>11-12-2025</c:v>
                  </c:pt>
                  <c:pt idx="142">
                    <c:v>12-12-2025</c:v>
                  </c:pt>
                  <c:pt idx="143">
                    <c:v>13-12-2025</c:v>
                  </c:pt>
                  <c:pt idx="144">
                    <c:v>14-12-2025</c:v>
                  </c:pt>
                  <c:pt idx="145">
                    <c:v>15-12-2025</c:v>
                  </c:pt>
                  <c:pt idx="146">
                    <c:v>16-12-2025</c:v>
                  </c:pt>
                  <c:pt idx="147">
                    <c:v>17-12-2025</c:v>
                  </c:pt>
                  <c:pt idx="148">
                    <c:v>18-12-2025</c:v>
                  </c:pt>
                  <c:pt idx="149">
                    <c:v>19-12-2025</c:v>
                  </c:pt>
                  <c:pt idx="150">
                    <c:v>20-12-2025</c:v>
                  </c:pt>
                  <c:pt idx="151">
                    <c:v>21-12-2025</c:v>
                  </c:pt>
                  <c:pt idx="152">
                    <c:v>22-12-2025</c:v>
                  </c:pt>
                  <c:pt idx="153">
                    <c:v>23-12-2025</c:v>
                  </c:pt>
                  <c:pt idx="154">
                    <c:v>24-12-2025</c:v>
                  </c:pt>
                  <c:pt idx="155">
                    <c:v>25-12-2025</c:v>
                  </c:pt>
                  <c:pt idx="156">
                    <c:v>26-12-2025</c:v>
                  </c:pt>
                  <c:pt idx="157">
                    <c:v>27-12-2025</c:v>
                  </c:pt>
                  <c:pt idx="158">
                    <c:v>28-12-2025</c:v>
                  </c:pt>
                  <c:pt idx="159">
                    <c:v>29-12-2025</c:v>
                  </c:pt>
                  <c:pt idx="160">
                    <c:v>30-12-2025</c:v>
                  </c:pt>
                  <c:pt idx="161">
                    <c:v>31-12-2025</c:v>
                  </c:pt>
                </c:lvl>
                <c:lvl>
                  <c:pt idx="0">
                    <c:v>Jul</c:v>
                  </c:pt>
                  <c:pt idx="9">
                    <c:v>Aug</c:v>
                  </c:pt>
                  <c:pt idx="40">
                    <c:v>Sep</c:v>
                  </c:pt>
                  <c:pt idx="70">
                    <c:v>Oct</c:v>
                  </c:pt>
                  <c:pt idx="101">
                    <c:v>Nov</c:v>
                  </c:pt>
                  <c:pt idx="131">
                    <c:v>Dec</c:v>
                  </c:pt>
                </c:lvl>
              </c:multiLvlStrCache>
            </c:multiLvlStrRef>
          </c:cat>
          <c:val>
            <c:numRef>
              <c:f>'Forscast For Months'!$B$4:$B$172</c:f>
              <c:numCache>
                <c:formatCode>General</c:formatCode>
                <c:ptCount val="162"/>
                <c:pt idx="0">
                  <c:v>1202.5416120880734</c:v>
                </c:pt>
                <c:pt idx="1">
                  <c:v>1447.7602384515651</c:v>
                </c:pt>
                <c:pt idx="2">
                  <c:v>1690.4989926206456</c:v>
                </c:pt>
                <c:pt idx="3">
                  <c:v>1552.0382088843066</c:v>
                </c:pt>
                <c:pt idx="4">
                  <c:v>923.59543495899595</c:v>
                </c:pt>
                <c:pt idx="5">
                  <c:v>971.46617741709224</c:v>
                </c:pt>
                <c:pt idx="6">
                  <c:v>1009.962978210301</c:v>
                </c:pt>
                <c:pt idx="7">
                  <c:v>1115.591768566137</c:v>
                </c:pt>
                <c:pt idx="8">
                  <c:v>1144.4682994940597</c:v>
                </c:pt>
                <c:pt idx="9">
                  <c:v>852.59412463877663</c:v>
                </c:pt>
                <c:pt idx="10">
                  <c:v>-1049.1885458404529</c:v>
                </c:pt>
                <c:pt idx="11">
                  <c:v>-1009.307322674577</c:v>
                </c:pt>
                <c:pt idx="12">
                  <c:v>-318.37578768407781</c:v>
                </c:pt>
                <c:pt idx="13">
                  <c:v>-761.87190258015539</c:v>
                </c:pt>
                <c:pt idx="14">
                  <c:v>-653.48782456044523</c:v>
                </c:pt>
                <c:pt idx="15">
                  <c:v>-557.51723431081359</c:v>
                </c:pt>
                <c:pt idx="16">
                  <c:v>878.93487714121306</c:v>
                </c:pt>
                <c:pt idx="17">
                  <c:v>-771.37039901026412</c:v>
                </c:pt>
                <c:pt idx="18">
                  <c:v>-1209.5790811245602</c:v>
                </c:pt>
                <c:pt idx="19">
                  <c:v>-1367.812214237545</c:v>
                </c:pt>
                <c:pt idx="20">
                  <c:v>-1502.7744057325469</c:v>
                </c:pt>
                <c:pt idx="21">
                  <c:v>-1223.7093623545531</c:v>
                </c:pt>
                <c:pt idx="22">
                  <c:v>-1109.304729068032</c:v>
                </c:pt>
                <c:pt idx="23">
                  <c:v>-1940.332439393708</c:v>
                </c:pt>
                <c:pt idx="24">
                  <c:v>288.38487967864921</c:v>
                </c:pt>
                <c:pt idx="25">
                  <c:v>-958.02832845466469</c:v>
                </c:pt>
                <c:pt idx="26">
                  <c:v>183.82558254228934</c:v>
                </c:pt>
                <c:pt idx="27">
                  <c:v>-605.97290315844839</c:v>
                </c:pt>
                <c:pt idx="28">
                  <c:v>-837.67674028711804</c:v>
                </c:pt>
                <c:pt idx="29">
                  <c:v>-1244.3088086572748</c:v>
                </c:pt>
                <c:pt idx="30">
                  <c:v>-735.12279563890581</c:v>
                </c:pt>
                <c:pt idx="31">
                  <c:v>275.00980858636331</c:v>
                </c:pt>
                <c:pt idx="32">
                  <c:v>1137.5489763386831</c:v>
                </c:pt>
                <c:pt idx="33">
                  <c:v>1170.2672550934228</c:v>
                </c:pt>
                <c:pt idx="34">
                  <c:v>1415.4858814569145</c:v>
                </c:pt>
                <c:pt idx="35">
                  <c:v>1658.224635625995</c:v>
                </c:pt>
                <c:pt idx="36">
                  <c:v>1519.7638518896561</c:v>
                </c:pt>
                <c:pt idx="37">
                  <c:v>891.32107796434548</c:v>
                </c:pt>
                <c:pt idx="38">
                  <c:v>939.19182042244165</c:v>
                </c:pt>
                <c:pt idx="39">
                  <c:v>977.68862121565041</c:v>
                </c:pt>
                <c:pt idx="40">
                  <c:v>1083.3174115714864</c:v>
                </c:pt>
                <c:pt idx="41">
                  <c:v>1112.1939424994093</c:v>
                </c:pt>
                <c:pt idx="42">
                  <c:v>820.31976764412616</c:v>
                </c:pt>
                <c:pt idx="43">
                  <c:v>-1081.4629028351035</c:v>
                </c:pt>
                <c:pt idx="44">
                  <c:v>-1041.5816796692275</c:v>
                </c:pt>
                <c:pt idx="45">
                  <c:v>-350.65014467872834</c:v>
                </c:pt>
                <c:pt idx="46">
                  <c:v>-794.14625957480598</c:v>
                </c:pt>
                <c:pt idx="47">
                  <c:v>-685.76218155509582</c:v>
                </c:pt>
                <c:pt idx="48">
                  <c:v>-589.79159130546418</c:v>
                </c:pt>
                <c:pt idx="49">
                  <c:v>846.66052014656259</c:v>
                </c:pt>
                <c:pt idx="50">
                  <c:v>-803.6447560049146</c:v>
                </c:pt>
                <c:pt idx="51">
                  <c:v>-1241.8534381192105</c:v>
                </c:pt>
                <c:pt idx="52">
                  <c:v>-1400.0865712321956</c:v>
                </c:pt>
                <c:pt idx="53">
                  <c:v>-1535.0487627271973</c:v>
                </c:pt>
                <c:pt idx="54">
                  <c:v>-1255.9837193492037</c:v>
                </c:pt>
                <c:pt idx="55">
                  <c:v>-1141.5790860626826</c:v>
                </c:pt>
                <c:pt idx="56">
                  <c:v>-1972.6067963883586</c:v>
                </c:pt>
                <c:pt idx="57">
                  <c:v>256.11052268399874</c:v>
                </c:pt>
                <c:pt idx="58">
                  <c:v>-990.30268544931528</c:v>
                </c:pt>
                <c:pt idx="59">
                  <c:v>151.55122554763881</c:v>
                </c:pt>
                <c:pt idx="60">
                  <c:v>-638.24726015309898</c:v>
                </c:pt>
                <c:pt idx="61">
                  <c:v>-869.95109728176863</c:v>
                </c:pt>
                <c:pt idx="62">
                  <c:v>-1276.5831656519254</c:v>
                </c:pt>
                <c:pt idx="63">
                  <c:v>-767.39715263355629</c:v>
                </c:pt>
                <c:pt idx="64">
                  <c:v>242.73545159171275</c:v>
                </c:pt>
                <c:pt idx="65">
                  <c:v>1105.2746193440325</c:v>
                </c:pt>
                <c:pt idx="66">
                  <c:v>1137.9928980987722</c:v>
                </c:pt>
                <c:pt idx="67">
                  <c:v>1383.2115244622642</c:v>
                </c:pt>
                <c:pt idx="68">
                  <c:v>1625.9502786313444</c:v>
                </c:pt>
                <c:pt idx="69">
                  <c:v>1487.4894948950055</c:v>
                </c:pt>
                <c:pt idx="70">
                  <c:v>859.04672096969489</c:v>
                </c:pt>
                <c:pt idx="71">
                  <c:v>906.91746342779118</c:v>
                </c:pt>
                <c:pt idx="72">
                  <c:v>945.41426422099994</c:v>
                </c:pt>
                <c:pt idx="73">
                  <c:v>1051.0430545768359</c:v>
                </c:pt>
                <c:pt idx="74">
                  <c:v>1079.9195855047587</c:v>
                </c:pt>
                <c:pt idx="75">
                  <c:v>788.04541064947557</c:v>
                </c:pt>
                <c:pt idx="76">
                  <c:v>-1113.7372598297538</c:v>
                </c:pt>
                <c:pt idx="77">
                  <c:v>-1073.8560366638781</c:v>
                </c:pt>
                <c:pt idx="78">
                  <c:v>-382.92450167337887</c:v>
                </c:pt>
                <c:pt idx="79">
                  <c:v>-826.42061656945646</c:v>
                </c:pt>
                <c:pt idx="80">
                  <c:v>-718.03653854974641</c:v>
                </c:pt>
                <c:pt idx="81">
                  <c:v>-622.06594830011466</c:v>
                </c:pt>
                <c:pt idx="82">
                  <c:v>814.38616315191211</c:v>
                </c:pt>
                <c:pt idx="83">
                  <c:v>-835.91911299956519</c:v>
                </c:pt>
                <c:pt idx="84">
                  <c:v>-1274.1277951138611</c:v>
                </c:pt>
                <c:pt idx="85">
                  <c:v>-1432.3609282268462</c:v>
                </c:pt>
                <c:pt idx="86">
                  <c:v>-1567.3231197218479</c:v>
                </c:pt>
                <c:pt idx="87">
                  <c:v>-1288.2580763438543</c:v>
                </c:pt>
                <c:pt idx="88">
                  <c:v>-1173.8534430573329</c:v>
                </c:pt>
                <c:pt idx="89">
                  <c:v>-2004.8811533830092</c:v>
                </c:pt>
                <c:pt idx="90">
                  <c:v>223.83616568934818</c:v>
                </c:pt>
                <c:pt idx="91">
                  <c:v>-1022.5770424439658</c:v>
                </c:pt>
                <c:pt idx="92">
                  <c:v>119.27686855298828</c:v>
                </c:pt>
                <c:pt idx="93">
                  <c:v>-670.52161714774945</c:v>
                </c:pt>
                <c:pt idx="94">
                  <c:v>-902.2254542764191</c:v>
                </c:pt>
                <c:pt idx="95">
                  <c:v>-1308.8575226465757</c:v>
                </c:pt>
                <c:pt idx="96">
                  <c:v>-799.67150962820688</c:v>
                </c:pt>
                <c:pt idx="97">
                  <c:v>210.46109459706224</c:v>
                </c:pt>
                <c:pt idx="98">
                  <c:v>1073.000262349382</c:v>
                </c:pt>
                <c:pt idx="99">
                  <c:v>1105.7185411041219</c:v>
                </c:pt>
                <c:pt idx="100">
                  <c:v>1350.9371674676136</c:v>
                </c:pt>
                <c:pt idx="101">
                  <c:v>1593.6759216366938</c:v>
                </c:pt>
                <c:pt idx="102">
                  <c:v>1455.2151379003551</c:v>
                </c:pt>
                <c:pt idx="103">
                  <c:v>826.7723639750443</c:v>
                </c:pt>
                <c:pt idx="104">
                  <c:v>874.6431064331407</c:v>
                </c:pt>
                <c:pt idx="105">
                  <c:v>913.13990722634935</c:v>
                </c:pt>
                <c:pt idx="106">
                  <c:v>1018.7686975821854</c:v>
                </c:pt>
                <c:pt idx="107">
                  <c:v>1047.6452285101082</c:v>
                </c:pt>
                <c:pt idx="108">
                  <c:v>755.7710536548251</c:v>
                </c:pt>
                <c:pt idx="109">
                  <c:v>-1146.0116168244044</c:v>
                </c:pt>
                <c:pt idx="110">
                  <c:v>-1106.1303936585286</c:v>
                </c:pt>
                <c:pt idx="111">
                  <c:v>-415.1988586680294</c:v>
                </c:pt>
                <c:pt idx="112">
                  <c:v>-858.69497356410704</c:v>
                </c:pt>
                <c:pt idx="113">
                  <c:v>-750.31089554439689</c:v>
                </c:pt>
                <c:pt idx="114">
                  <c:v>-654.34030529476513</c:v>
                </c:pt>
                <c:pt idx="115">
                  <c:v>782.11180615726153</c:v>
                </c:pt>
                <c:pt idx="116">
                  <c:v>-868.19346999421566</c:v>
                </c:pt>
                <c:pt idx="117">
                  <c:v>-1306.4021521085117</c:v>
                </c:pt>
                <c:pt idx="118">
                  <c:v>-1464.6352852214966</c:v>
                </c:pt>
                <c:pt idx="119">
                  <c:v>-1599.5974767164985</c:v>
                </c:pt>
                <c:pt idx="120">
                  <c:v>-1320.5324333385047</c:v>
                </c:pt>
                <c:pt idx="121">
                  <c:v>-1206.1278000519835</c:v>
                </c:pt>
                <c:pt idx="122">
                  <c:v>-2037.1555103776595</c:v>
                </c:pt>
                <c:pt idx="123">
                  <c:v>191.56180869469765</c:v>
                </c:pt>
                <c:pt idx="124">
                  <c:v>-1054.8513994386162</c:v>
                </c:pt>
                <c:pt idx="125">
                  <c:v>87.002511558337744</c:v>
                </c:pt>
                <c:pt idx="126">
                  <c:v>-702.79597414239993</c:v>
                </c:pt>
                <c:pt idx="127">
                  <c:v>-934.49981127106969</c:v>
                </c:pt>
                <c:pt idx="128">
                  <c:v>-1341.1318796412263</c:v>
                </c:pt>
                <c:pt idx="129">
                  <c:v>-831.94586662285735</c:v>
                </c:pt>
                <c:pt idx="130">
                  <c:v>178.18673760241171</c:v>
                </c:pt>
                <c:pt idx="131">
                  <c:v>1040.7259053547314</c:v>
                </c:pt>
                <c:pt idx="132">
                  <c:v>1073.4441841094713</c:v>
                </c:pt>
                <c:pt idx="133">
                  <c:v>1318.662810472963</c:v>
                </c:pt>
                <c:pt idx="134">
                  <c:v>1561.4015646420435</c:v>
                </c:pt>
                <c:pt idx="135">
                  <c:v>1422.9407809057045</c:v>
                </c:pt>
                <c:pt idx="136">
                  <c:v>794.49800698039382</c:v>
                </c:pt>
                <c:pt idx="137">
                  <c:v>842.36874943849011</c:v>
                </c:pt>
                <c:pt idx="138">
                  <c:v>880.86555023169888</c:v>
                </c:pt>
                <c:pt idx="139">
                  <c:v>986.49434058753491</c:v>
                </c:pt>
                <c:pt idx="140">
                  <c:v>1015.3708715154576</c:v>
                </c:pt>
                <c:pt idx="141">
                  <c:v>723.49669666017462</c:v>
                </c:pt>
                <c:pt idx="142">
                  <c:v>-1178.285973819055</c:v>
                </c:pt>
                <c:pt idx="143">
                  <c:v>-1138.4047506531792</c:v>
                </c:pt>
                <c:pt idx="144">
                  <c:v>-447.47321566267993</c:v>
                </c:pt>
                <c:pt idx="145">
                  <c:v>-890.96933055875752</c:v>
                </c:pt>
                <c:pt idx="146">
                  <c:v>-782.58525253904736</c:v>
                </c:pt>
                <c:pt idx="147">
                  <c:v>-686.61466228941572</c:v>
                </c:pt>
                <c:pt idx="148">
                  <c:v>749.83744916261094</c:v>
                </c:pt>
                <c:pt idx="149">
                  <c:v>-900.46782698886614</c:v>
                </c:pt>
                <c:pt idx="150">
                  <c:v>-1338.6765091031621</c:v>
                </c:pt>
                <c:pt idx="151">
                  <c:v>-1496.9096422161472</c:v>
                </c:pt>
                <c:pt idx="152">
                  <c:v>-1631.8718337111491</c:v>
                </c:pt>
                <c:pt idx="153">
                  <c:v>-1352.8067903331553</c:v>
                </c:pt>
                <c:pt idx="154">
                  <c:v>-1238.4021570466341</c:v>
                </c:pt>
                <c:pt idx="155">
                  <c:v>-2069.4298673723101</c:v>
                </c:pt>
                <c:pt idx="156">
                  <c:v>159.28745170004714</c:v>
                </c:pt>
                <c:pt idx="157">
                  <c:v>-1087.1257564332668</c:v>
                </c:pt>
                <c:pt idx="158">
                  <c:v>54.728154563687212</c:v>
                </c:pt>
                <c:pt idx="159">
                  <c:v>-735.07033113705052</c:v>
                </c:pt>
                <c:pt idx="160">
                  <c:v>-966.77416826572016</c:v>
                </c:pt>
                <c:pt idx="161">
                  <c:v>-1373.4062366358769</c:v>
                </c:pt>
              </c:numCache>
            </c:numRef>
          </c:val>
          <c:smooth val="0"/>
          <c:extLst>
            <c:ext xmlns:c16="http://schemas.microsoft.com/office/drawing/2014/chart" uri="{C3380CC4-5D6E-409C-BE32-E72D297353CC}">
              <c16:uniqueId val="{00000000-7D9A-4F71-8B54-262EA5ECAD9A}"/>
            </c:ext>
          </c:extLst>
        </c:ser>
        <c:ser>
          <c:idx val="1"/>
          <c:order val="1"/>
          <c:tx>
            <c:strRef>
              <c:f>'Forscast For Months'!$C$3</c:f>
              <c:strCache>
                <c:ptCount val="1"/>
                <c:pt idx="0">
                  <c:v>Sum of Lower Confidence Bound</c:v>
                </c:pt>
              </c:strCache>
            </c:strRef>
          </c:tx>
          <c:spPr>
            <a:ln w="28575" cap="rnd">
              <a:solidFill>
                <a:schemeClr val="accent5"/>
              </a:solidFill>
              <a:round/>
            </a:ln>
            <a:effectLst/>
          </c:spPr>
          <c:marker>
            <c:symbol val="none"/>
          </c:marker>
          <c:cat>
            <c:multiLvlStrRef>
              <c:f>'Forscast For Months'!$A$4:$A$172</c:f>
              <c:multiLvlStrCache>
                <c:ptCount val="162"/>
                <c:lvl>
                  <c:pt idx="0">
                    <c:v>23-07-2025</c:v>
                  </c:pt>
                  <c:pt idx="1">
                    <c:v>24-07-2025</c:v>
                  </c:pt>
                  <c:pt idx="2">
                    <c:v>25-07-2025</c:v>
                  </c:pt>
                  <c:pt idx="3">
                    <c:v>26-07-2025</c:v>
                  </c:pt>
                  <c:pt idx="4">
                    <c:v>27-07-2025</c:v>
                  </c:pt>
                  <c:pt idx="5">
                    <c:v>28-07-2025</c:v>
                  </c:pt>
                  <c:pt idx="6">
                    <c:v>29-07-2025</c:v>
                  </c:pt>
                  <c:pt idx="7">
                    <c:v>30-07-2025</c:v>
                  </c:pt>
                  <c:pt idx="8">
                    <c:v>31-07-2025</c:v>
                  </c:pt>
                  <c:pt idx="9">
                    <c:v>01-08-2025</c:v>
                  </c:pt>
                  <c:pt idx="10">
                    <c:v>02-08-2025</c:v>
                  </c:pt>
                  <c:pt idx="11">
                    <c:v>03-08-2025</c:v>
                  </c:pt>
                  <c:pt idx="12">
                    <c:v>04-08-2025</c:v>
                  </c:pt>
                  <c:pt idx="13">
                    <c:v>05-08-2025</c:v>
                  </c:pt>
                  <c:pt idx="14">
                    <c:v>06-08-2025</c:v>
                  </c:pt>
                  <c:pt idx="15">
                    <c:v>07-08-2025</c:v>
                  </c:pt>
                  <c:pt idx="16">
                    <c:v>08-08-2025</c:v>
                  </c:pt>
                  <c:pt idx="17">
                    <c:v>09-08-2025</c:v>
                  </c:pt>
                  <c:pt idx="18">
                    <c:v>10-08-2025</c:v>
                  </c:pt>
                  <c:pt idx="19">
                    <c:v>11-08-2025</c:v>
                  </c:pt>
                  <c:pt idx="20">
                    <c:v>12-08-2025</c:v>
                  </c:pt>
                  <c:pt idx="21">
                    <c:v>13-08-2025</c:v>
                  </c:pt>
                  <c:pt idx="22">
                    <c:v>14-08-2025</c:v>
                  </c:pt>
                  <c:pt idx="23">
                    <c:v>15-08-2025</c:v>
                  </c:pt>
                  <c:pt idx="24">
                    <c:v>16-08-2025</c:v>
                  </c:pt>
                  <c:pt idx="25">
                    <c:v>17-08-2025</c:v>
                  </c:pt>
                  <c:pt idx="26">
                    <c:v>18-08-2025</c:v>
                  </c:pt>
                  <c:pt idx="27">
                    <c:v>19-08-2025</c:v>
                  </c:pt>
                  <c:pt idx="28">
                    <c:v>20-08-2025</c:v>
                  </c:pt>
                  <c:pt idx="29">
                    <c:v>21-08-2025</c:v>
                  </c:pt>
                  <c:pt idx="30">
                    <c:v>22-08-2025</c:v>
                  </c:pt>
                  <c:pt idx="31">
                    <c:v>23-08-2025</c:v>
                  </c:pt>
                  <c:pt idx="32">
                    <c:v>24-08-2025</c:v>
                  </c:pt>
                  <c:pt idx="33">
                    <c:v>25-08-2025</c:v>
                  </c:pt>
                  <c:pt idx="34">
                    <c:v>26-08-2025</c:v>
                  </c:pt>
                  <c:pt idx="35">
                    <c:v>27-08-2025</c:v>
                  </c:pt>
                  <c:pt idx="36">
                    <c:v>28-08-2025</c:v>
                  </c:pt>
                  <c:pt idx="37">
                    <c:v>29-08-2025</c:v>
                  </c:pt>
                  <c:pt idx="38">
                    <c:v>30-08-2025</c:v>
                  </c:pt>
                  <c:pt idx="39">
                    <c:v>31-08-2025</c:v>
                  </c:pt>
                  <c:pt idx="40">
                    <c:v>01-09-2025</c:v>
                  </c:pt>
                  <c:pt idx="41">
                    <c:v>02-09-2025</c:v>
                  </c:pt>
                  <c:pt idx="42">
                    <c:v>03-09-2025</c:v>
                  </c:pt>
                  <c:pt idx="43">
                    <c:v>04-09-2025</c:v>
                  </c:pt>
                  <c:pt idx="44">
                    <c:v>05-09-2025</c:v>
                  </c:pt>
                  <c:pt idx="45">
                    <c:v>06-09-2025</c:v>
                  </c:pt>
                  <c:pt idx="46">
                    <c:v>07-09-2025</c:v>
                  </c:pt>
                  <c:pt idx="47">
                    <c:v>08-09-2025</c:v>
                  </c:pt>
                  <c:pt idx="48">
                    <c:v>09-09-2025</c:v>
                  </c:pt>
                  <c:pt idx="49">
                    <c:v>10-09-2025</c:v>
                  </c:pt>
                  <c:pt idx="50">
                    <c:v>11-09-2025</c:v>
                  </c:pt>
                  <c:pt idx="51">
                    <c:v>12-09-2025</c:v>
                  </c:pt>
                  <c:pt idx="52">
                    <c:v>13-09-2025</c:v>
                  </c:pt>
                  <c:pt idx="53">
                    <c:v>14-09-2025</c:v>
                  </c:pt>
                  <c:pt idx="54">
                    <c:v>15-09-2025</c:v>
                  </c:pt>
                  <c:pt idx="55">
                    <c:v>16-09-2025</c:v>
                  </c:pt>
                  <c:pt idx="56">
                    <c:v>17-09-2025</c:v>
                  </c:pt>
                  <c:pt idx="57">
                    <c:v>18-09-2025</c:v>
                  </c:pt>
                  <c:pt idx="58">
                    <c:v>19-09-2025</c:v>
                  </c:pt>
                  <c:pt idx="59">
                    <c:v>20-09-2025</c:v>
                  </c:pt>
                  <c:pt idx="60">
                    <c:v>21-09-2025</c:v>
                  </c:pt>
                  <c:pt idx="61">
                    <c:v>22-09-2025</c:v>
                  </c:pt>
                  <c:pt idx="62">
                    <c:v>23-09-2025</c:v>
                  </c:pt>
                  <c:pt idx="63">
                    <c:v>24-09-2025</c:v>
                  </c:pt>
                  <c:pt idx="64">
                    <c:v>25-09-2025</c:v>
                  </c:pt>
                  <c:pt idx="65">
                    <c:v>26-09-2025</c:v>
                  </c:pt>
                  <c:pt idx="66">
                    <c:v>27-09-2025</c:v>
                  </c:pt>
                  <c:pt idx="67">
                    <c:v>28-09-2025</c:v>
                  </c:pt>
                  <c:pt idx="68">
                    <c:v>29-09-2025</c:v>
                  </c:pt>
                  <c:pt idx="69">
                    <c:v>30-09-2025</c:v>
                  </c:pt>
                  <c:pt idx="70">
                    <c:v>01-10-2025</c:v>
                  </c:pt>
                  <c:pt idx="71">
                    <c:v>02-10-2025</c:v>
                  </c:pt>
                  <c:pt idx="72">
                    <c:v>03-10-2025</c:v>
                  </c:pt>
                  <c:pt idx="73">
                    <c:v>04-10-2025</c:v>
                  </c:pt>
                  <c:pt idx="74">
                    <c:v>05-10-2025</c:v>
                  </c:pt>
                  <c:pt idx="75">
                    <c:v>06-10-2025</c:v>
                  </c:pt>
                  <c:pt idx="76">
                    <c:v>07-10-2025</c:v>
                  </c:pt>
                  <c:pt idx="77">
                    <c:v>08-10-2025</c:v>
                  </c:pt>
                  <c:pt idx="78">
                    <c:v>09-10-2025</c:v>
                  </c:pt>
                  <c:pt idx="79">
                    <c:v>10-10-2025</c:v>
                  </c:pt>
                  <c:pt idx="80">
                    <c:v>11-10-2025</c:v>
                  </c:pt>
                  <c:pt idx="81">
                    <c:v>12-10-2025</c:v>
                  </c:pt>
                  <c:pt idx="82">
                    <c:v>13-10-2025</c:v>
                  </c:pt>
                  <c:pt idx="83">
                    <c:v>14-10-2025</c:v>
                  </c:pt>
                  <c:pt idx="84">
                    <c:v>15-10-2025</c:v>
                  </c:pt>
                  <c:pt idx="85">
                    <c:v>16-10-2025</c:v>
                  </c:pt>
                  <c:pt idx="86">
                    <c:v>17-10-2025</c:v>
                  </c:pt>
                  <c:pt idx="87">
                    <c:v>18-10-2025</c:v>
                  </c:pt>
                  <c:pt idx="88">
                    <c:v>19-10-2025</c:v>
                  </c:pt>
                  <c:pt idx="89">
                    <c:v>20-10-2025</c:v>
                  </c:pt>
                  <c:pt idx="90">
                    <c:v>21-10-2025</c:v>
                  </c:pt>
                  <c:pt idx="91">
                    <c:v>22-10-2025</c:v>
                  </c:pt>
                  <c:pt idx="92">
                    <c:v>23-10-2025</c:v>
                  </c:pt>
                  <c:pt idx="93">
                    <c:v>24-10-2025</c:v>
                  </c:pt>
                  <c:pt idx="94">
                    <c:v>25-10-2025</c:v>
                  </c:pt>
                  <c:pt idx="95">
                    <c:v>26-10-2025</c:v>
                  </c:pt>
                  <c:pt idx="96">
                    <c:v>27-10-2025</c:v>
                  </c:pt>
                  <c:pt idx="97">
                    <c:v>28-10-2025</c:v>
                  </c:pt>
                  <c:pt idx="98">
                    <c:v>29-10-2025</c:v>
                  </c:pt>
                  <c:pt idx="99">
                    <c:v>30-10-2025</c:v>
                  </c:pt>
                  <c:pt idx="100">
                    <c:v>31-10-2025</c:v>
                  </c:pt>
                  <c:pt idx="101">
                    <c:v>01-11-2025</c:v>
                  </c:pt>
                  <c:pt idx="102">
                    <c:v>02-11-2025</c:v>
                  </c:pt>
                  <c:pt idx="103">
                    <c:v>03-11-2025</c:v>
                  </c:pt>
                  <c:pt idx="104">
                    <c:v>04-11-2025</c:v>
                  </c:pt>
                  <c:pt idx="105">
                    <c:v>05-11-2025</c:v>
                  </c:pt>
                  <c:pt idx="106">
                    <c:v>06-11-2025</c:v>
                  </c:pt>
                  <c:pt idx="107">
                    <c:v>07-11-2025</c:v>
                  </c:pt>
                  <c:pt idx="108">
                    <c:v>08-11-2025</c:v>
                  </c:pt>
                  <c:pt idx="109">
                    <c:v>09-11-2025</c:v>
                  </c:pt>
                  <c:pt idx="110">
                    <c:v>10-11-2025</c:v>
                  </c:pt>
                  <c:pt idx="111">
                    <c:v>11-11-2025</c:v>
                  </c:pt>
                  <c:pt idx="112">
                    <c:v>12-11-2025</c:v>
                  </c:pt>
                  <c:pt idx="113">
                    <c:v>13-11-2025</c:v>
                  </c:pt>
                  <c:pt idx="114">
                    <c:v>14-11-2025</c:v>
                  </c:pt>
                  <c:pt idx="115">
                    <c:v>15-11-2025</c:v>
                  </c:pt>
                  <c:pt idx="116">
                    <c:v>16-11-2025</c:v>
                  </c:pt>
                  <c:pt idx="117">
                    <c:v>17-11-2025</c:v>
                  </c:pt>
                  <c:pt idx="118">
                    <c:v>18-11-2025</c:v>
                  </c:pt>
                  <c:pt idx="119">
                    <c:v>19-11-2025</c:v>
                  </c:pt>
                  <c:pt idx="120">
                    <c:v>20-11-2025</c:v>
                  </c:pt>
                  <c:pt idx="121">
                    <c:v>21-11-2025</c:v>
                  </c:pt>
                  <c:pt idx="122">
                    <c:v>22-11-2025</c:v>
                  </c:pt>
                  <c:pt idx="123">
                    <c:v>23-11-2025</c:v>
                  </c:pt>
                  <c:pt idx="124">
                    <c:v>24-11-2025</c:v>
                  </c:pt>
                  <c:pt idx="125">
                    <c:v>25-11-2025</c:v>
                  </c:pt>
                  <c:pt idx="126">
                    <c:v>26-11-2025</c:v>
                  </c:pt>
                  <c:pt idx="127">
                    <c:v>27-11-2025</c:v>
                  </c:pt>
                  <c:pt idx="128">
                    <c:v>28-11-2025</c:v>
                  </c:pt>
                  <c:pt idx="129">
                    <c:v>29-11-2025</c:v>
                  </c:pt>
                  <c:pt idx="130">
                    <c:v>30-11-2025</c:v>
                  </c:pt>
                  <c:pt idx="131">
                    <c:v>01-12-2025</c:v>
                  </c:pt>
                  <c:pt idx="132">
                    <c:v>02-12-2025</c:v>
                  </c:pt>
                  <c:pt idx="133">
                    <c:v>03-12-2025</c:v>
                  </c:pt>
                  <c:pt idx="134">
                    <c:v>04-12-2025</c:v>
                  </c:pt>
                  <c:pt idx="135">
                    <c:v>05-12-2025</c:v>
                  </c:pt>
                  <c:pt idx="136">
                    <c:v>06-12-2025</c:v>
                  </c:pt>
                  <c:pt idx="137">
                    <c:v>07-12-2025</c:v>
                  </c:pt>
                  <c:pt idx="138">
                    <c:v>08-12-2025</c:v>
                  </c:pt>
                  <c:pt idx="139">
                    <c:v>09-12-2025</c:v>
                  </c:pt>
                  <c:pt idx="140">
                    <c:v>10-12-2025</c:v>
                  </c:pt>
                  <c:pt idx="141">
                    <c:v>11-12-2025</c:v>
                  </c:pt>
                  <c:pt idx="142">
                    <c:v>12-12-2025</c:v>
                  </c:pt>
                  <c:pt idx="143">
                    <c:v>13-12-2025</c:v>
                  </c:pt>
                  <c:pt idx="144">
                    <c:v>14-12-2025</c:v>
                  </c:pt>
                  <c:pt idx="145">
                    <c:v>15-12-2025</c:v>
                  </c:pt>
                  <c:pt idx="146">
                    <c:v>16-12-2025</c:v>
                  </c:pt>
                  <c:pt idx="147">
                    <c:v>17-12-2025</c:v>
                  </c:pt>
                  <c:pt idx="148">
                    <c:v>18-12-2025</c:v>
                  </c:pt>
                  <c:pt idx="149">
                    <c:v>19-12-2025</c:v>
                  </c:pt>
                  <c:pt idx="150">
                    <c:v>20-12-2025</c:v>
                  </c:pt>
                  <c:pt idx="151">
                    <c:v>21-12-2025</c:v>
                  </c:pt>
                  <c:pt idx="152">
                    <c:v>22-12-2025</c:v>
                  </c:pt>
                  <c:pt idx="153">
                    <c:v>23-12-2025</c:v>
                  </c:pt>
                  <c:pt idx="154">
                    <c:v>24-12-2025</c:v>
                  </c:pt>
                  <c:pt idx="155">
                    <c:v>25-12-2025</c:v>
                  </c:pt>
                  <c:pt idx="156">
                    <c:v>26-12-2025</c:v>
                  </c:pt>
                  <c:pt idx="157">
                    <c:v>27-12-2025</c:v>
                  </c:pt>
                  <c:pt idx="158">
                    <c:v>28-12-2025</c:v>
                  </c:pt>
                  <c:pt idx="159">
                    <c:v>29-12-2025</c:v>
                  </c:pt>
                  <c:pt idx="160">
                    <c:v>30-12-2025</c:v>
                  </c:pt>
                  <c:pt idx="161">
                    <c:v>31-12-2025</c:v>
                  </c:pt>
                </c:lvl>
                <c:lvl>
                  <c:pt idx="0">
                    <c:v>Jul</c:v>
                  </c:pt>
                  <c:pt idx="9">
                    <c:v>Aug</c:v>
                  </c:pt>
                  <c:pt idx="40">
                    <c:v>Sep</c:v>
                  </c:pt>
                  <c:pt idx="70">
                    <c:v>Oct</c:v>
                  </c:pt>
                  <c:pt idx="101">
                    <c:v>Nov</c:v>
                  </c:pt>
                  <c:pt idx="131">
                    <c:v>Dec</c:v>
                  </c:pt>
                </c:lvl>
              </c:multiLvlStrCache>
            </c:multiLvlStrRef>
          </c:cat>
          <c:val>
            <c:numRef>
              <c:f>'Forscast For Months'!$C$4:$C$172</c:f>
              <c:numCache>
                <c:formatCode>General</c:formatCode>
                <c:ptCount val="162"/>
                <c:pt idx="0">
                  <c:v>-2587.2370844211018</c:v>
                </c:pt>
                <c:pt idx="1">
                  <c:v>-2460.4994575391893</c:v>
                </c:pt>
                <c:pt idx="2">
                  <c:v>-2333.65534804446</c:v>
                </c:pt>
                <c:pt idx="3">
                  <c:v>-2585.6452265568473</c:v>
                </c:pt>
                <c:pt idx="4">
                  <c:v>-3325.4445436057836</c:v>
                </c:pt>
                <c:pt idx="5">
                  <c:v>-3386.9276167336798</c:v>
                </c:pt>
                <c:pt idx="6">
                  <c:v>-3455.9322414651224</c:v>
                </c:pt>
                <c:pt idx="7">
                  <c:v>-3456.0863050705466</c:v>
                </c:pt>
                <c:pt idx="8">
                  <c:v>-3531.3937683271206</c:v>
                </c:pt>
                <c:pt idx="9">
                  <c:v>-3925.9606613734713</c:v>
                </c:pt>
                <c:pt idx="10">
                  <c:v>-5929.0418664547478</c:v>
                </c:pt>
                <c:pt idx="11">
                  <c:v>-5989.1529593889809</c:v>
                </c:pt>
                <c:pt idx="12">
                  <c:v>-5396.9875046934694</c:v>
                </c:pt>
                <c:pt idx="13">
                  <c:v>-5938.0964316631325</c:v>
                </c:pt>
                <c:pt idx="14">
                  <c:v>-5926.2386721118664</c:v>
                </c:pt>
                <c:pt idx="15">
                  <c:v>-5925.7691911038319</c:v>
                </c:pt>
                <c:pt idx="16">
                  <c:v>-4583.8493776229197</c:v>
                </c:pt>
                <c:pt idx="17">
                  <c:v>-6327.7701733839476</c:v>
                </c:pt>
                <c:pt idx="18">
                  <c:v>-6858.7257168687793</c:v>
                </c:pt>
                <c:pt idx="19">
                  <c:v>-7108.8816544537976</c:v>
                </c:pt>
                <c:pt idx="20">
                  <c:v>-7334.9840207274719</c:v>
                </c:pt>
                <c:pt idx="21">
                  <c:v>-7146.3150781310342</c:v>
                </c:pt>
                <c:pt idx="22">
                  <c:v>-7121.5984225062584</c:v>
                </c:pt>
                <c:pt idx="23">
                  <c:v>-8041.6395692562019</c:v>
                </c:pt>
                <c:pt idx="24">
                  <c:v>-5901.2925674630696</c:v>
                </c:pt>
                <c:pt idx="25">
                  <c:v>-7235.4624221934446</c:v>
                </c:pt>
                <c:pt idx="26">
                  <c:v>-6180.7791280814254</c:v>
                </c:pt>
                <c:pt idx="27">
                  <c:v>-7057.188183109869</c:v>
                </c:pt>
                <c:pt idx="28">
                  <c:v>-7374.966998753117</c:v>
                </c:pt>
                <c:pt idx="29">
                  <c:v>-7867.1615061590091</c:v>
                </c:pt>
                <c:pt idx="30">
                  <c:v>-7443.0471468252317</c:v>
                </c:pt>
                <c:pt idx="31">
                  <c:v>-6517.5159656435044</c:v>
                </c:pt>
                <c:pt idx="32">
                  <c:v>-5739.1274341569306</c:v>
                </c:pt>
                <c:pt idx="33">
                  <c:v>-5790.7144449108555</c:v>
                </c:pt>
                <c:pt idx="34">
                  <c:v>-5628.7922221476047</c:v>
                </c:pt>
                <c:pt idx="35">
                  <c:v>-5468.9517139065674</c:v>
                </c:pt>
                <c:pt idx="36">
                  <c:v>-5689.9283122656416</c:v>
                </c:pt>
                <c:pt idx="37">
                  <c:v>-6400.5194221703896</c:v>
                </c:pt>
                <c:pt idx="38">
                  <c:v>-6434.4437669082818</c:v>
                </c:pt>
                <c:pt idx="39">
                  <c:v>-6477.4023582937352</c:v>
                </c:pt>
                <c:pt idx="40">
                  <c:v>-6452.9021856991913</c:v>
                </c:pt>
                <c:pt idx="41">
                  <c:v>-6504.8398250618484</c:v>
                </c:pt>
                <c:pt idx="42">
                  <c:v>-6877.2254924535937</c:v>
                </c:pt>
                <c:pt idx="43">
                  <c:v>-8859.2282238244807</c:v>
                </c:pt>
                <c:pt idx="44">
                  <c:v>-8899.2863834876407</c:v>
                </c:pt>
                <c:pt idx="45">
                  <c:v>-8288.0238430863465</c:v>
                </c:pt>
                <c:pt idx="46">
                  <c:v>-8810.9284170566425</c:v>
                </c:pt>
                <c:pt idx="47">
                  <c:v>-8781.7017029629442</c:v>
                </c:pt>
                <c:pt idx="48">
                  <c:v>-8764.6464324840708</c:v>
                </c:pt>
                <c:pt idx="49">
                  <c:v>-7406.8762796446408</c:v>
                </c:pt>
                <c:pt idx="50">
                  <c:v>-9135.6384881579615</c:v>
                </c:pt>
                <c:pt idx="51">
                  <c:v>-9652.0870817569703</c:v>
                </c:pt>
                <c:pt idx="52">
                  <c:v>-9888.3507986328277</c:v>
                </c:pt>
                <c:pt idx="53">
                  <c:v>-10101.141643280216</c:v>
                </c:pt>
                <c:pt idx="54">
                  <c:v>-9899.7104386351166</c:v>
                </c:pt>
                <c:pt idx="55">
                  <c:v>-9862.7516790872378</c:v>
                </c:pt>
                <c:pt idx="56">
                  <c:v>-10771.043894076935</c:v>
                </c:pt>
                <c:pt idx="57">
                  <c:v>-8619.4160654414736</c:v>
                </c:pt>
                <c:pt idx="58">
                  <c:v>-9942.7498752285737</c:v>
                </c:pt>
                <c:pt idx="59">
                  <c:v>-8877.6535841031418</c:v>
                </c:pt>
                <c:pt idx="60">
                  <c:v>-9744.0524067543665</c:v>
                </c:pt>
                <c:pt idx="61">
                  <c:v>-10052.204798328132</c:v>
                </c:pt>
                <c:pt idx="62">
                  <c:v>-10535.13894973588</c:v>
                </c:pt>
                <c:pt idx="63">
                  <c:v>-10102.11367872902</c:v>
                </c:pt>
                <c:pt idx="64">
                  <c:v>-9168.005433265369</c:v>
                </c:pt>
                <c:pt idx="65">
                  <c:v>-8381.3590338504564</c:v>
                </c:pt>
                <c:pt idx="66">
                  <c:v>-8424.8834312145373</c:v>
                </c:pt>
                <c:pt idx="67">
                  <c:v>-8255.3044043288082</c:v>
                </c:pt>
                <c:pt idx="68">
                  <c:v>-8088.0871823090783</c:v>
                </c:pt>
                <c:pt idx="69">
                  <c:v>-8301.9556305229689</c:v>
                </c:pt>
                <c:pt idx="70">
                  <c:v>-9005.6962684574555</c:v>
                </c:pt>
                <c:pt idx="71">
                  <c:v>-9033.0175297724145</c:v>
                </c:pt>
                <c:pt idx="72">
                  <c:v>-9069.610690974896</c:v>
                </c:pt>
                <c:pt idx="73">
                  <c:v>-9038.9735224535998</c:v>
                </c:pt>
                <c:pt idx="74">
                  <c:v>-9084.9938626534858</c:v>
                </c:pt>
                <c:pt idx="75">
                  <c:v>-9451.6736396682536</c:v>
                </c:pt>
                <c:pt idx="76">
                  <c:v>-11428.174021585994</c:v>
                </c:pt>
                <c:pt idx="77">
                  <c:v>-11462.925897911304</c:v>
                </c:pt>
                <c:pt idx="78">
                  <c:v>-10846.546033586612</c:v>
                </c:pt>
                <c:pt idx="79">
                  <c:v>-11364.515481431392</c:v>
                </c:pt>
                <c:pt idx="80">
                  <c:v>-11330.529401202637</c:v>
                </c:pt>
                <c:pt idx="81">
                  <c:v>-11308.884390898011</c:v>
                </c:pt>
                <c:pt idx="82">
                  <c:v>-9946.6882767565203</c:v>
                </c:pt>
                <c:pt idx="83">
                  <c:v>-11671.182723696989</c:v>
                </c:pt>
                <c:pt idx="84">
                  <c:v>-12183.516429957492</c:v>
                </c:pt>
                <c:pt idx="85">
                  <c:v>-12415.813046953019</c:v>
                </c:pt>
                <c:pt idx="86">
                  <c:v>-12624.779717558173</c:v>
                </c:pt>
                <c:pt idx="87">
                  <c:v>-12419.66261561703</c:v>
                </c:pt>
                <c:pt idx="88">
                  <c:v>-12379.151787186673</c:v>
                </c:pt>
                <c:pt idx="89">
                  <c:v>-13284.021503155593</c:v>
                </c:pt>
                <c:pt idx="90">
                  <c:v>-11129.096666339454</c:v>
                </c:pt>
                <c:pt idx="91">
                  <c:v>-12449.255049715426</c:v>
                </c:pt>
                <c:pt idx="92">
                  <c:v>-11381.101165869379</c:v>
                </c:pt>
                <c:pt idx="93">
                  <c:v>-12244.556634015993</c:v>
                </c:pt>
                <c:pt idx="94">
                  <c:v>-12549.876458573795</c:v>
                </c:pt>
                <c:pt idx="95">
                  <c:v>-13030.085517106971</c:v>
                </c:pt>
                <c:pt idx="96">
                  <c:v>-12594.439444487049</c:v>
                </c:pt>
                <c:pt idx="97">
                  <c:v>-11657.811629768172</c:v>
                </c:pt>
                <c:pt idx="98">
                  <c:v>-10868.743952428433</c:v>
                </c:pt>
                <c:pt idx="99">
                  <c:v>-10909.884636183444</c:v>
                </c:pt>
                <c:pt idx="100">
                  <c:v>-10738.07373239126</c:v>
                </c:pt>
                <c:pt idx="101">
                  <c:v>-10568.71472094817</c:v>
                </c:pt>
                <c:pt idx="102">
                  <c:v>-10780.528944772997</c:v>
                </c:pt>
                <c:pt idx="103">
                  <c:v>-11482.300493201159</c:v>
                </c:pt>
                <c:pt idx="104">
                  <c:v>-11507.73545777935</c:v>
                </c:pt>
                <c:pt idx="105">
                  <c:v>-11542.522856918815</c:v>
                </c:pt>
                <c:pt idx="106">
                  <c:v>-11510.158283131164</c:v>
                </c:pt>
                <c:pt idx="107">
                  <c:v>-11554.527473612256</c:v>
                </c:pt>
                <c:pt idx="108">
                  <c:v>-11919.630328438399</c:v>
                </c:pt>
                <c:pt idx="109">
                  <c:v>-13894.626057697984</c:v>
                </c:pt>
                <c:pt idx="110">
                  <c:v>-13927.943659870205</c:v>
                </c:pt>
                <c:pt idx="111">
                  <c:v>-13310.198072963089</c:v>
                </c:pt>
                <c:pt idx="112">
                  <c:v>-13826.868584219572</c:v>
                </c:pt>
                <c:pt idx="113">
                  <c:v>-13791.648646585843</c:v>
                </c:pt>
                <c:pt idx="114">
                  <c:v>-13768.833207554811</c:v>
                </c:pt>
                <c:pt idx="115">
                  <c:v>-12405.528496831635</c:v>
                </c:pt>
                <c:pt idx="116">
                  <c:v>-14128.974634554161</c:v>
                </c:pt>
                <c:pt idx="117">
                  <c:v>-14640.318823824529</c:v>
                </c:pt>
                <c:pt idx="118">
                  <c:v>-14871.683268562867</c:v>
                </c:pt>
                <c:pt idx="119">
                  <c:v>-15079.773709883762</c:v>
                </c:pt>
                <c:pt idx="120">
                  <c:v>-14873.834963792126</c:v>
                </c:pt>
                <c:pt idx="121">
                  <c:v>-14832.555760699699</c:v>
                </c:pt>
                <c:pt idx="122">
                  <c:v>-15736.709096398508</c:v>
                </c:pt>
                <c:pt idx="123">
                  <c:v>-13581.118637589179</c:v>
                </c:pt>
                <c:pt idx="124">
                  <c:v>-14900.660958621051</c:v>
                </c:pt>
                <c:pt idx="125">
                  <c:v>-13831.939409514329</c:v>
                </c:pt>
                <c:pt idx="126">
                  <c:v>-14694.874481620642</c:v>
                </c:pt>
                <c:pt idx="127">
                  <c:v>-14999.720084900422</c:v>
                </c:pt>
                <c:pt idx="128">
                  <c:v>-15479.500034625671</c:v>
                </c:pt>
                <c:pt idx="129">
                  <c:v>-15043.468934358129</c:v>
                </c:pt>
                <c:pt idx="130">
                  <c:v>-14106.499171693597</c:v>
                </c:pt>
                <c:pt idx="131">
                  <c:v>-13317.131653422201</c:v>
                </c:pt>
                <c:pt idx="132">
                  <c:v>-13357.976364831327</c:v>
                </c:pt>
                <c:pt idx="133">
                  <c:v>-13185.947644229147</c:v>
                </c:pt>
                <c:pt idx="134">
                  <c:v>-13016.410154812691</c:v>
                </c:pt>
                <c:pt idx="135">
                  <c:v>-13228.084372334946</c:v>
                </c:pt>
                <c:pt idx="136">
                  <c:v>-13929.753542981462</c:v>
                </c:pt>
                <c:pt idx="137">
                  <c:v>-13955.122938334427</c:v>
                </c:pt>
                <c:pt idx="138">
                  <c:v>-13989.880779230007</c:v>
                </c:pt>
                <c:pt idx="139">
                  <c:v>-13957.521882231214</c:v>
                </c:pt>
                <c:pt idx="140">
                  <c:v>-14001.931229480148</c:v>
                </c:pt>
                <c:pt idx="141">
                  <c:v>-14367.107986192505</c:v>
                </c:pt>
                <c:pt idx="142">
                  <c:v>-16342.210647115868</c:v>
                </c:pt>
                <c:pt idx="143">
                  <c:v>-16375.667514262193</c:v>
                </c:pt>
                <c:pt idx="144">
                  <c:v>-15758.092847425409</c:v>
                </c:pt>
                <c:pt idx="145">
                  <c:v>-16274.965273291664</c:v>
                </c:pt>
                <c:pt idx="146">
                  <c:v>-16239.977601335255</c:v>
                </c:pt>
                <c:pt idx="147">
                  <c:v>-16217.424152112108</c:v>
                </c:pt>
                <c:pt idx="148">
                  <c:v>-14854.410544396602</c:v>
                </c:pt>
                <c:pt idx="149">
                  <c:v>-16578.176302893724</c:v>
                </c:pt>
                <c:pt idx="150">
                  <c:v>-17089.868050281842</c:v>
                </c:pt>
                <c:pt idx="151">
                  <c:v>-17321.607424596103</c:v>
                </c:pt>
                <c:pt idx="152">
                  <c:v>-17530.099615152416</c:v>
                </c:pt>
                <c:pt idx="153">
                  <c:v>-17324.588899807783</c:v>
                </c:pt>
                <c:pt idx="154">
                  <c:v>-17283.763484057454</c:v>
                </c:pt>
                <c:pt idx="155">
                  <c:v>-18188.395851604611</c:v>
                </c:pt>
                <c:pt idx="156">
                  <c:v>-16033.309169499715</c:v>
                </c:pt>
                <c:pt idx="157">
                  <c:v>-17353.379524505843</c:v>
                </c:pt>
                <c:pt idx="158">
                  <c:v>-16285.209790759693</c:v>
                </c:pt>
                <c:pt idx="159">
                  <c:v>-17148.719995084011</c:v>
                </c:pt>
                <c:pt idx="160">
                  <c:v>-17454.163593929276</c:v>
                </c:pt>
                <c:pt idx="161">
                  <c:v>-17934.563959752708</c:v>
                </c:pt>
              </c:numCache>
            </c:numRef>
          </c:val>
          <c:smooth val="0"/>
          <c:extLst>
            <c:ext xmlns:c16="http://schemas.microsoft.com/office/drawing/2014/chart" uri="{C3380CC4-5D6E-409C-BE32-E72D297353CC}">
              <c16:uniqueId val="{00000001-7D9A-4F71-8B54-262EA5ECAD9A}"/>
            </c:ext>
          </c:extLst>
        </c:ser>
        <c:ser>
          <c:idx val="2"/>
          <c:order val="2"/>
          <c:tx>
            <c:strRef>
              <c:f>'Forscast For Months'!$D$3</c:f>
              <c:strCache>
                <c:ptCount val="1"/>
                <c:pt idx="0">
                  <c:v>Sum of Upper Confidence Bound</c:v>
                </c:pt>
              </c:strCache>
            </c:strRef>
          </c:tx>
          <c:spPr>
            <a:ln w="28575" cap="rnd">
              <a:solidFill>
                <a:schemeClr val="accent4"/>
              </a:solidFill>
              <a:round/>
            </a:ln>
            <a:effectLst/>
          </c:spPr>
          <c:marker>
            <c:symbol val="none"/>
          </c:marker>
          <c:cat>
            <c:multiLvlStrRef>
              <c:f>'Forscast For Months'!$A$4:$A$172</c:f>
              <c:multiLvlStrCache>
                <c:ptCount val="162"/>
                <c:lvl>
                  <c:pt idx="0">
                    <c:v>23-07-2025</c:v>
                  </c:pt>
                  <c:pt idx="1">
                    <c:v>24-07-2025</c:v>
                  </c:pt>
                  <c:pt idx="2">
                    <c:v>25-07-2025</c:v>
                  </c:pt>
                  <c:pt idx="3">
                    <c:v>26-07-2025</c:v>
                  </c:pt>
                  <c:pt idx="4">
                    <c:v>27-07-2025</c:v>
                  </c:pt>
                  <c:pt idx="5">
                    <c:v>28-07-2025</c:v>
                  </c:pt>
                  <c:pt idx="6">
                    <c:v>29-07-2025</c:v>
                  </c:pt>
                  <c:pt idx="7">
                    <c:v>30-07-2025</c:v>
                  </c:pt>
                  <c:pt idx="8">
                    <c:v>31-07-2025</c:v>
                  </c:pt>
                  <c:pt idx="9">
                    <c:v>01-08-2025</c:v>
                  </c:pt>
                  <c:pt idx="10">
                    <c:v>02-08-2025</c:v>
                  </c:pt>
                  <c:pt idx="11">
                    <c:v>03-08-2025</c:v>
                  </c:pt>
                  <c:pt idx="12">
                    <c:v>04-08-2025</c:v>
                  </c:pt>
                  <c:pt idx="13">
                    <c:v>05-08-2025</c:v>
                  </c:pt>
                  <c:pt idx="14">
                    <c:v>06-08-2025</c:v>
                  </c:pt>
                  <c:pt idx="15">
                    <c:v>07-08-2025</c:v>
                  </c:pt>
                  <c:pt idx="16">
                    <c:v>08-08-2025</c:v>
                  </c:pt>
                  <c:pt idx="17">
                    <c:v>09-08-2025</c:v>
                  </c:pt>
                  <c:pt idx="18">
                    <c:v>10-08-2025</c:v>
                  </c:pt>
                  <c:pt idx="19">
                    <c:v>11-08-2025</c:v>
                  </c:pt>
                  <c:pt idx="20">
                    <c:v>12-08-2025</c:v>
                  </c:pt>
                  <c:pt idx="21">
                    <c:v>13-08-2025</c:v>
                  </c:pt>
                  <c:pt idx="22">
                    <c:v>14-08-2025</c:v>
                  </c:pt>
                  <c:pt idx="23">
                    <c:v>15-08-2025</c:v>
                  </c:pt>
                  <c:pt idx="24">
                    <c:v>16-08-2025</c:v>
                  </c:pt>
                  <c:pt idx="25">
                    <c:v>17-08-2025</c:v>
                  </c:pt>
                  <c:pt idx="26">
                    <c:v>18-08-2025</c:v>
                  </c:pt>
                  <c:pt idx="27">
                    <c:v>19-08-2025</c:v>
                  </c:pt>
                  <c:pt idx="28">
                    <c:v>20-08-2025</c:v>
                  </c:pt>
                  <c:pt idx="29">
                    <c:v>21-08-2025</c:v>
                  </c:pt>
                  <c:pt idx="30">
                    <c:v>22-08-2025</c:v>
                  </c:pt>
                  <c:pt idx="31">
                    <c:v>23-08-2025</c:v>
                  </c:pt>
                  <c:pt idx="32">
                    <c:v>24-08-2025</c:v>
                  </c:pt>
                  <c:pt idx="33">
                    <c:v>25-08-2025</c:v>
                  </c:pt>
                  <c:pt idx="34">
                    <c:v>26-08-2025</c:v>
                  </c:pt>
                  <c:pt idx="35">
                    <c:v>27-08-2025</c:v>
                  </c:pt>
                  <c:pt idx="36">
                    <c:v>28-08-2025</c:v>
                  </c:pt>
                  <c:pt idx="37">
                    <c:v>29-08-2025</c:v>
                  </c:pt>
                  <c:pt idx="38">
                    <c:v>30-08-2025</c:v>
                  </c:pt>
                  <c:pt idx="39">
                    <c:v>31-08-2025</c:v>
                  </c:pt>
                  <c:pt idx="40">
                    <c:v>01-09-2025</c:v>
                  </c:pt>
                  <c:pt idx="41">
                    <c:v>02-09-2025</c:v>
                  </c:pt>
                  <c:pt idx="42">
                    <c:v>03-09-2025</c:v>
                  </c:pt>
                  <c:pt idx="43">
                    <c:v>04-09-2025</c:v>
                  </c:pt>
                  <c:pt idx="44">
                    <c:v>05-09-2025</c:v>
                  </c:pt>
                  <c:pt idx="45">
                    <c:v>06-09-2025</c:v>
                  </c:pt>
                  <c:pt idx="46">
                    <c:v>07-09-2025</c:v>
                  </c:pt>
                  <c:pt idx="47">
                    <c:v>08-09-2025</c:v>
                  </c:pt>
                  <c:pt idx="48">
                    <c:v>09-09-2025</c:v>
                  </c:pt>
                  <c:pt idx="49">
                    <c:v>10-09-2025</c:v>
                  </c:pt>
                  <c:pt idx="50">
                    <c:v>11-09-2025</c:v>
                  </c:pt>
                  <c:pt idx="51">
                    <c:v>12-09-2025</c:v>
                  </c:pt>
                  <c:pt idx="52">
                    <c:v>13-09-2025</c:v>
                  </c:pt>
                  <c:pt idx="53">
                    <c:v>14-09-2025</c:v>
                  </c:pt>
                  <c:pt idx="54">
                    <c:v>15-09-2025</c:v>
                  </c:pt>
                  <c:pt idx="55">
                    <c:v>16-09-2025</c:v>
                  </c:pt>
                  <c:pt idx="56">
                    <c:v>17-09-2025</c:v>
                  </c:pt>
                  <c:pt idx="57">
                    <c:v>18-09-2025</c:v>
                  </c:pt>
                  <c:pt idx="58">
                    <c:v>19-09-2025</c:v>
                  </c:pt>
                  <c:pt idx="59">
                    <c:v>20-09-2025</c:v>
                  </c:pt>
                  <c:pt idx="60">
                    <c:v>21-09-2025</c:v>
                  </c:pt>
                  <c:pt idx="61">
                    <c:v>22-09-2025</c:v>
                  </c:pt>
                  <c:pt idx="62">
                    <c:v>23-09-2025</c:v>
                  </c:pt>
                  <c:pt idx="63">
                    <c:v>24-09-2025</c:v>
                  </c:pt>
                  <c:pt idx="64">
                    <c:v>25-09-2025</c:v>
                  </c:pt>
                  <c:pt idx="65">
                    <c:v>26-09-2025</c:v>
                  </c:pt>
                  <c:pt idx="66">
                    <c:v>27-09-2025</c:v>
                  </c:pt>
                  <c:pt idx="67">
                    <c:v>28-09-2025</c:v>
                  </c:pt>
                  <c:pt idx="68">
                    <c:v>29-09-2025</c:v>
                  </c:pt>
                  <c:pt idx="69">
                    <c:v>30-09-2025</c:v>
                  </c:pt>
                  <c:pt idx="70">
                    <c:v>01-10-2025</c:v>
                  </c:pt>
                  <c:pt idx="71">
                    <c:v>02-10-2025</c:v>
                  </c:pt>
                  <c:pt idx="72">
                    <c:v>03-10-2025</c:v>
                  </c:pt>
                  <c:pt idx="73">
                    <c:v>04-10-2025</c:v>
                  </c:pt>
                  <c:pt idx="74">
                    <c:v>05-10-2025</c:v>
                  </c:pt>
                  <c:pt idx="75">
                    <c:v>06-10-2025</c:v>
                  </c:pt>
                  <c:pt idx="76">
                    <c:v>07-10-2025</c:v>
                  </c:pt>
                  <c:pt idx="77">
                    <c:v>08-10-2025</c:v>
                  </c:pt>
                  <c:pt idx="78">
                    <c:v>09-10-2025</c:v>
                  </c:pt>
                  <c:pt idx="79">
                    <c:v>10-10-2025</c:v>
                  </c:pt>
                  <c:pt idx="80">
                    <c:v>11-10-2025</c:v>
                  </c:pt>
                  <c:pt idx="81">
                    <c:v>12-10-2025</c:v>
                  </c:pt>
                  <c:pt idx="82">
                    <c:v>13-10-2025</c:v>
                  </c:pt>
                  <c:pt idx="83">
                    <c:v>14-10-2025</c:v>
                  </c:pt>
                  <c:pt idx="84">
                    <c:v>15-10-2025</c:v>
                  </c:pt>
                  <c:pt idx="85">
                    <c:v>16-10-2025</c:v>
                  </c:pt>
                  <c:pt idx="86">
                    <c:v>17-10-2025</c:v>
                  </c:pt>
                  <c:pt idx="87">
                    <c:v>18-10-2025</c:v>
                  </c:pt>
                  <c:pt idx="88">
                    <c:v>19-10-2025</c:v>
                  </c:pt>
                  <c:pt idx="89">
                    <c:v>20-10-2025</c:v>
                  </c:pt>
                  <c:pt idx="90">
                    <c:v>21-10-2025</c:v>
                  </c:pt>
                  <c:pt idx="91">
                    <c:v>22-10-2025</c:v>
                  </c:pt>
                  <c:pt idx="92">
                    <c:v>23-10-2025</c:v>
                  </c:pt>
                  <c:pt idx="93">
                    <c:v>24-10-2025</c:v>
                  </c:pt>
                  <c:pt idx="94">
                    <c:v>25-10-2025</c:v>
                  </c:pt>
                  <c:pt idx="95">
                    <c:v>26-10-2025</c:v>
                  </c:pt>
                  <c:pt idx="96">
                    <c:v>27-10-2025</c:v>
                  </c:pt>
                  <c:pt idx="97">
                    <c:v>28-10-2025</c:v>
                  </c:pt>
                  <c:pt idx="98">
                    <c:v>29-10-2025</c:v>
                  </c:pt>
                  <c:pt idx="99">
                    <c:v>30-10-2025</c:v>
                  </c:pt>
                  <c:pt idx="100">
                    <c:v>31-10-2025</c:v>
                  </c:pt>
                  <c:pt idx="101">
                    <c:v>01-11-2025</c:v>
                  </c:pt>
                  <c:pt idx="102">
                    <c:v>02-11-2025</c:v>
                  </c:pt>
                  <c:pt idx="103">
                    <c:v>03-11-2025</c:v>
                  </c:pt>
                  <c:pt idx="104">
                    <c:v>04-11-2025</c:v>
                  </c:pt>
                  <c:pt idx="105">
                    <c:v>05-11-2025</c:v>
                  </c:pt>
                  <c:pt idx="106">
                    <c:v>06-11-2025</c:v>
                  </c:pt>
                  <c:pt idx="107">
                    <c:v>07-11-2025</c:v>
                  </c:pt>
                  <c:pt idx="108">
                    <c:v>08-11-2025</c:v>
                  </c:pt>
                  <c:pt idx="109">
                    <c:v>09-11-2025</c:v>
                  </c:pt>
                  <c:pt idx="110">
                    <c:v>10-11-2025</c:v>
                  </c:pt>
                  <c:pt idx="111">
                    <c:v>11-11-2025</c:v>
                  </c:pt>
                  <c:pt idx="112">
                    <c:v>12-11-2025</c:v>
                  </c:pt>
                  <c:pt idx="113">
                    <c:v>13-11-2025</c:v>
                  </c:pt>
                  <c:pt idx="114">
                    <c:v>14-11-2025</c:v>
                  </c:pt>
                  <c:pt idx="115">
                    <c:v>15-11-2025</c:v>
                  </c:pt>
                  <c:pt idx="116">
                    <c:v>16-11-2025</c:v>
                  </c:pt>
                  <c:pt idx="117">
                    <c:v>17-11-2025</c:v>
                  </c:pt>
                  <c:pt idx="118">
                    <c:v>18-11-2025</c:v>
                  </c:pt>
                  <c:pt idx="119">
                    <c:v>19-11-2025</c:v>
                  </c:pt>
                  <c:pt idx="120">
                    <c:v>20-11-2025</c:v>
                  </c:pt>
                  <c:pt idx="121">
                    <c:v>21-11-2025</c:v>
                  </c:pt>
                  <c:pt idx="122">
                    <c:v>22-11-2025</c:v>
                  </c:pt>
                  <c:pt idx="123">
                    <c:v>23-11-2025</c:v>
                  </c:pt>
                  <c:pt idx="124">
                    <c:v>24-11-2025</c:v>
                  </c:pt>
                  <c:pt idx="125">
                    <c:v>25-11-2025</c:v>
                  </c:pt>
                  <c:pt idx="126">
                    <c:v>26-11-2025</c:v>
                  </c:pt>
                  <c:pt idx="127">
                    <c:v>27-11-2025</c:v>
                  </c:pt>
                  <c:pt idx="128">
                    <c:v>28-11-2025</c:v>
                  </c:pt>
                  <c:pt idx="129">
                    <c:v>29-11-2025</c:v>
                  </c:pt>
                  <c:pt idx="130">
                    <c:v>30-11-2025</c:v>
                  </c:pt>
                  <c:pt idx="131">
                    <c:v>01-12-2025</c:v>
                  </c:pt>
                  <c:pt idx="132">
                    <c:v>02-12-2025</c:v>
                  </c:pt>
                  <c:pt idx="133">
                    <c:v>03-12-2025</c:v>
                  </c:pt>
                  <c:pt idx="134">
                    <c:v>04-12-2025</c:v>
                  </c:pt>
                  <c:pt idx="135">
                    <c:v>05-12-2025</c:v>
                  </c:pt>
                  <c:pt idx="136">
                    <c:v>06-12-2025</c:v>
                  </c:pt>
                  <c:pt idx="137">
                    <c:v>07-12-2025</c:v>
                  </c:pt>
                  <c:pt idx="138">
                    <c:v>08-12-2025</c:v>
                  </c:pt>
                  <c:pt idx="139">
                    <c:v>09-12-2025</c:v>
                  </c:pt>
                  <c:pt idx="140">
                    <c:v>10-12-2025</c:v>
                  </c:pt>
                  <c:pt idx="141">
                    <c:v>11-12-2025</c:v>
                  </c:pt>
                  <c:pt idx="142">
                    <c:v>12-12-2025</c:v>
                  </c:pt>
                  <c:pt idx="143">
                    <c:v>13-12-2025</c:v>
                  </c:pt>
                  <c:pt idx="144">
                    <c:v>14-12-2025</c:v>
                  </c:pt>
                  <c:pt idx="145">
                    <c:v>15-12-2025</c:v>
                  </c:pt>
                  <c:pt idx="146">
                    <c:v>16-12-2025</c:v>
                  </c:pt>
                  <c:pt idx="147">
                    <c:v>17-12-2025</c:v>
                  </c:pt>
                  <c:pt idx="148">
                    <c:v>18-12-2025</c:v>
                  </c:pt>
                  <c:pt idx="149">
                    <c:v>19-12-2025</c:v>
                  </c:pt>
                  <c:pt idx="150">
                    <c:v>20-12-2025</c:v>
                  </c:pt>
                  <c:pt idx="151">
                    <c:v>21-12-2025</c:v>
                  </c:pt>
                  <c:pt idx="152">
                    <c:v>22-12-2025</c:v>
                  </c:pt>
                  <c:pt idx="153">
                    <c:v>23-12-2025</c:v>
                  </c:pt>
                  <c:pt idx="154">
                    <c:v>24-12-2025</c:v>
                  </c:pt>
                  <c:pt idx="155">
                    <c:v>25-12-2025</c:v>
                  </c:pt>
                  <c:pt idx="156">
                    <c:v>26-12-2025</c:v>
                  </c:pt>
                  <c:pt idx="157">
                    <c:v>27-12-2025</c:v>
                  </c:pt>
                  <c:pt idx="158">
                    <c:v>28-12-2025</c:v>
                  </c:pt>
                  <c:pt idx="159">
                    <c:v>29-12-2025</c:v>
                  </c:pt>
                  <c:pt idx="160">
                    <c:v>30-12-2025</c:v>
                  </c:pt>
                  <c:pt idx="161">
                    <c:v>31-12-2025</c:v>
                  </c:pt>
                </c:lvl>
                <c:lvl>
                  <c:pt idx="0">
                    <c:v>Jul</c:v>
                  </c:pt>
                  <c:pt idx="9">
                    <c:v>Aug</c:v>
                  </c:pt>
                  <c:pt idx="40">
                    <c:v>Sep</c:v>
                  </c:pt>
                  <c:pt idx="70">
                    <c:v>Oct</c:v>
                  </c:pt>
                  <c:pt idx="101">
                    <c:v>Nov</c:v>
                  </c:pt>
                  <c:pt idx="131">
                    <c:v>Dec</c:v>
                  </c:pt>
                </c:lvl>
              </c:multiLvlStrCache>
            </c:multiLvlStrRef>
          </c:cat>
          <c:val>
            <c:numRef>
              <c:f>'Forscast For Months'!$D$4:$D$172</c:f>
              <c:numCache>
                <c:formatCode>General</c:formatCode>
                <c:ptCount val="162"/>
                <c:pt idx="0">
                  <c:v>4992.3203085972491</c:v>
                </c:pt>
                <c:pt idx="1">
                  <c:v>5356.0199344423199</c:v>
                </c:pt>
                <c:pt idx="2">
                  <c:v>5714.6533332857507</c:v>
                </c:pt>
                <c:pt idx="3">
                  <c:v>5689.7216443254601</c:v>
                </c:pt>
                <c:pt idx="4">
                  <c:v>5172.6354135237752</c:v>
                </c:pt>
                <c:pt idx="5">
                  <c:v>5329.8599715678647</c:v>
                </c:pt>
                <c:pt idx="6">
                  <c:v>5475.8581978857246</c:v>
                </c:pt>
                <c:pt idx="7">
                  <c:v>5687.2698422028207</c:v>
                </c:pt>
                <c:pt idx="8">
                  <c:v>5820.3303673152395</c:v>
                </c:pt>
                <c:pt idx="9">
                  <c:v>5631.1489106510244</c:v>
                </c:pt>
                <c:pt idx="10">
                  <c:v>3830.6647747738416</c:v>
                </c:pt>
                <c:pt idx="11">
                  <c:v>3970.5383140398267</c:v>
                </c:pt>
                <c:pt idx="12">
                  <c:v>4760.235929325313</c:v>
                </c:pt>
                <c:pt idx="13">
                  <c:v>4414.3526265028213</c:v>
                </c:pt>
                <c:pt idx="14">
                  <c:v>4619.2630229909764</c:v>
                </c:pt>
                <c:pt idx="15">
                  <c:v>4810.7347224822051</c:v>
                </c:pt>
                <c:pt idx="16">
                  <c:v>6341.7191319053463</c:v>
                </c:pt>
                <c:pt idx="17">
                  <c:v>4785.0293753634196</c:v>
                </c:pt>
                <c:pt idx="18">
                  <c:v>4439.567554619658</c:v>
                </c:pt>
                <c:pt idx="19">
                  <c:v>4373.2572259787075</c:v>
                </c:pt>
                <c:pt idx="20">
                  <c:v>4329.4352092623776</c:v>
                </c:pt>
                <c:pt idx="21">
                  <c:v>4698.8963534219274</c:v>
                </c:pt>
                <c:pt idx="22">
                  <c:v>4902.9889643701954</c:v>
                </c:pt>
                <c:pt idx="23">
                  <c:v>4160.9746904687854</c:v>
                </c:pt>
                <c:pt idx="24">
                  <c:v>6478.0623268203672</c:v>
                </c:pt>
                <c:pt idx="25">
                  <c:v>5319.4057652841148</c:v>
                </c:pt>
                <c:pt idx="26">
                  <c:v>6548.430293166004</c:v>
                </c:pt>
                <c:pt idx="27">
                  <c:v>5845.2423767929722</c:v>
                </c:pt>
                <c:pt idx="28">
                  <c:v>5699.6135181788804</c:v>
                </c:pt>
                <c:pt idx="29">
                  <c:v>5378.5438888444605</c:v>
                </c:pt>
                <c:pt idx="30">
                  <c:v>5972.8015555474203</c:v>
                </c:pt>
                <c:pt idx="31">
                  <c:v>7067.5355828162319</c:v>
                </c:pt>
                <c:pt idx="32">
                  <c:v>8014.2253868342968</c:v>
                </c:pt>
                <c:pt idx="33">
                  <c:v>8131.2489550977016</c:v>
                </c:pt>
                <c:pt idx="34">
                  <c:v>8459.7639850614341</c:v>
                </c:pt>
                <c:pt idx="35">
                  <c:v>8785.4009851585579</c:v>
                </c:pt>
                <c:pt idx="36">
                  <c:v>8729.4560160449528</c:v>
                </c:pt>
                <c:pt idx="37">
                  <c:v>8183.1615780990815</c:v>
                </c:pt>
                <c:pt idx="38">
                  <c:v>8312.827407753166</c:v>
                </c:pt>
                <c:pt idx="39">
                  <c:v>8432.7796007250363</c:v>
                </c:pt>
                <c:pt idx="40">
                  <c:v>8619.5370088421641</c:v>
                </c:pt>
                <c:pt idx="41">
                  <c:v>8729.227710060668</c:v>
                </c:pt>
                <c:pt idx="42">
                  <c:v>8517.8650277418456</c:v>
                </c:pt>
                <c:pt idx="43">
                  <c:v>6696.3024181542742</c:v>
                </c:pt>
                <c:pt idx="44">
                  <c:v>6816.1230241491867</c:v>
                </c:pt>
                <c:pt idx="45">
                  <c:v>7586.7235537288889</c:v>
                </c:pt>
                <c:pt idx="46">
                  <c:v>7222.635897907031</c:v>
                </c:pt>
                <c:pt idx="47">
                  <c:v>7410.1773398527521</c:v>
                </c:pt>
                <c:pt idx="48">
                  <c:v>7585.0632498731429</c:v>
                </c:pt>
                <c:pt idx="49">
                  <c:v>9100.1973199377662</c:v>
                </c:pt>
                <c:pt idx="50">
                  <c:v>7528.3489761481324</c:v>
                </c:pt>
                <c:pt idx="51">
                  <c:v>7168.3802055185488</c:v>
                </c:pt>
                <c:pt idx="52">
                  <c:v>7088.1776561684364</c:v>
                </c:pt>
                <c:pt idx="53">
                  <c:v>7031.0441178258206</c:v>
                </c:pt>
                <c:pt idx="54">
                  <c:v>7387.7429999367087</c:v>
                </c:pt>
                <c:pt idx="55">
                  <c:v>7579.5935069618736</c:v>
                </c:pt>
                <c:pt idx="56">
                  <c:v>6825.8303013002178</c:v>
                </c:pt>
                <c:pt idx="57">
                  <c:v>9131.6371108094718</c:v>
                </c:pt>
                <c:pt idx="58">
                  <c:v>7962.1445043299436</c:v>
                </c:pt>
                <c:pt idx="59">
                  <c:v>9180.7560351984193</c:v>
                </c:pt>
                <c:pt idx="60">
                  <c:v>8467.5578864481686</c:v>
                </c:pt>
                <c:pt idx="61">
                  <c:v>8312.3026037645959</c:v>
                </c:pt>
                <c:pt idx="62">
                  <c:v>7981.972618432028</c:v>
                </c:pt>
                <c:pt idx="63">
                  <c:v>8567.3193734619053</c:v>
                </c:pt>
                <c:pt idx="64">
                  <c:v>9653.4763364487935</c:v>
                </c:pt>
                <c:pt idx="65">
                  <c:v>10591.908272538521</c:v>
                </c:pt>
                <c:pt idx="66">
                  <c:v>10700.86922741208</c:v>
                </c:pt>
                <c:pt idx="67">
                  <c:v>11021.727453253336</c:v>
                </c:pt>
                <c:pt idx="68">
                  <c:v>11339.987739571767</c:v>
                </c:pt>
                <c:pt idx="69">
                  <c:v>11276.934620312981</c:v>
                </c:pt>
                <c:pt idx="70">
                  <c:v>10723.789710396844</c:v>
                </c:pt>
                <c:pt idx="71">
                  <c:v>10846.852456627998</c:v>
                </c:pt>
                <c:pt idx="72">
                  <c:v>10960.439219416898</c:v>
                </c:pt>
                <c:pt idx="73">
                  <c:v>11141.059631607272</c:v>
                </c:pt>
                <c:pt idx="74">
                  <c:v>11244.833033663002</c:v>
                </c:pt>
                <c:pt idx="75">
                  <c:v>11027.764460967206</c:v>
                </c:pt>
                <c:pt idx="76">
                  <c:v>9200.6995019264868</c:v>
                </c:pt>
                <c:pt idx="77">
                  <c:v>9315.2138245835486</c:v>
                </c:pt>
                <c:pt idx="78">
                  <c:v>10080.697030239855</c:v>
                </c:pt>
                <c:pt idx="79">
                  <c:v>9711.6742482924801</c:v>
                </c:pt>
                <c:pt idx="80">
                  <c:v>9894.4563241031447</c:v>
                </c:pt>
                <c:pt idx="81">
                  <c:v>10064.752494297782</c:v>
                </c:pt>
                <c:pt idx="82">
                  <c:v>11575.460603060345</c:v>
                </c:pt>
                <c:pt idx="83">
                  <c:v>9999.344497697859</c:v>
                </c:pt>
                <c:pt idx="84">
                  <c:v>9635.2608397297681</c:v>
                </c:pt>
                <c:pt idx="85">
                  <c:v>9551.0911904993263</c:v>
                </c:pt>
                <c:pt idx="86">
                  <c:v>9490.133478114476</c:v>
                </c:pt>
                <c:pt idx="87">
                  <c:v>9843.1464629293205</c:v>
                </c:pt>
                <c:pt idx="88">
                  <c:v>10031.444901072007</c:v>
                </c:pt>
                <c:pt idx="89">
                  <c:v>9274.2591963895757</c:v>
                </c:pt>
                <c:pt idx="90">
                  <c:v>11576.768997718151</c:v>
                </c:pt>
                <c:pt idx="91">
                  <c:v>10404.100964827496</c:v>
                </c:pt>
                <c:pt idx="92">
                  <c:v>11619.654902975355</c:v>
                </c:pt>
                <c:pt idx="93">
                  <c:v>10903.513399720494</c:v>
                </c:pt>
                <c:pt idx="94">
                  <c:v>10745.425550020958</c:v>
                </c:pt>
                <c:pt idx="95">
                  <c:v>10412.370471813818</c:v>
                </c:pt>
                <c:pt idx="96">
                  <c:v>10995.096425230637</c:v>
                </c:pt>
                <c:pt idx="97">
                  <c:v>12078.733818962295</c:v>
                </c:pt>
                <c:pt idx="98">
                  <c:v>13014.744477127197</c:v>
                </c:pt>
                <c:pt idx="99">
                  <c:v>13121.321718391686</c:v>
                </c:pt>
                <c:pt idx="100">
                  <c:v>13439.948067326486</c:v>
                </c:pt>
                <c:pt idx="101">
                  <c:v>13756.066564221557</c:v>
                </c:pt>
                <c:pt idx="102">
                  <c:v>13690.959220573708</c:v>
                </c:pt>
                <c:pt idx="103">
                  <c:v>13135.845221151247</c:v>
                </c:pt>
                <c:pt idx="104">
                  <c:v>13257.021670645632</c:v>
                </c:pt>
                <c:pt idx="105">
                  <c:v>13368.802671371512</c:v>
                </c:pt>
                <c:pt idx="106">
                  <c:v>13547.695678295535</c:v>
                </c:pt>
                <c:pt idx="107">
                  <c:v>13649.817930632471</c:v>
                </c:pt>
                <c:pt idx="108">
                  <c:v>13431.172435748051</c:v>
                </c:pt>
                <c:pt idx="109">
                  <c:v>11602.602824049176</c:v>
                </c:pt>
                <c:pt idx="110">
                  <c:v>11715.682872553149</c:v>
                </c:pt>
                <c:pt idx="111">
                  <c:v>12479.800355627031</c:v>
                </c:pt>
                <c:pt idx="112">
                  <c:v>12109.478637091359</c:v>
                </c:pt>
                <c:pt idx="113">
                  <c:v>12291.02685549705</c:v>
                </c:pt>
                <c:pt idx="114">
                  <c:v>12460.152596965281</c:v>
                </c:pt>
                <c:pt idx="115">
                  <c:v>13969.752109146159</c:v>
                </c:pt>
                <c:pt idx="116">
                  <c:v>12392.587694565729</c:v>
                </c:pt>
                <c:pt idx="117">
                  <c:v>12027.514519607505</c:v>
                </c:pt>
                <c:pt idx="118">
                  <c:v>11942.412698119873</c:v>
                </c:pt>
                <c:pt idx="119">
                  <c:v>11880.578756450765</c:v>
                </c:pt>
                <c:pt idx="120">
                  <c:v>12232.770097115115</c:v>
                </c:pt>
                <c:pt idx="121">
                  <c:v>12420.300160595732</c:v>
                </c:pt>
                <c:pt idx="122">
                  <c:v>11662.39807564319</c:v>
                </c:pt>
                <c:pt idx="123">
                  <c:v>13964.242254978575</c:v>
                </c:pt>
                <c:pt idx="124">
                  <c:v>12790.958159743819</c:v>
                </c:pt>
                <c:pt idx="125">
                  <c:v>14005.944432631004</c:v>
                </c:pt>
                <c:pt idx="126">
                  <c:v>13289.282533335841</c:v>
                </c:pt>
                <c:pt idx="127">
                  <c:v>13130.720462358284</c:v>
                </c:pt>
                <c:pt idx="128">
                  <c:v>12797.236275343217</c:v>
                </c:pt>
                <c:pt idx="129">
                  <c:v>13379.577201112415</c:v>
                </c:pt>
                <c:pt idx="130">
                  <c:v>14462.872646898419</c:v>
                </c:pt>
                <c:pt idx="131">
                  <c:v>15398.583464131663</c:v>
                </c:pt>
                <c:pt idx="132">
                  <c:v>15504.864733050272</c:v>
                </c:pt>
                <c:pt idx="133">
                  <c:v>15823.273265175072</c:v>
                </c:pt>
                <c:pt idx="134">
                  <c:v>16139.213284096777</c:v>
                </c:pt>
                <c:pt idx="135">
                  <c:v>16073.965934146356</c:v>
                </c:pt>
                <c:pt idx="136">
                  <c:v>15518.749556942248</c:v>
                </c:pt>
                <c:pt idx="137">
                  <c:v>15639.860437211408</c:v>
                </c:pt>
                <c:pt idx="138">
                  <c:v>15751.611879693406</c:v>
                </c:pt>
                <c:pt idx="139">
                  <c:v>15930.510563406284</c:v>
                </c:pt>
                <c:pt idx="140">
                  <c:v>16032.672972511062</c:v>
                </c:pt>
                <c:pt idx="141">
                  <c:v>15814.101379512855</c:v>
                </c:pt>
                <c:pt idx="142">
                  <c:v>13985.638699477759</c:v>
                </c:pt>
                <c:pt idx="143">
                  <c:v>14098.858012955836</c:v>
                </c:pt>
                <c:pt idx="144">
                  <c:v>14863.146416100049</c:v>
                </c:pt>
                <c:pt idx="145">
                  <c:v>14493.02661217415</c:v>
                </c:pt>
                <c:pt idx="146">
                  <c:v>14674.80709625716</c:v>
                </c:pt>
                <c:pt idx="147">
                  <c:v>14844.194827533276</c:v>
                </c:pt>
                <c:pt idx="148">
                  <c:v>16354.085442721824</c:v>
                </c:pt>
                <c:pt idx="149">
                  <c:v>14777.240648915991</c:v>
                </c:pt>
                <c:pt idx="150">
                  <c:v>14412.51503207552</c:v>
                </c:pt>
                <c:pt idx="151">
                  <c:v>14327.788140163808</c:v>
                </c:pt>
                <c:pt idx="152">
                  <c:v>14266.355947730119</c:v>
                </c:pt>
                <c:pt idx="153">
                  <c:v>14618.975319141471</c:v>
                </c:pt>
                <c:pt idx="154">
                  <c:v>14806.959169964184</c:v>
                </c:pt>
                <c:pt idx="155">
                  <c:v>14049.536116859992</c:v>
                </c:pt>
                <c:pt idx="156">
                  <c:v>16351.884072899809</c:v>
                </c:pt>
                <c:pt idx="157">
                  <c:v>15179.128011639308</c:v>
                </c:pt>
                <c:pt idx="158">
                  <c:v>16394.666099887068</c:v>
                </c:pt>
                <c:pt idx="159">
                  <c:v>15678.579332809912</c:v>
                </c:pt>
                <c:pt idx="160">
                  <c:v>15520.615257397834</c:v>
                </c:pt>
                <c:pt idx="161">
                  <c:v>15187.751486480953</c:v>
                </c:pt>
              </c:numCache>
            </c:numRef>
          </c:val>
          <c:smooth val="0"/>
          <c:extLst>
            <c:ext xmlns:c16="http://schemas.microsoft.com/office/drawing/2014/chart" uri="{C3380CC4-5D6E-409C-BE32-E72D297353CC}">
              <c16:uniqueId val="{00000002-7D9A-4F71-8B54-262EA5ECAD9A}"/>
            </c:ext>
          </c:extLst>
        </c:ser>
        <c:dLbls>
          <c:showLegendKey val="0"/>
          <c:showVal val="0"/>
          <c:showCatName val="0"/>
          <c:showSerName val="0"/>
          <c:showPercent val="0"/>
          <c:showBubbleSize val="0"/>
        </c:dLbls>
        <c:smooth val="0"/>
        <c:axId val="167498767"/>
        <c:axId val="167499247"/>
      </c:lineChart>
      <c:catAx>
        <c:axId val="16749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alpha val="82000"/>
                  </a:schemeClr>
                </a:solidFill>
                <a:latin typeface="+mn-lt"/>
                <a:ea typeface="+mn-ea"/>
                <a:cs typeface="+mn-cs"/>
              </a:defRPr>
            </a:pPr>
            <a:endParaRPr lang="en-US"/>
          </a:p>
        </c:txPr>
        <c:crossAx val="167499247"/>
        <c:crosses val="autoZero"/>
        <c:auto val="1"/>
        <c:lblAlgn val="ctr"/>
        <c:lblOffset val="100"/>
        <c:noMultiLvlLbl val="0"/>
      </c:catAx>
      <c:valAx>
        <c:axId val="167499247"/>
        <c:scaling>
          <c:orientation val="minMax"/>
        </c:scaling>
        <c:delete val="0"/>
        <c:axPos val="l"/>
        <c:majorGridlines>
          <c:spPr>
            <a:ln w="9525" cap="flat" cmpd="sng" algn="ctr">
              <a:solidFill>
                <a:schemeClr val="bg1">
                  <a:alpha val="16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498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[Gitup.xlsx]CategoryWiseSalesPerformance!CategorySales</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Category-wise Sales Performance</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CategoryWiseSalesPerformance!$B$3</c:f>
              <c:strCache>
                <c:ptCount val="1"/>
                <c:pt idx="0">
                  <c:v>Sum of Units_Sold</c:v>
                </c:pt>
              </c:strCache>
            </c:strRef>
          </c:tx>
          <c:spPr>
            <a:solidFill>
              <a:srgbClr val="FFC000"/>
            </a:solidFill>
            <a:ln>
              <a:noFill/>
            </a:ln>
            <a:effectLst/>
          </c:spPr>
          <c:invertIfNegative val="0"/>
          <c:cat>
            <c:strRef>
              <c:f>CategoryWiseSalesPerformance!$A$4:$A$10</c:f>
              <c:strCache>
                <c:ptCount val="6"/>
                <c:pt idx="0">
                  <c:v>Accessories</c:v>
                </c:pt>
                <c:pt idx="1">
                  <c:v>Dresses</c:v>
                </c:pt>
                <c:pt idx="2">
                  <c:v>Jackets</c:v>
                </c:pt>
                <c:pt idx="3">
                  <c:v>Jeans</c:v>
                </c:pt>
                <c:pt idx="4">
                  <c:v>Shoes</c:v>
                </c:pt>
                <c:pt idx="5">
                  <c:v>T-Shirts</c:v>
                </c:pt>
              </c:strCache>
            </c:strRef>
          </c:cat>
          <c:val>
            <c:numRef>
              <c:f>CategoryWiseSalesPerformance!$B$4:$B$10</c:f>
              <c:numCache>
                <c:formatCode>0</c:formatCode>
                <c:ptCount val="6"/>
                <c:pt idx="0">
                  <c:v>965</c:v>
                </c:pt>
                <c:pt idx="1">
                  <c:v>997</c:v>
                </c:pt>
                <c:pt idx="2">
                  <c:v>962</c:v>
                </c:pt>
                <c:pt idx="3">
                  <c:v>909</c:v>
                </c:pt>
                <c:pt idx="4">
                  <c:v>912</c:v>
                </c:pt>
                <c:pt idx="5">
                  <c:v>926</c:v>
                </c:pt>
              </c:numCache>
            </c:numRef>
          </c:val>
          <c:extLst>
            <c:ext xmlns:c16="http://schemas.microsoft.com/office/drawing/2014/chart" uri="{C3380CC4-5D6E-409C-BE32-E72D297353CC}">
              <c16:uniqueId val="{00000000-9C0F-4D3D-90C5-E29FD992E765}"/>
            </c:ext>
          </c:extLst>
        </c:ser>
        <c:dLbls>
          <c:showLegendKey val="0"/>
          <c:showVal val="0"/>
          <c:showCatName val="0"/>
          <c:showSerName val="0"/>
          <c:showPercent val="0"/>
          <c:showBubbleSize val="0"/>
        </c:dLbls>
        <c:gapWidth val="219"/>
        <c:overlap val="-27"/>
        <c:axId val="1745502896"/>
        <c:axId val="1745502416"/>
      </c:barChart>
      <c:lineChart>
        <c:grouping val="standard"/>
        <c:varyColors val="0"/>
        <c:ser>
          <c:idx val="1"/>
          <c:order val="1"/>
          <c:tx>
            <c:strRef>
              <c:f>CategoryWiseSalesPerformance!$C$3</c:f>
              <c:strCache>
                <c:ptCount val="1"/>
                <c:pt idx="0">
                  <c:v>Sum of Revenue</c:v>
                </c:pt>
              </c:strCache>
            </c:strRef>
          </c:tx>
          <c:spPr>
            <a:ln w="28575" cap="rnd">
              <a:solidFill>
                <a:srgbClr val="92D050"/>
              </a:solidFill>
              <a:round/>
            </a:ln>
            <a:effectLst/>
          </c:spPr>
          <c:marker>
            <c:symbol val="none"/>
          </c:marker>
          <c:cat>
            <c:strRef>
              <c:f>CategoryWiseSalesPerformance!$A$4:$A$10</c:f>
              <c:strCache>
                <c:ptCount val="6"/>
                <c:pt idx="0">
                  <c:v>Accessories</c:v>
                </c:pt>
                <c:pt idx="1">
                  <c:v>Dresses</c:v>
                </c:pt>
                <c:pt idx="2">
                  <c:v>Jackets</c:v>
                </c:pt>
                <c:pt idx="3">
                  <c:v>Jeans</c:v>
                </c:pt>
                <c:pt idx="4">
                  <c:v>Shoes</c:v>
                </c:pt>
                <c:pt idx="5">
                  <c:v>T-Shirts</c:v>
                </c:pt>
              </c:strCache>
            </c:strRef>
          </c:cat>
          <c:val>
            <c:numRef>
              <c:f>CategoryWiseSalesPerformance!$C$4:$C$10</c:f>
              <c:numCache>
                <c:formatCode>"₹"\ #,##0</c:formatCode>
                <c:ptCount val="6"/>
                <c:pt idx="0">
                  <c:v>931925.679999999</c:v>
                </c:pt>
                <c:pt idx="1">
                  <c:v>1064625.6899999988</c:v>
                </c:pt>
                <c:pt idx="2">
                  <c:v>921821.33000000147</c:v>
                </c:pt>
                <c:pt idx="3">
                  <c:v>999305.19999999972</c:v>
                </c:pt>
                <c:pt idx="4">
                  <c:v>811474.28000000038</c:v>
                </c:pt>
                <c:pt idx="5">
                  <c:v>857305.68000000098</c:v>
                </c:pt>
              </c:numCache>
            </c:numRef>
          </c:val>
          <c:smooth val="0"/>
          <c:extLst>
            <c:ext xmlns:c16="http://schemas.microsoft.com/office/drawing/2014/chart" uri="{C3380CC4-5D6E-409C-BE32-E72D297353CC}">
              <c16:uniqueId val="{00000001-9C0F-4D3D-90C5-E29FD992E765}"/>
            </c:ext>
          </c:extLst>
        </c:ser>
        <c:dLbls>
          <c:showLegendKey val="0"/>
          <c:showVal val="0"/>
          <c:showCatName val="0"/>
          <c:showSerName val="0"/>
          <c:showPercent val="0"/>
          <c:showBubbleSize val="0"/>
        </c:dLbls>
        <c:marker val="1"/>
        <c:smooth val="0"/>
        <c:axId val="1412810768"/>
        <c:axId val="1412809808"/>
      </c:lineChart>
      <c:catAx>
        <c:axId val="141281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bg1"/>
                </a:solidFill>
                <a:latin typeface="+mn-lt"/>
                <a:ea typeface="+mn-ea"/>
                <a:cs typeface="+mn-cs"/>
              </a:defRPr>
            </a:pPr>
            <a:endParaRPr lang="en-US"/>
          </a:p>
        </c:txPr>
        <c:crossAx val="1412809808"/>
        <c:crosses val="autoZero"/>
        <c:auto val="1"/>
        <c:lblAlgn val="ctr"/>
        <c:lblOffset val="100"/>
        <c:noMultiLvlLbl val="0"/>
      </c:catAx>
      <c:valAx>
        <c:axId val="1412809808"/>
        <c:scaling>
          <c:orientation val="minMax"/>
        </c:scaling>
        <c:delete val="0"/>
        <c:axPos val="l"/>
        <c:majorGridlines>
          <c:spPr>
            <a:ln w="9525" cap="flat" cmpd="sng" algn="ctr">
              <a:solidFill>
                <a:srgbClr val="92D050">
                  <a:alpha val="26000"/>
                </a:srgb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2810768"/>
        <c:crosses val="autoZero"/>
        <c:crossBetween val="between"/>
      </c:valAx>
      <c:valAx>
        <c:axId val="17455024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5502896"/>
        <c:crosses val="max"/>
        <c:crossBetween val="between"/>
      </c:valAx>
      <c:catAx>
        <c:axId val="1745502896"/>
        <c:scaling>
          <c:orientation val="minMax"/>
        </c:scaling>
        <c:delete val="1"/>
        <c:axPos val="b"/>
        <c:numFmt formatCode="General" sourceLinked="1"/>
        <c:majorTickMark val="out"/>
        <c:minorTickMark val="none"/>
        <c:tickLblPos val="nextTo"/>
        <c:crossAx val="1745502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[Gitup.xlsx]Top_SellingProdcut!TopSellingProduct</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Top-Selling</a:t>
            </a:r>
            <a:r>
              <a:rPr lang="en-US" b="1" baseline="0">
                <a:latin typeface="Times New Roman" panose="02020603050405020304" pitchFamily="18" charset="0"/>
                <a:cs typeface="Times New Roman" panose="02020603050405020304" pitchFamily="18" charset="0"/>
              </a:rPr>
              <a:t> Product</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Top_SellingProdcut!$B$3</c:f>
              <c:strCache>
                <c:ptCount val="1"/>
                <c:pt idx="0">
                  <c:v>Total</c:v>
                </c:pt>
              </c:strCache>
            </c:strRef>
          </c:tx>
          <c:spPr>
            <a:solidFill>
              <a:srgbClr val="002060"/>
            </a:solidFill>
            <a:ln>
              <a:noFill/>
            </a:ln>
            <a:effectLst/>
          </c:spPr>
          <c:invertIfNegative val="0"/>
          <c:cat>
            <c:strRef>
              <c:f>Top_SellingProdcut!$A$4:$A$28</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Top_SellingProdcut!$B$4:$B$28</c:f>
              <c:numCache>
                <c:formatCode>General</c:formatCode>
                <c:ptCount val="24"/>
                <c:pt idx="0">
                  <c:v>246</c:v>
                </c:pt>
                <c:pt idx="1">
                  <c:v>187</c:v>
                </c:pt>
                <c:pt idx="2">
                  <c:v>227</c:v>
                </c:pt>
                <c:pt idx="3">
                  <c:v>257</c:v>
                </c:pt>
                <c:pt idx="4">
                  <c:v>226</c:v>
                </c:pt>
                <c:pt idx="5">
                  <c:v>205</c:v>
                </c:pt>
                <c:pt idx="6">
                  <c:v>255</c:v>
                </c:pt>
                <c:pt idx="7">
                  <c:v>267</c:v>
                </c:pt>
                <c:pt idx="8">
                  <c:v>224</c:v>
                </c:pt>
                <c:pt idx="9">
                  <c:v>224</c:v>
                </c:pt>
                <c:pt idx="10">
                  <c:v>234</c:v>
                </c:pt>
                <c:pt idx="11">
                  <c:v>227</c:v>
                </c:pt>
                <c:pt idx="12">
                  <c:v>169</c:v>
                </c:pt>
                <c:pt idx="13">
                  <c:v>270</c:v>
                </c:pt>
                <c:pt idx="14">
                  <c:v>201</c:v>
                </c:pt>
                <c:pt idx="15">
                  <c:v>284</c:v>
                </c:pt>
                <c:pt idx="16">
                  <c:v>237</c:v>
                </c:pt>
                <c:pt idx="17">
                  <c:v>200</c:v>
                </c:pt>
                <c:pt idx="18">
                  <c:v>231</c:v>
                </c:pt>
                <c:pt idx="19">
                  <c:v>255</c:v>
                </c:pt>
                <c:pt idx="20">
                  <c:v>246</c:v>
                </c:pt>
                <c:pt idx="21">
                  <c:v>249</c:v>
                </c:pt>
                <c:pt idx="22">
                  <c:v>265</c:v>
                </c:pt>
                <c:pt idx="23">
                  <c:v>285</c:v>
                </c:pt>
              </c:numCache>
            </c:numRef>
          </c:val>
          <c:extLst>
            <c:ext xmlns:c16="http://schemas.microsoft.com/office/drawing/2014/chart" uri="{C3380CC4-5D6E-409C-BE32-E72D297353CC}">
              <c16:uniqueId val="{00000000-F200-4954-A140-8B82CBBA24F1}"/>
            </c:ext>
          </c:extLst>
        </c:ser>
        <c:dLbls>
          <c:showLegendKey val="0"/>
          <c:showVal val="0"/>
          <c:showCatName val="0"/>
          <c:showSerName val="0"/>
          <c:showPercent val="0"/>
          <c:showBubbleSize val="0"/>
        </c:dLbls>
        <c:gapWidth val="182"/>
        <c:axId val="1777603600"/>
        <c:axId val="1777604080"/>
      </c:barChart>
      <c:catAx>
        <c:axId val="177760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777604080"/>
        <c:crosses val="autoZero"/>
        <c:auto val="1"/>
        <c:lblAlgn val="ctr"/>
        <c:lblOffset val="100"/>
        <c:noMultiLvlLbl val="0"/>
      </c:catAx>
      <c:valAx>
        <c:axId val="1777604080"/>
        <c:scaling>
          <c:orientation val="minMax"/>
        </c:scaling>
        <c:delete val="0"/>
        <c:axPos val="b"/>
        <c:majorGridlines>
          <c:spPr>
            <a:ln w="9525" cap="flat" cmpd="sng" algn="ctr">
              <a:solidFill>
                <a:schemeClr val="bg1">
                  <a:alpha val="18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760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[Gitup.xlsx]SalesTrendsOverTime!Sales Trends Over Time</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Sales Trends Over Time</a:t>
            </a:r>
          </a:p>
          <a:p>
            <a:pPr>
              <a:defRPr b="1">
                <a:latin typeface="Times New Roman" panose="02020603050405020304" pitchFamily="18" charset="0"/>
                <a:cs typeface="Times New Roman" panose="02020603050405020304" pitchFamily="18" charset="0"/>
              </a:defRPr>
            </a:pP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SalesTrendsOverTime!$B$3:$B$7</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SalesTrendsOverTime!$A$8:$A$32</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SalesTrendsOverTime!$B$8:$B$32</c:f>
              <c:numCache>
                <c:formatCode>"₹"\ #,##0</c:formatCode>
                <c:ptCount val="24"/>
                <c:pt idx="0">
                  <c:v>17564.38</c:v>
                </c:pt>
                <c:pt idx="1">
                  <c:v>2484.27</c:v>
                </c:pt>
                <c:pt idx="2">
                  <c:v>23412.609999999997</c:v>
                </c:pt>
                <c:pt idx="3">
                  <c:v>10877.280000000002</c:v>
                </c:pt>
                <c:pt idx="4">
                  <c:v>2063.52</c:v>
                </c:pt>
                <c:pt idx="5">
                  <c:v>4787.91</c:v>
                </c:pt>
                <c:pt idx="6">
                  <c:v>45420.959999999999</c:v>
                </c:pt>
                <c:pt idx="7">
                  <c:v>13443.460000000001</c:v>
                </c:pt>
                <c:pt idx="8">
                  <c:v>9888.31</c:v>
                </c:pt>
                <c:pt idx="9">
                  <c:v>3803.23</c:v>
                </c:pt>
                <c:pt idx="10">
                  <c:v>19792.890000000003</c:v>
                </c:pt>
                <c:pt idx="11">
                  <c:v>21000.719999999998</c:v>
                </c:pt>
                <c:pt idx="12">
                  <c:v>15389.819999999998</c:v>
                </c:pt>
                <c:pt idx="13">
                  <c:v>15008.520000000002</c:v>
                </c:pt>
                <c:pt idx="14">
                  <c:v>14232.75</c:v>
                </c:pt>
                <c:pt idx="15">
                  <c:v>4952.92</c:v>
                </c:pt>
                <c:pt idx="16">
                  <c:v>11512.47</c:v>
                </c:pt>
                <c:pt idx="17">
                  <c:v>7412.78</c:v>
                </c:pt>
                <c:pt idx="18">
                  <c:v>15606.58</c:v>
                </c:pt>
                <c:pt idx="19">
                  <c:v>10087.119999999999</c:v>
                </c:pt>
                <c:pt idx="20">
                  <c:v>8622.18</c:v>
                </c:pt>
                <c:pt idx="21">
                  <c:v>5436.84</c:v>
                </c:pt>
                <c:pt idx="22">
                  <c:v>26165.26</c:v>
                </c:pt>
                <c:pt idx="23">
                  <c:v>24308.719999999994</c:v>
                </c:pt>
              </c:numCache>
            </c:numRef>
          </c:val>
          <c:smooth val="0"/>
          <c:extLst>
            <c:ext xmlns:c16="http://schemas.microsoft.com/office/drawing/2014/chart" uri="{C3380CC4-5D6E-409C-BE32-E72D297353CC}">
              <c16:uniqueId val="{00000003-5562-4CA5-8968-34C631110AD1}"/>
            </c:ext>
          </c:extLst>
        </c:ser>
        <c:ser>
          <c:idx val="1"/>
          <c:order val="1"/>
          <c:tx>
            <c:strRef>
              <c:f>SalesTrendsOverTime!$C$3:$C$7</c:f>
              <c:strCache>
                <c:ptCount val="1"/>
                <c:pt idx="0">
                  <c:v>2024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SalesTrendsOverTime!$A$8:$A$32</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SalesTrendsOverTime!$C$8:$C$32</c:f>
              <c:numCache>
                <c:formatCode>"₹"\ #,##0</c:formatCode>
                <c:ptCount val="24"/>
                <c:pt idx="0">
                  <c:v>162176.28000000003</c:v>
                </c:pt>
                <c:pt idx="1">
                  <c:v>157391.60999999999</c:v>
                </c:pt>
                <c:pt idx="2">
                  <c:v>112633.71000000002</c:v>
                </c:pt>
                <c:pt idx="3">
                  <c:v>142906.16000000003</c:v>
                </c:pt>
                <c:pt idx="4">
                  <c:v>138645.79999999996</c:v>
                </c:pt>
                <c:pt idx="5">
                  <c:v>132455.03999999998</c:v>
                </c:pt>
                <c:pt idx="6">
                  <c:v>159302.01999999996</c:v>
                </c:pt>
                <c:pt idx="7">
                  <c:v>139480.38000000006</c:v>
                </c:pt>
                <c:pt idx="8">
                  <c:v>110400.77000000003</c:v>
                </c:pt>
                <c:pt idx="9">
                  <c:v>153621.57</c:v>
                </c:pt>
                <c:pt idx="10">
                  <c:v>133307.05999999997</c:v>
                </c:pt>
                <c:pt idx="11">
                  <c:v>108704.96999999999</c:v>
                </c:pt>
                <c:pt idx="12">
                  <c:v>90411.970000000016</c:v>
                </c:pt>
                <c:pt idx="13">
                  <c:v>186663.72000000006</c:v>
                </c:pt>
                <c:pt idx="14">
                  <c:v>124469.62999999998</c:v>
                </c:pt>
                <c:pt idx="15">
                  <c:v>162888.16999999995</c:v>
                </c:pt>
                <c:pt idx="16">
                  <c:v>159450.76</c:v>
                </c:pt>
                <c:pt idx="17">
                  <c:v>76891.060000000012</c:v>
                </c:pt>
                <c:pt idx="18">
                  <c:v>83894.159999999989</c:v>
                </c:pt>
                <c:pt idx="19">
                  <c:v>188134.39</c:v>
                </c:pt>
                <c:pt idx="20">
                  <c:v>206152.94</c:v>
                </c:pt>
                <c:pt idx="21">
                  <c:v>139508.83000000005</c:v>
                </c:pt>
                <c:pt idx="22">
                  <c:v>149089.51999999999</c:v>
                </c:pt>
                <c:pt idx="23">
                  <c:v>104916.19000000003</c:v>
                </c:pt>
              </c:numCache>
            </c:numRef>
          </c:val>
          <c:smooth val="0"/>
          <c:extLst>
            <c:ext xmlns:c16="http://schemas.microsoft.com/office/drawing/2014/chart" uri="{C3380CC4-5D6E-409C-BE32-E72D297353CC}">
              <c16:uniqueId val="{00000007-5562-4CA5-8968-34C631110AD1}"/>
            </c:ext>
          </c:extLst>
        </c:ser>
        <c:ser>
          <c:idx val="2"/>
          <c:order val="2"/>
          <c:tx>
            <c:strRef>
              <c:f>SalesTrendsOverTime!$D$3:$D$7</c:f>
              <c:strCache>
                <c:ptCount val="1"/>
                <c:pt idx="0">
                  <c:v>2025</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SalesTrendsOverTime!$A$8:$A$32</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SalesTrendsOverTime!$D$8:$D$32</c:f>
              <c:numCache>
                <c:formatCode>"₹"\ #,##0</c:formatCode>
                <c:ptCount val="24"/>
                <c:pt idx="0">
                  <c:v>46096.62</c:v>
                </c:pt>
                <c:pt idx="1">
                  <c:v>71118.89</c:v>
                </c:pt>
                <c:pt idx="2">
                  <c:v>103327.41000000003</c:v>
                </c:pt>
                <c:pt idx="3">
                  <c:v>59522.37999999999</c:v>
                </c:pt>
                <c:pt idx="4">
                  <c:v>112110.08999999997</c:v>
                </c:pt>
                <c:pt idx="5">
                  <c:v>70516.97</c:v>
                </c:pt>
                <c:pt idx="6">
                  <c:v>94890.76</c:v>
                </c:pt>
                <c:pt idx="7">
                  <c:v>44127.77</c:v>
                </c:pt>
                <c:pt idx="8">
                  <c:v>79822.299999999988</c:v>
                </c:pt>
                <c:pt idx="9">
                  <c:v>70086.22</c:v>
                </c:pt>
                <c:pt idx="10">
                  <c:v>105634.40999999997</c:v>
                </c:pt>
                <c:pt idx="11">
                  <c:v>53126.450000000004</c:v>
                </c:pt>
                <c:pt idx="12">
                  <c:v>52655.44</c:v>
                </c:pt>
                <c:pt idx="13">
                  <c:v>94460.110000000015</c:v>
                </c:pt>
                <c:pt idx="14">
                  <c:v>62705.95</c:v>
                </c:pt>
                <c:pt idx="15">
                  <c:v>104263.34999999992</c:v>
                </c:pt>
                <c:pt idx="16">
                  <c:v>84003.200000000026</c:v>
                </c:pt>
                <c:pt idx="17">
                  <c:v>49238.880000000005</c:v>
                </c:pt>
                <c:pt idx="18">
                  <c:v>69557.76999999999</c:v>
                </c:pt>
                <c:pt idx="19">
                  <c:v>72431.210000000006</c:v>
                </c:pt>
                <c:pt idx="20">
                  <c:v>143201.51999999999</c:v>
                </c:pt>
                <c:pt idx="21">
                  <c:v>95929.48</c:v>
                </c:pt>
                <c:pt idx="22">
                  <c:v>82198.55</c:v>
                </c:pt>
                <c:pt idx="23">
                  <c:v>108659.92000000003</c:v>
                </c:pt>
              </c:numCache>
            </c:numRef>
          </c:val>
          <c:smooth val="0"/>
          <c:extLst>
            <c:ext xmlns:c16="http://schemas.microsoft.com/office/drawing/2014/chart" uri="{C3380CC4-5D6E-409C-BE32-E72D297353CC}">
              <c16:uniqueId val="{00000008-5562-4CA5-8968-34C631110AD1}"/>
            </c:ext>
          </c:extLst>
        </c:ser>
        <c:dLbls>
          <c:showLegendKey val="0"/>
          <c:showVal val="0"/>
          <c:showCatName val="0"/>
          <c:showSerName val="0"/>
          <c:showPercent val="0"/>
          <c:showBubbleSize val="0"/>
        </c:dLbls>
        <c:marker val="1"/>
        <c:smooth val="0"/>
        <c:axId val="1777601680"/>
        <c:axId val="1777602640"/>
      </c:lineChart>
      <c:catAx>
        <c:axId val="177760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7602640"/>
        <c:crosses val="autoZero"/>
        <c:auto val="1"/>
        <c:lblAlgn val="ctr"/>
        <c:lblOffset val="100"/>
        <c:noMultiLvlLbl val="0"/>
      </c:catAx>
      <c:valAx>
        <c:axId val="1777602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777601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[Gitup.xlsx]Category-wise Profitability!Category-wise Profitability</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Category-wise Profitability</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9954C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D9D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54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1D9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954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1D9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Profitability'!$B$3</c:f>
              <c:strCache>
                <c:ptCount val="1"/>
                <c:pt idx="0">
                  <c:v>Sum of Profit/Loss</c:v>
                </c:pt>
              </c:strCache>
            </c:strRef>
          </c:tx>
          <c:spPr>
            <a:solidFill>
              <a:srgbClr val="9954CC"/>
            </a:solidFill>
            <a:ln>
              <a:noFill/>
            </a:ln>
            <a:effectLst/>
          </c:spPr>
          <c:invertIfNegative val="0"/>
          <c:cat>
            <c:strRef>
              <c:f>'Category-wise Profitability'!$A$4:$A$10</c:f>
              <c:strCache>
                <c:ptCount val="6"/>
                <c:pt idx="0">
                  <c:v>Accessories</c:v>
                </c:pt>
                <c:pt idx="1">
                  <c:v>Dresses</c:v>
                </c:pt>
                <c:pt idx="2">
                  <c:v>Jackets</c:v>
                </c:pt>
                <c:pt idx="3">
                  <c:v>Jeans</c:v>
                </c:pt>
                <c:pt idx="4">
                  <c:v>Shoes</c:v>
                </c:pt>
                <c:pt idx="5">
                  <c:v>T-Shirts</c:v>
                </c:pt>
              </c:strCache>
            </c:strRef>
          </c:cat>
          <c:val>
            <c:numRef>
              <c:f>'Category-wise Profitability'!$B$4:$B$10</c:f>
              <c:numCache>
                <c:formatCode>"₹"\ #,##0</c:formatCode>
                <c:ptCount val="6"/>
                <c:pt idx="0">
                  <c:v>93192.567999999941</c:v>
                </c:pt>
                <c:pt idx="1">
                  <c:v>212925.13799999983</c:v>
                </c:pt>
                <c:pt idx="2">
                  <c:v>553092.79799999984</c:v>
                </c:pt>
                <c:pt idx="3">
                  <c:v>699513.64000000013</c:v>
                </c:pt>
                <c:pt idx="4">
                  <c:v>243442.2839999999</c:v>
                </c:pt>
                <c:pt idx="5">
                  <c:v>771575.11199999973</c:v>
                </c:pt>
              </c:numCache>
            </c:numRef>
          </c:val>
          <c:extLst>
            <c:ext xmlns:c16="http://schemas.microsoft.com/office/drawing/2014/chart" uri="{C3380CC4-5D6E-409C-BE32-E72D297353CC}">
              <c16:uniqueId val="{00000000-BFB6-4FD5-B34F-1EA1D13856FF}"/>
            </c:ext>
          </c:extLst>
        </c:ser>
        <c:ser>
          <c:idx val="1"/>
          <c:order val="1"/>
          <c:tx>
            <c:strRef>
              <c:f>'Category-wise Profitability'!$C$3</c:f>
              <c:strCache>
                <c:ptCount val="1"/>
                <c:pt idx="0">
                  <c:v>Sum of Revenue</c:v>
                </c:pt>
              </c:strCache>
            </c:strRef>
          </c:tx>
          <c:spPr>
            <a:solidFill>
              <a:srgbClr val="41D9DD"/>
            </a:solidFill>
            <a:ln>
              <a:noFill/>
            </a:ln>
            <a:effectLst/>
          </c:spPr>
          <c:invertIfNegative val="0"/>
          <c:cat>
            <c:strRef>
              <c:f>'Category-wise Profitability'!$A$4:$A$10</c:f>
              <c:strCache>
                <c:ptCount val="6"/>
                <c:pt idx="0">
                  <c:v>Accessories</c:v>
                </c:pt>
                <c:pt idx="1">
                  <c:v>Dresses</c:v>
                </c:pt>
                <c:pt idx="2">
                  <c:v>Jackets</c:v>
                </c:pt>
                <c:pt idx="3">
                  <c:v>Jeans</c:v>
                </c:pt>
                <c:pt idx="4">
                  <c:v>Shoes</c:v>
                </c:pt>
                <c:pt idx="5">
                  <c:v>T-Shirts</c:v>
                </c:pt>
              </c:strCache>
            </c:strRef>
          </c:cat>
          <c:val>
            <c:numRef>
              <c:f>'Category-wise Profitability'!$C$4:$C$10</c:f>
              <c:numCache>
                <c:formatCode>"₹"\ #,##0</c:formatCode>
                <c:ptCount val="6"/>
                <c:pt idx="0">
                  <c:v>931925.679999999</c:v>
                </c:pt>
                <c:pt idx="1">
                  <c:v>1064625.6899999988</c:v>
                </c:pt>
                <c:pt idx="2">
                  <c:v>921821.33000000147</c:v>
                </c:pt>
                <c:pt idx="3">
                  <c:v>999305.19999999972</c:v>
                </c:pt>
                <c:pt idx="4">
                  <c:v>811474.28000000038</c:v>
                </c:pt>
                <c:pt idx="5">
                  <c:v>857305.68000000098</c:v>
                </c:pt>
              </c:numCache>
            </c:numRef>
          </c:val>
          <c:extLst>
            <c:ext xmlns:c16="http://schemas.microsoft.com/office/drawing/2014/chart" uri="{C3380CC4-5D6E-409C-BE32-E72D297353CC}">
              <c16:uniqueId val="{00000001-BFB6-4FD5-B34F-1EA1D13856FF}"/>
            </c:ext>
          </c:extLst>
        </c:ser>
        <c:dLbls>
          <c:showLegendKey val="0"/>
          <c:showVal val="0"/>
          <c:showCatName val="0"/>
          <c:showSerName val="0"/>
          <c:showPercent val="0"/>
          <c:showBubbleSize val="0"/>
        </c:dLbls>
        <c:gapWidth val="150"/>
        <c:axId val="1414909568"/>
        <c:axId val="1414907648"/>
      </c:barChart>
      <c:catAx>
        <c:axId val="141490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4907648"/>
        <c:crosses val="autoZero"/>
        <c:auto val="1"/>
        <c:lblAlgn val="ctr"/>
        <c:lblOffset val="100"/>
        <c:noMultiLvlLbl val="0"/>
      </c:catAx>
      <c:valAx>
        <c:axId val="1414907648"/>
        <c:scaling>
          <c:orientation val="minMax"/>
        </c:scaling>
        <c:delete val="0"/>
        <c:axPos val="l"/>
        <c:majorGridlines>
          <c:spPr>
            <a:ln w="9525" cap="flat" cmpd="sng" algn="ctr">
              <a:solidFill>
                <a:schemeClr val="bg1">
                  <a:alpha val="2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414909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[Gitup.xlsx]Avg Profit Margin %!Avg Profit Margin %</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Product</a:t>
            </a:r>
            <a:r>
              <a:rPr lang="en-US" baseline="0">
                <a:latin typeface="Times New Roman" panose="02020603050405020304" pitchFamily="18" charset="0"/>
                <a:cs typeface="Times New Roman" panose="02020603050405020304" pitchFamily="18" charset="0"/>
              </a:rPr>
              <a:t> Wise Average Margin</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FA82C4"/>
          </a:solidFill>
          <a:ln>
            <a:noFill/>
          </a:ln>
          <a:effectLst/>
        </c:spPr>
        <c:marker>
          <c:symbol val="none"/>
        </c:marker>
      </c:pivotFmt>
      <c:pivotFmt>
        <c:idx val="1"/>
        <c:spPr>
          <a:solidFill>
            <a:srgbClr val="FA82C4"/>
          </a:solidFill>
          <a:ln>
            <a:noFill/>
          </a:ln>
          <a:effectLst/>
        </c:spPr>
      </c:pivotFmt>
      <c:pivotFmt>
        <c:idx val="2"/>
        <c:spPr>
          <a:solidFill>
            <a:srgbClr val="FA82C4"/>
          </a:solidFill>
          <a:ln>
            <a:noFill/>
          </a:ln>
          <a:effectLst/>
        </c:spPr>
      </c:pivotFmt>
      <c:pivotFmt>
        <c:idx val="3"/>
        <c:spPr>
          <a:solidFill>
            <a:srgbClr val="FA8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A8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Profit Margin %'!$B$3</c:f>
              <c:strCache>
                <c:ptCount val="1"/>
                <c:pt idx="0">
                  <c:v>Total</c:v>
                </c:pt>
              </c:strCache>
            </c:strRef>
          </c:tx>
          <c:spPr>
            <a:solidFill>
              <a:srgbClr val="FA82C4"/>
            </a:solidFill>
            <a:ln>
              <a:noFill/>
            </a:ln>
            <a:effectLst/>
          </c:spPr>
          <c:invertIfNegative val="0"/>
          <c:cat>
            <c:strRef>
              <c:f>'Avg Profit Margin %'!$A$4:$A$28</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'Avg Profit Margin %'!$B$4:$B$28</c:f>
              <c:numCache>
                <c:formatCode>0%</c:formatCode>
                <c:ptCount val="24"/>
                <c:pt idx="0">
                  <c:v>9.9999999999999784E-2</c:v>
                </c:pt>
                <c:pt idx="1">
                  <c:v>0.19999999999999959</c:v>
                </c:pt>
                <c:pt idx="2">
                  <c:v>0.60000000000000098</c:v>
                </c:pt>
                <c:pt idx="3">
                  <c:v>0.30000000000000038</c:v>
                </c:pt>
                <c:pt idx="4">
                  <c:v>0.70000000000000129</c:v>
                </c:pt>
                <c:pt idx="5">
                  <c:v>9.9999999999999839E-2</c:v>
                </c:pt>
                <c:pt idx="6">
                  <c:v>0.19999999999999959</c:v>
                </c:pt>
                <c:pt idx="7">
                  <c:v>0.90000000000000113</c:v>
                </c:pt>
                <c:pt idx="8">
                  <c:v>0.90000000000000047</c:v>
                </c:pt>
                <c:pt idx="9">
                  <c:v>0.60000000000000087</c:v>
                </c:pt>
                <c:pt idx="10">
                  <c:v>0.90000000000000113</c:v>
                </c:pt>
                <c:pt idx="11">
                  <c:v>0.60000000000000098</c:v>
                </c:pt>
                <c:pt idx="12">
                  <c:v>0.30000000000000049</c:v>
                </c:pt>
                <c:pt idx="13">
                  <c:v>0.19999999999999959</c:v>
                </c:pt>
                <c:pt idx="14">
                  <c:v>0.9</c:v>
                </c:pt>
                <c:pt idx="15">
                  <c:v>0.60000000000000075</c:v>
                </c:pt>
                <c:pt idx="16">
                  <c:v>0.70000000000000118</c:v>
                </c:pt>
                <c:pt idx="17">
                  <c:v>0.70000000000000107</c:v>
                </c:pt>
                <c:pt idx="18">
                  <c:v>0.30000000000000049</c:v>
                </c:pt>
                <c:pt idx="19">
                  <c:v>0.30000000000000049</c:v>
                </c:pt>
                <c:pt idx="20">
                  <c:v>0.7000000000000014</c:v>
                </c:pt>
                <c:pt idx="21">
                  <c:v>9.9999999999999811E-2</c:v>
                </c:pt>
                <c:pt idx="22">
                  <c:v>9.9999999999999797E-2</c:v>
                </c:pt>
                <c:pt idx="23">
                  <c:v>0.19999999999999954</c:v>
                </c:pt>
              </c:numCache>
            </c:numRef>
          </c:val>
          <c:extLst>
            <c:ext xmlns:c16="http://schemas.microsoft.com/office/drawing/2014/chart" uri="{C3380CC4-5D6E-409C-BE32-E72D297353CC}">
              <c16:uniqueId val="{00000000-B856-4744-A224-FACC69068734}"/>
            </c:ext>
          </c:extLst>
        </c:ser>
        <c:dLbls>
          <c:showLegendKey val="0"/>
          <c:showVal val="0"/>
          <c:showCatName val="0"/>
          <c:showSerName val="0"/>
          <c:showPercent val="0"/>
          <c:showBubbleSize val="0"/>
        </c:dLbls>
        <c:gapWidth val="219"/>
        <c:overlap val="-27"/>
        <c:axId val="1282784800"/>
        <c:axId val="1282778560"/>
      </c:barChart>
      <c:catAx>
        <c:axId val="128278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2778560"/>
        <c:crosses val="autoZero"/>
        <c:auto val="1"/>
        <c:lblAlgn val="ctr"/>
        <c:lblOffset val="100"/>
        <c:noMultiLvlLbl val="0"/>
      </c:catAx>
      <c:valAx>
        <c:axId val="1282778560"/>
        <c:scaling>
          <c:orientation val="minMax"/>
        </c:scaling>
        <c:delete val="0"/>
        <c:axPos val="l"/>
        <c:majorGridlines>
          <c:spPr>
            <a:ln w="9525" cap="flat" cmpd="sng" algn="ctr">
              <a:solidFill>
                <a:schemeClr val="bg1">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8278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[Gitup.xlsx]Discount Impact On Profitabilit!Discount Impact On Profitability</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Discount Impact On Profitability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743A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743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743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Impact On Profitabilit'!$B$3</c:f>
              <c:strCache>
                <c:ptCount val="1"/>
                <c:pt idx="0">
                  <c:v>Sum of Discount_%</c:v>
                </c:pt>
              </c:strCache>
            </c:strRef>
          </c:tx>
          <c:spPr>
            <a:solidFill>
              <a:srgbClr val="00B050"/>
            </a:solidFill>
            <a:ln>
              <a:noFill/>
            </a:ln>
            <a:effectLst/>
          </c:spPr>
          <c:invertIfNegative val="0"/>
          <c:cat>
            <c:strRef>
              <c:f>'Discount Impact On Profitabilit'!$A$4:$A$28</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'Discount Impact On Profitabilit'!$B$4:$B$28</c:f>
              <c:numCache>
                <c:formatCode>0</c:formatCode>
                <c:ptCount val="24"/>
                <c:pt idx="0">
                  <c:v>72.410000000000082</c:v>
                </c:pt>
                <c:pt idx="1">
                  <c:v>50.779999999999994</c:v>
                </c:pt>
                <c:pt idx="2">
                  <c:v>55.219999999999935</c:v>
                </c:pt>
                <c:pt idx="3">
                  <c:v>74.039999999999921</c:v>
                </c:pt>
                <c:pt idx="4">
                  <c:v>60.450000000000067</c:v>
                </c:pt>
                <c:pt idx="5">
                  <c:v>47.439999999999948</c:v>
                </c:pt>
                <c:pt idx="6">
                  <c:v>68.140000000000043</c:v>
                </c:pt>
                <c:pt idx="7">
                  <c:v>76.680000000000035</c:v>
                </c:pt>
                <c:pt idx="8">
                  <c:v>59.830000000000055</c:v>
                </c:pt>
                <c:pt idx="9">
                  <c:v>57.45000000000006</c:v>
                </c:pt>
                <c:pt idx="10">
                  <c:v>63.099999999999959</c:v>
                </c:pt>
                <c:pt idx="11">
                  <c:v>66.159999999999911</c:v>
                </c:pt>
                <c:pt idx="12">
                  <c:v>57.819999999999894</c:v>
                </c:pt>
                <c:pt idx="13">
                  <c:v>60.850000000000087</c:v>
                </c:pt>
                <c:pt idx="14">
                  <c:v>54.499999999999936</c:v>
                </c:pt>
                <c:pt idx="15">
                  <c:v>72.730000000000061</c:v>
                </c:pt>
                <c:pt idx="16">
                  <c:v>57.839999999999932</c:v>
                </c:pt>
                <c:pt idx="17">
                  <c:v>61.820000000000036</c:v>
                </c:pt>
                <c:pt idx="18">
                  <c:v>69.869999999999976</c:v>
                </c:pt>
                <c:pt idx="19">
                  <c:v>57.700000000000081</c:v>
                </c:pt>
                <c:pt idx="20">
                  <c:v>49.239999999999931</c:v>
                </c:pt>
                <c:pt idx="21">
                  <c:v>60.030000000000022</c:v>
                </c:pt>
                <c:pt idx="22">
                  <c:v>68.980000000000075</c:v>
                </c:pt>
                <c:pt idx="23">
                  <c:v>87.260000000000034</c:v>
                </c:pt>
              </c:numCache>
            </c:numRef>
          </c:val>
          <c:extLst>
            <c:ext xmlns:c16="http://schemas.microsoft.com/office/drawing/2014/chart" uri="{C3380CC4-5D6E-409C-BE32-E72D297353CC}">
              <c16:uniqueId val="{00000000-B69C-4AE6-8841-FF480D8107D4}"/>
            </c:ext>
          </c:extLst>
        </c:ser>
        <c:dLbls>
          <c:showLegendKey val="0"/>
          <c:showVal val="0"/>
          <c:showCatName val="0"/>
          <c:showSerName val="0"/>
          <c:showPercent val="0"/>
          <c:showBubbleSize val="0"/>
        </c:dLbls>
        <c:gapWidth val="219"/>
        <c:axId val="1642134960"/>
        <c:axId val="1642132560"/>
      </c:barChart>
      <c:lineChart>
        <c:grouping val="standard"/>
        <c:varyColors val="0"/>
        <c:ser>
          <c:idx val="1"/>
          <c:order val="1"/>
          <c:tx>
            <c:strRef>
              <c:f>'Discount Impact On Profitabilit'!$C$3</c:f>
              <c:strCache>
                <c:ptCount val="1"/>
                <c:pt idx="0">
                  <c:v>Sum of Profit/Loss</c:v>
                </c:pt>
              </c:strCache>
            </c:strRef>
          </c:tx>
          <c:spPr>
            <a:ln w="28575" cap="rnd">
              <a:solidFill>
                <a:srgbClr val="F743A6"/>
              </a:solidFill>
              <a:round/>
            </a:ln>
            <a:effectLst/>
          </c:spPr>
          <c:marker>
            <c:symbol val="none"/>
          </c:marker>
          <c:cat>
            <c:strRef>
              <c:f>'Discount Impact On Profitabilit'!$A$4:$A$28</c:f>
              <c:strCache>
                <c:ptCount val="24"/>
                <c:pt idx="0">
                  <c:v>Belts</c:v>
                </c:pt>
                <c:pt idx="1">
                  <c:v>Bodycon</c:v>
                </c:pt>
                <c:pt idx="2">
                  <c:v>Bomber Jacket</c:v>
                </c:pt>
                <c:pt idx="3">
                  <c:v>Boots</c:v>
                </c:pt>
                <c:pt idx="4">
                  <c:v>Boyfriend Jeans</c:v>
                </c:pt>
                <c:pt idx="5">
                  <c:v>Caps</c:v>
                </c:pt>
                <c:pt idx="6">
                  <c:v>Casual Midi</c:v>
                </c:pt>
                <c:pt idx="7">
                  <c:v>Classic Tee</c:v>
                </c:pt>
                <c:pt idx="8">
                  <c:v>Crop Top</c:v>
                </c:pt>
                <c:pt idx="9">
                  <c:v>Denim Jacket</c:v>
                </c:pt>
                <c:pt idx="10">
                  <c:v>Graphic Tee</c:v>
                </c:pt>
                <c:pt idx="11">
                  <c:v>Leather Jacket</c:v>
                </c:pt>
                <c:pt idx="12">
                  <c:v>Loafers</c:v>
                </c:pt>
                <c:pt idx="13">
                  <c:v>Maxi Dress</c:v>
                </c:pt>
                <c:pt idx="14">
                  <c:v>Oversized T-shirt</c:v>
                </c:pt>
                <c:pt idx="15">
                  <c:v>Puffer Coat</c:v>
                </c:pt>
                <c:pt idx="16">
                  <c:v>Ripped Denim</c:v>
                </c:pt>
                <c:pt idx="17">
                  <c:v>Slim Fit Jeans</c:v>
                </c:pt>
                <c:pt idx="18">
                  <c:v>Slip-ons</c:v>
                </c:pt>
                <c:pt idx="19">
                  <c:v>Sneakers</c:v>
                </c:pt>
                <c:pt idx="20">
                  <c:v>Straight Cut</c:v>
                </c:pt>
                <c:pt idx="21">
                  <c:v>Sunglasses</c:v>
                </c:pt>
                <c:pt idx="22">
                  <c:v>Watches</c:v>
                </c:pt>
                <c:pt idx="23">
                  <c:v>Wrap Dress</c:v>
                </c:pt>
              </c:strCache>
            </c:strRef>
          </c:cat>
          <c:val>
            <c:numRef>
              <c:f>'Discount Impact On Profitabilit'!$C$4:$C$28</c:f>
              <c:numCache>
                <c:formatCode>"₹"\ #,##0</c:formatCode>
                <c:ptCount val="24"/>
                <c:pt idx="0">
                  <c:v>22583.727999999977</c:v>
                </c:pt>
                <c:pt idx="1">
                  <c:v>46198.953999999969</c:v>
                </c:pt>
                <c:pt idx="2">
                  <c:v>143624.23800000001</c:v>
                </c:pt>
                <c:pt idx="3">
                  <c:v>63991.746000000028</c:v>
                </c:pt>
                <c:pt idx="4">
                  <c:v>176973.587</c:v>
                </c:pt>
                <c:pt idx="5">
                  <c:v>20775.992000000002</c:v>
                </c:pt>
                <c:pt idx="6">
                  <c:v>59922.747999999949</c:v>
                </c:pt>
                <c:pt idx="7">
                  <c:v>177346.44899999991</c:v>
                </c:pt>
                <c:pt idx="8">
                  <c:v>180100.24200000006</c:v>
                </c:pt>
                <c:pt idx="9">
                  <c:v>136506.61200000002</c:v>
                </c:pt>
                <c:pt idx="10">
                  <c:v>232860.92399999988</c:v>
                </c:pt>
                <c:pt idx="11">
                  <c:v>109699.28400000004</c:v>
                </c:pt>
                <c:pt idx="12">
                  <c:v>47537.169000000016</c:v>
                </c:pt>
                <c:pt idx="13">
                  <c:v>59226.470000000016</c:v>
                </c:pt>
                <c:pt idx="14">
                  <c:v>181267.497</c:v>
                </c:pt>
                <c:pt idx="15">
                  <c:v>163262.66399999996</c:v>
                </c:pt>
                <c:pt idx="16">
                  <c:v>178476.50100000002</c:v>
                </c:pt>
                <c:pt idx="17">
                  <c:v>93479.903999999966</c:v>
                </c:pt>
                <c:pt idx="18">
                  <c:v>50717.552999999978</c:v>
                </c:pt>
                <c:pt idx="19">
                  <c:v>81195.816000000035</c:v>
                </c:pt>
                <c:pt idx="20">
                  <c:v>250583.64800000007</c:v>
                </c:pt>
                <c:pt idx="21">
                  <c:v>24087.514999999992</c:v>
                </c:pt>
                <c:pt idx="22">
                  <c:v>25745.332999999988</c:v>
                </c:pt>
                <c:pt idx="23">
                  <c:v>47576.966</c:v>
                </c:pt>
              </c:numCache>
            </c:numRef>
          </c:val>
          <c:smooth val="0"/>
          <c:extLst>
            <c:ext xmlns:c16="http://schemas.microsoft.com/office/drawing/2014/chart" uri="{C3380CC4-5D6E-409C-BE32-E72D297353CC}">
              <c16:uniqueId val="{00000001-B69C-4AE6-8841-FF480D8107D4}"/>
            </c:ext>
          </c:extLst>
        </c:ser>
        <c:dLbls>
          <c:showLegendKey val="0"/>
          <c:showVal val="0"/>
          <c:showCatName val="0"/>
          <c:showSerName val="0"/>
          <c:showPercent val="0"/>
          <c:showBubbleSize val="0"/>
        </c:dLbls>
        <c:marker val="1"/>
        <c:smooth val="0"/>
        <c:axId val="1727931232"/>
        <c:axId val="1779480160"/>
      </c:lineChart>
      <c:catAx>
        <c:axId val="164213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2132560"/>
        <c:crosses val="autoZero"/>
        <c:auto val="1"/>
        <c:lblAlgn val="ctr"/>
        <c:lblOffset val="100"/>
        <c:noMultiLvlLbl val="0"/>
      </c:catAx>
      <c:valAx>
        <c:axId val="1642132560"/>
        <c:scaling>
          <c:orientation val="minMax"/>
        </c:scaling>
        <c:delete val="0"/>
        <c:axPos val="l"/>
        <c:majorGridlines>
          <c:spPr>
            <a:ln w="9525" cap="flat" cmpd="sng" algn="ctr">
              <a:solidFill>
                <a:schemeClr val="bg1">
                  <a:alpha val="17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2134960"/>
        <c:crosses val="autoZero"/>
        <c:crossBetween val="between"/>
      </c:valAx>
      <c:valAx>
        <c:axId val="1779480160"/>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7931232"/>
        <c:crosses val="max"/>
        <c:crossBetween val="between"/>
      </c:valAx>
      <c:catAx>
        <c:axId val="1727931232"/>
        <c:scaling>
          <c:orientation val="minMax"/>
        </c:scaling>
        <c:delete val="1"/>
        <c:axPos val="b"/>
        <c:numFmt formatCode="General" sourceLinked="1"/>
        <c:majorTickMark val="out"/>
        <c:minorTickMark val="none"/>
        <c:tickLblPos val="nextTo"/>
        <c:crossAx val="17794801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[Gitup.xlsx]Region Wise Sales Analysis!Regional Customer Sales Analysis</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latin typeface="Times New Roman" panose="02020603050405020304" pitchFamily="18" charset="0"/>
                <a:cs typeface="Times New Roman" panose="02020603050405020304" pitchFamily="18" charset="0"/>
              </a:rPr>
              <a:t>Region Wise Sales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 Analysis'!$B$3</c:f>
              <c:strCache>
                <c:ptCount val="1"/>
                <c:pt idx="0">
                  <c:v>Total</c:v>
                </c:pt>
              </c:strCache>
            </c:strRef>
          </c:tx>
          <c:spPr>
            <a:solidFill>
              <a:srgbClr val="00B0F0"/>
            </a:solidFill>
            <a:ln>
              <a:noFill/>
            </a:ln>
            <a:effectLst/>
          </c:spPr>
          <c:invertIfNegative val="0"/>
          <c:cat>
            <c:multiLvlStrRef>
              <c:f>'Region Wise Sales Analysis'!$A$4:$A$46</c:f>
              <c:multiLvlStrCache>
                <c:ptCount val="36"/>
                <c:lvl>
                  <c:pt idx="0">
                    <c:v>Accessories</c:v>
                  </c:pt>
                  <c:pt idx="1">
                    <c:v>Dresses</c:v>
                  </c:pt>
                  <c:pt idx="2">
                    <c:v>Jackets</c:v>
                  </c:pt>
                  <c:pt idx="3">
                    <c:v>Jeans</c:v>
                  </c:pt>
                  <c:pt idx="4">
                    <c:v>Shoes</c:v>
                  </c:pt>
                  <c:pt idx="5">
                    <c:v>T-Shirts</c:v>
                  </c:pt>
                  <c:pt idx="6">
                    <c:v>Accessories</c:v>
                  </c:pt>
                  <c:pt idx="7">
                    <c:v>Dresses</c:v>
                  </c:pt>
                  <c:pt idx="8">
                    <c:v>Jackets</c:v>
                  </c:pt>
                  <c:pt idx="9">
                    <c:v>Jeans</c:v>
                  </c:pt>
                  <c:pt idx="10">
                    <c:v>Shoes</c:v>
                  </c:pt>
                  <c:pt idx="11">
                    <c:v>T-Shirts</c:v>
                  </c:pt>
                  <c:pt idx="12">
                    <c:v>Accessories</c:v>
                  </c:pt>
                  <c:pt idx="13">
                    <c:v>Dresses</c:v>
                  </c:pt>
                  <c:pt idx="14">
                    <c:v>Jackets</c:v>
                  </c:pt>
                  <c:pt idx="15">
                    <c:v>Jeans</c:v>
                  </c:pt>
                  <c:pt idx="16">
                    <c:v>Shoes</c:v>
                  </c:pt>
                  <c:pt idx="17">
                    <c:v>T-Shirts</c:v>
                  </c:pt>
                  <c:pt idx="18">
                    <c:v>Accessories</c:v>
                  </c:pt>
                  <c:pt idx="19">
                    <c:v>Dresses</c:v>
                  </c:pt>
                  <c:pt idx="20">
                    <c:v>Jackets</c:v>
                  </c:pt>
                  <c:pt idx="21">
                    <c:v>Jeans</c:v>
                  </c:pt>
                  <c:pt idx="22">
                    <c:v>Shoes</c:v>
                  </c:pt>
                  <c:pt idx="23">
                    <c:v>T-Shirts</c:v>
                  </c:pt>
                  <c:pt idx="24">
                    <c:v>Accessories</c:v>
                  </c:pt>
                  <c:pt idx="25">
                    <c:v>Dresses</c:v>
                  </c:pt>
                  <c:pt idx="26">
                    <c:v>Jackets</c:v>
                  </c:pt>
                  <c:pt idx="27">
                    <c:v>Jeans</c:v>
                  </c:pt>
                  <c:pt idx="28">
                    <c:v>Shoes</c:v>
                  </c:pt>
                  <c:pt idx="29">
                    <c:v>T-Shirts</c:v>
                  </c:pt>
                  <c:pt idx="30">
                    <c:v>Accessories</c:v>
                  </c:pt>
                  <c:pt idx="31">
                    <c:v>Dresses</c:v>
                  </c:pt>
                  <c:pt idx="32">
                    <c:v>Jackets</c:v>
                  </c:pt>
                  <c:pt idx="33">
                    <c:v>Jeans</c:v>
                  </c:pt>
                  <c:pt idx="34">
                    <c:v>Shoes</c:v>
                  </c:pt>
                  <c:pt idx="35">
                    <c:v>T-Shirts</c:v>
                  </c:pt>
                </c:lvl>
                <c:lvl>
                  <c:pt idx="0">
                    <c:v>Ahmedabad</c:v>
                  </c:pt>
                  <c:pt idx="6">
                    <c:v>Bangalore</c:v>
                  </c:pt>
                  <c:pt idx="12">
                    <c:v>Delhi</c:v>
                  </c:pt>
                  <c:pt idx="18">
                    <c:v>Hydrabed</c:v>
                  </c:pt>
                  <c:pt idx="24">
                    <c:v>Mumbai</c:v>
                  </c:pt>
                  <c:pt idx="30">
                    <c:v>Pune</c:v>
                  </c:pt>
                </c:lvl>
              </c:multiLvlStrCache>
            </c:multiLvlStrRef>
          </c:cat>
          <c:val>
            <c:numRef>
              <c:f>'Region Wise Sales Analysis'!$B$4:$B$46</c:f>
              <c:numCache>
                <c:formatCode>General</c:formatCode>
                <c:ptCount val="36"/>
                <c:pt idx="0">
                  <c:v>148472.37</c:v>
                </c:pt>
                <c:pt idx="1">
                  <c:v>209137.25000000003</c:v>
                </c:pt>
                <c:pt idx="2">
                  <c:v>137170.15999999997</c:v>
                </c:pt>
                <c:pt idx="3">
                  <c:v>177301.85999999993</c:v>
                </c:pt>
                <c:pt idx="4">
                  <c:v>134213.14000000001</c:v>
                </c:pt>
                <c:pt idx="5">
                  <c:v>129710.97000000002</c:v>
                </c:pt>
                <c:pt idx="6">
                  <c:v>122493.72000000002</c:v>
                </c:pt>
                <c:pt idx="7">
                  <c:v>170207.19000000006</c:v>
                </c:pt>
                <c:pt idx="8">
                  <c:v>168936.42999999991</c:v>
                </c:pt>
                <c:pt idx="9">
                  <c:v>172465.33999999991</c:v>
                </c:pt>
                <c:pt idx="10">
                  <c:v>129672.52000000003</c:v>
                </c:pt>
                <c:pt idx="11">
                  <c:v>182886.21999999997</c:v>
                </c:pt>
                <c:pt idx="12">
                  <c:v>174024.55000000002</c:v>
                </c:pt>
                <c:pt idx="13">
                  <c:v>178950.03</c:v>
                </c:pt>
                <c:pt idx="14">
                  <c:v>147775.42999999996</c:v>
                </c:pt>
                <c:pt idx="15">
                  <c:v>174761.8</c:v>
                </c:pt>
                <c:pt idx="16">
                  <c:v>96825.260000000009</c:v>
                </c:pt>
                <c:pt idx="17">
                  <c:v>110311.3</c:v>
                </c:pt>
                <c:pt idx="18">
                  <c:v>177953.94</c:v>
                </c:pt>
                <c:pt idx="19">
                  <c:v>211570.28000000003</c:v>
                </c:pt>
                <c:pt idx="20">
                  <c:v>176612.07</c:v>
                </c:pt>
                <c:pt idx="21">
                  <c:v>138336.21999999997</c:v>
                </c:pt>
                <c:pt idx="22">
                  <c:v>158782.55000000005</c:v>
                </c:pt>
                <c:pt idx="23">
                  <c:v>155825.49</c:v>
                </c:pt>
                <c:pt idx="24">
                  <c:v>172571.89</c:v>
                </c:pt>
                <c:pt idx="25">
                  <c:v>166114.25000000003</c:v>
                </c:pt>
                <c:pt idx="26">
                  <c:v>158306.03000000006</c:v>
                </c:pt>
                <c:pt idx="27">
                  <c:v>180531.79999999993</c:v>
                </c:pt>
                <c:pt idx="28">
                  <c:v>165540.23000000004</c:v>
                </c:pt>
                <c:pt idx="29">
                  <c:v>141154.91</c:v>
                </c:pt>
                <c:pt idx="30">
                  <c:v>136409.21000000002</c:v>
                </c:pt>
                <c:pt idx="31">
                  <c:v>128646.69000000002</c:v>
                </c:pt>
                <c:pt idx="32">
                  <c:v>133021.21</c:v>
                </c:pt>
                <c:pt idx="33">
                  <c:v>155908.17999999993</c:v>
                </c:pt>
                <c:pt idx="34">
                  <c:v>126440.57999999999</c:v>
                </c:pt>
                <c:pt idx="35">
                  <c:v>137416.79000000004</c:v>
                </c:pt>
              </c:numCache>
            </c:numRef>
          </c:val>
          <c:extLst>
            <c:ext xmlns:c16="http://schemas.microsoft.com/office/drawing/2014/chart" uri="{C3380CC4-5D6E-409C-BE32-E72D297353CC}">
              <c16:uniqueId val="{00000000-2C58-4FD9-B6FA-B6EDFB8A7F95}"/>
            </c:ext>
          </c:extLst>
        </c:ser>
        <c:dLbls>
          <c:showLegendKey val="0"/>
          <c:showVal val="0"/>
          <c:showCatName val="0"/>
          <c:showSerName val="0"/>
          <c:showPercent val="0"/>
          <c:showBubbleSize val="0"/>
        </c:dLbls>
        <c:gapWidth val="219"/>
        <c:overlap val="-27"/>
        <c:axId val="1727927872"/>
        <c:axId val="1727930752"/>
      </c:barChart>
      <c:catAx>
        <c:axId val="172792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7930752"/>
        <c:crosses val="autoZero"/>
        <c:auto val="1"/>
        <c:lblAlgn val="ctr"/>
        <c:lblOffset val="100"/>
        <c:noMultiLvlLbl val="0"/>
      </c:catAx>
      <c:valAx>
        <c:axId val="1727930752"/>
        <c:scaling>
          <c:orientation val="minMax"/>
        </c:scaling>
        <c:delete val="0"/>
        <c:axPos val="l"/>
        <c:majorGridlines>
          <c:spPr>
            <a:ln w="9525" cap="flat" cmpd="sng" algn="ctr">
              <a:solidFill>
                <a:schemeClr val="bg1">
                  <a:alpha val="28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72792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[Gitup.xlsx]Sales Analysis by Segment and C!Sales Analysis by Segment and Category</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Sales Analysis by Segment and Category</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A89D0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89D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89D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 by Segment and C'!$B$3</c:f>
              <c:strCache>
                <c:ptCount val="1"/>
                <c:pt idx="0">
                  <c:v>Total</c:v>
                </c:pt>
              </c:strCache>
            </c:strRef>
          </c:tx>
          <c:spPr>
            <a:solidFill>
              <a:srgbClr val="A89D0C"/>
            </a:solidFill>
            <a:ln>
              <a:noFill/>
            </a:ln>
            <a:effectLst/>
          </c:spPr>
          <c:invertIfNegative val="0"/>
          <c:cat>
            <c:multiLvlStrRef>
              <c:f>'Sales Analysis by Segment and C'!$A$4:$A$18</c:f>
              <c:multiLvlStrCache>
                <c:ptCount val="12"/>
                <c:lvl>
                  <c:pt idx="0">
                    <c:v>Accessories</c:v>
                  </c:pt>
                  <c:pt idx="1">
                    <c:v>Dresses</c:v>
                  </c:pt>
                  <c:pt idx="2">
                    <c:v>Jackets</c:v>
                  </c:pt>
                  <c:pt idx="3">
                    <c:v>Jeans</c:v>
                  </c:pt>
                  <c:pt idx="4">
                    <c:v>Shoes</c:v>
                  </c:pt>
                  <c:pt idx="5">
                    <c:v>T-Shirts</c:v>
                  </c:pt>
                  <c:pt idx="6">
                    <c:v>Accessories</c:v>
                  </c:pt>
                  <c:pt idx="7">
                    <c:v>Dresses</c:v>
                  </c:pt>
                  <c:pt idx="8">
                    <c:v>Jackets</c:v>
                  </c:pt>
                  <c:pt idx="9">
                    <c:v>Jeans</c:v>
                  </c:pt>
                  <c:pt idx="10">
                    <c:v>Shoes</c:v>
                  </c:pt>
                  <c:pt idx="11">
                    <c:v>T-Shirts</c:v>
                  </c:pt>
                </c:lvl>
                <c:lvl>
                  <c:pt idx="0">
                    <c:v>B2B</c:v>
                  </c:pt>
                  <c:pt idx="6">
                    <c:v>B2C</c:v>
                  </c:pt>
                </c:lvl>
              </c:multiLvlStrCache>
            </c:multiLvlStrRef>
          </c:cat>
          <c:val>
            <c:numRef>
              <c:f>'Sales Analysis by Segment and C'!$B$4:$B$18</c:f>
              <c:numCache>
                <c:formatCode>"₹"\ #,##0</c:formatCode>
                <c:ptCount val="12"/>
                <c:pt idx="0">
                  <c:v>29367.128999999994</c:v>
                </c:pt>
                <c:pt idx="1">
                  <c:v>71237.277999999977</c:v>
                </c:pt>
                <c:pt idx="2">
                  <c:v>179231.68800000002</c:v>
                </c:pt>
                <c:pt idx="3">
                  <c:v>212934.63800000015</c:v>
                </c:pt>
                <c:pt idx="4">
                  <c:v>79860.73500000003</c:v>
                </c:pt>
                <c:pt idx="5">
                  <c:v>246897.23400000003</c:v>
                </c:pt>
                <c:pt idx="6">
                  <c:v>63825.439000000013</c:v>
                </c:pt>
                <c:pt idx="7">
                  <c:v>141687.85999999996</c:v>
                </c:pt>
                <c:pt idx="8">
                  <c:v>373861.11000000016</c:v>
                </c:pt>
                <c:pt idx="9">
                  <c:v>486579.00200000004</c:v>
                </c:pt>
                <c:pt idx="10">
                  <c:v>163581.549</c:v>
                </c:pt>
                <c:pt idx="11">
                  <c:v>524677.87800000026</c:v>
                </c:pt>
              </c:numCache>
            </c:numRef>
          </c:val>
          <c:extLst>
            <c:ext xmlns:c16="http://schemas.microsoft.com/office/drawing/2014/chart" uri="{C3380CC4-5D6E-409C-BE32-E72D297353CC}">
              <c16:uniqueId val="{00000000-39BC-4554-AED5-124A66D1E9BD}"/>
            </c:ext>
          </c:extLst>
        </c:ser>
        <c:dLbls>
          <c:showLegendKey val="0"/>
          <c:showVal val="0"/>
          <c:showCatName val="0"/>
          <c:showSerName val="0"/>
          <c:showPercent val="0"/>
          <c:showBubbleSize val="0"/>
        </c:dLbls>
        <c:gapWidth val="219"/>
        <c:overlap val="-27"/>
        <c:axId val="1745037152"/>
        <c:axId val="1745038112"/>
      </c:barChart>
      <c:catAx>
        <c:axId val="1745037152"/>
        <c:scaling>
          <c:orientation val="minMax"/>
        </c:scaling>
        <c:delete val="0"/>
        <c:axPos val="b"/>
        <c:numFmt formatCode="General" sourceLinked="1"/>
        <c:majorTickMark val="none"/>
        <c:minorTickMark val="none"/>
        <c:tickLblPos val="nextTo"/>
        <c:spPr>
          <a:noFill/>
          <a:ln w="9525" cap="flat" cmpd="sng" algn="ctr">
            <a:solidFill>
              <a:schemeClr val="bg1">
                <a:alpha val="3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5038112"/>
        <c:crosses val="autoZero"/>
        <c:auto val="1"/>
        <c:lblAlgn val="ctr"/>
        <c:lblOffset val="100"/>
        <c:noMultiLvlLbl val="0"/>
      </c:catAx>
      <c:valAx>
        <c:axId val="1745038112"/>
        <c:scaling>
          <c:orientation val="minMax"/>
        </c:scaling>
        <c:delete val="0"/>
        <c:axPos val="l"/>
        <c:majorGridlines>
          <c:spPr>
            <a:ln w="9525" cap="flat" cmpd="sng" algn="ctr">
              <a:solidFill>
                <a:schemeClr val="bg1">
                  <a:alpha val="1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503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bg2">
          <a:lumMod val="5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[Gitup.xlsx]Forscast For Months!RevenueForcastAnalysis</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Revenue Forecast Analysis</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'Forscast For Months'!$B$3</c:f>
              <c:strCache>
                <c:ptCount val="1"/>
                <c:pt idx="0">
                  <c:v>Sum of Forecast</c:v>
                </c:pt>
              </c:strCache>
            </c:strRef>
          </c:tx>
          <c:spPr>
            <a:ln w="28575" cap="rnd">
              <a:solidFill>
                <a:schemeClr val="accent6"/>
              </a:solidFill>
              <a:round/>
            </a:ln>
            <a:effectLst/>
          </c:spPr>
          <c:marker>
            <c:symbol val="none"/>
          </c:marker>
          <c:cat>
            <c:multiLvlStrRef>
              <c:f>'Forscast For Months'!$A$4:$A$172</c:f>
              <c:multiLvlStrCache>
                <c:ptCount val="162"/>
                <c:lvl>
                  <c:pt idx="0">
                    <c:v>23-07-2025</c:v>
                  </c:pt>
                  <c:pt idx="1">
                    <c:v>24-07-2025</c:v>
                  </c:pt>
                  <c:pt idx="2">
                    <c:v>25-07-2025</c:v>
                  </c:pt>
                  <c:pt idx="3">
                    <c:v>26-07-2025</c:v>
                  </c:pt>
                  <c:pt idx="4">
                    <c:v>27-07-2025</c:v>
                  </c:pt>
                  <c:pt idx="5">
                    <c:v>28-07-2025</c:v>
                  </c:pt>
                  <c:pt idx="6">
                    <c:v>29-07-2025</c:v>
                  </c:pt>
                  <c:pt idx="7">
                    <c:v>30-07-2025</c:v>
                  </c:pt>
                  <c:pt idx="8">
                    <c:v>31-07-2025</c:v>
                  </c:pt>
                  <c:pt idx="9">
                    <c:v>01-08-2025</c:v>
                  </c:pt>
                  <c:pt idx="10">
                    <c:v>02-08-2025</c:v>
                  </c:pt>
                  <c:pt idx="11">
                    <c:v>03-08-2025</c:v>
                  </c:pt>
                  <c:pt idx="12">
                    <c:v>04-08-2025</c:v>
                  </c:pt>
                  <c:pt idx="13">
                    <c:v>05-08-2025</c:v>
                  </c:pt>
                  <c:pt idx="14">
                    <c:v>06-08-2025</c:v>
                  </c:pt>
                  <c:pt idx="15">
                    <c:v>07-08-2025</c:v>
                  </c:pt>
                  <c:pt idx="16">
                    <c:v>08-08-2025</c:v>
                  </c:pt>
                  <c:pt idx="17">
                    <c:v>09-08-2025</c:v>
                  </c:pt>
                  <c:pt idx="18">
                    <c:v>10-08-2025</c:v>
                  </c:pt>
                  <c:pt idx="19">
                    <c:v>11-08-2025</c:v>
                  </c:pt>
                  <c:pt idx="20">
                    <c:v>12-08-2025</c:v>
                  </c:pt>
                  <c:pt idx="21">
                    <c:v>13-08-2025</c:v>
                  </c:pt>
                  <c:pt idx="22">
                    <c:v>14-08-2025</c:v>
                  </c:pt>
                  <c:pt idx="23">
                    <c:v>15-08-2025</c:v>
                  </c:pt>
                  <c:pt idx="24">
                    <c:v>16-08-2025</c:v>
                  </c:pt>
                  <c:pt idx="25">
                    <c:v>17-08-2025</c:v>
                  </c:pt>
                  <c:pt idx="26">
                    <c:v>18-08-2025</c:v>
                  </c:pt>
                  <c:pt idx="27">
                    <c:v>19-08-2025</c:v>
                  </c:pt>
                  <c:pt idx="28">
                    <c:v>20-08-2025</c:v>
                  </c:pt>
                  <c:pt idx="29">
                    <c:v>21-08-2025</c:v>
                  </c:pt>
                  <c:pt idx="30">
                    <c:v>22-08-2025</c:v>
                  </c:pt>
                  <c:pt idx="31">
                    <c:v>23-08-2025</c:v>
                  </c:pt>
                  <c:pt idx="32">
                    <c:v>24-08-2025</c:v>
                  </c:pt>
                  <c:pt idx="33">
                    <c:v>25-08-2025</c:v>
                  </c:pt>
                  <c:pt idx="34">
                    <c:v>26-08-2025</c:v>
                  </c:pt>
                  <c:pt idx="35">
                    <c:v>27-08-2025</c:v>
                  </c:pt>
                  <c:pt idx="36">
                    <c:v>28-08-2025</c:v>
                  </c:pt>
                  <c:pt idx="37">
                    <c:v>29-08-2025</c:v>
                  </c:pt>
                  <c:pt idx="38">
                    <c:v>30-08-2025</c:v>
                  </c:pt>
                  <c:pt idx="39">
                    <c:v>31-08-2025</c:v>
                  </c:pt>
                  <c:pt idx="40">
                    <c:v>01-09-2025</c:v>
                  </c:pt>
                  <c:pt idx="41">
                    <c:v>02-09-2025</c:v>
                  </c:pt>
                  <c:pt idx="42">
                    <c:v>03-09-2025</c:v>
                  </c:pt>
                  <c:pt idx="43">
                    <c:v>04-09-2025</c:v>
                  </c:pt>
                  <c:pt idx="44">
                    <c:v>05-09-2025</c:v>
                  </c:pt>
                  <c:pt idx="45">
                    <c:v>06-09-2025</c:v>
                  </c:pt>
                  <c:pt idx="46">
                    <c:v>07-09-2025</c:v>
                  </c:pt>
                  <c:pt idx="47">
                    <c:v>08-09-2025</c:v>
                  </c:pt>
                  <c:pt idx="48">
                    <c:v>09-09-2025</c:v>
                  </c:pt>
                  <c:pt idx="49">
                    <c:v>10-09-2025</c:v>
                  </c:pt>
                  <c:pt idx="50">
                    <c:v>11-09-2025</c:v>
                  </c:pt>
                  <c:pt idx="51">
                    <c:v>12-09-2025</c:v>
                  </c:pt>
                  <c:pt idx="52">
                    <c:v>13-09-2025</c:v>
                  </c:pt>
                  <c:pt idx="53">
                    <c:v>14-09-2025</c:v>
                  </c:pt>
                  <c:pt idx="54">
                    <c:v>15-09-2025</c:v>
                  </c:pt>
                  <c:pt idx="55">
                    <c:v>16-09-2025</c:v>
                  </c:pt>
                  <c:pt idx="56">
                    <c:v>17-09-2025</c:v>
                  </c:pt>
                  <c:pt idx="57">
                    <c:v>18-09-2025</c:v>
                  </c:pt>
                  <c:pt idx="58">
                    <c:v>19-09-2025</c:v>
                  </c:pt>
                  <c:pt idx="59">
                    <c:v>20-09-2025</c:v>
                  </c:pt>
                  <c:pt idx="60">
                    <c:v>21-09-2025</c:v>
                  </c:pt>
                  <c:pt idx="61">
                    <c:v>22-09-2025</c:v>
                  </c:pt>
                  <c:pt idx="62">
                    <c:v>23-09-2025</c:v>
                  </c:pt>
                  <c:pt idx="63">
                    <c:v>24-09-2025</c:v>
                  </c:pt>
                  <c:pt idx="64">
                    <c:v>25-09-2025</c:v>
                  </c:pt>
                  <c:pt idx="65">
                    <c:v>26-09-2025</c:v>
                  </c:pt>
                  <c:pt idx="66">
                    <c:v>27-09-2025</c:v>
                  </c:pt>
                  <c:pt idx="67">
                    <c:v>28-09-2025</c:v>
                  </c:pt>
                  <c:pt idx="68">
                    <c:v>29-09-2025</c:v>
                  </c:pt>
                  <c:pt idx="69">
                    <c:v>30-09-2025</c:v>
                  </c:pt>
                  <c:pt idx="70">
                    <c:v>01-10-2025</c:v>
                  </c:pt>
                  <c:pt idx="71">
                    <c:v>02-10-2025</c:v>
                  </c:pt>
                  <c:pt idx="72">
                    <c:v>03-10-2025</c:v>
                  </c:pt>
                  <c:pt idx="73">
                    <c:v>04-10-2025</c:v>
                  </c:pt>
                  <c:pt idx="74">
                    <c:v>05-10-2025</c:v>
                  </c:pt>
                  <c:pt idx="75">
                    <c:v>06-10-2025</c:v>
                  </c:pt>
                  <c:pt idx="76">
                    <c:v>07-10-2025</c:v>
                  </c:pt>
                  <c:pt idx="77">
                    <c:v>08-10-2025</c:v>
                  </c:pt>
                  <c:pt idx="78">
                    <c:v>09-10-2025</c:v>
                  </c:pt>
                  <c:pt idx="79">
                    <c:v>10-10-2025</c:v>
                  </c:pt>
                  <c:pt idx="80">
                    <c:v>11-10-2025</c:v>
                  </c:pt>
                  <c:pt idx="81">
                    <c:v>12-10-2025</c:v>
                  </c:pt>
                  <c:pt idx="82">
                    <c:v>13-10-2025</c:v>
                  </c:pt>
                  <c:pt idx="83">
                    <c:v>14-10-2025</c:v>
                  </c:pt>
                  <c:pt idx="84">
                    <c:v>15-10-2025</c:v>
                  </c:pt>
                  <c:pt idx="85">
                    <c:v>16-10-2025</c:v>
                  </c:pt>
                  <c:pt idx="86">
                    <c:v>17-10-2025</c:v>
                  </c:pt>
                  <c:pt idx="87">
                    <c:v>18-10-2025</c:v>
                  </c:pt>
                  <c:pt idx="88">
                    <c:v>19-10-2025</c:v>
                  </c:pt>
                  <c:pt idx="89">
                    <c:v>20-10-2025</c:v>
                  </c:pt>
                  <c:pt idx="90">
                    <c:v>21-10-2025</c:v>
                  </c:pt>
                  <c:pt idx="91">
                    <c:v>22-10-2025</c:v>
                  </c:pt>
                  <c:pt idx="92">
                    <c:v>23-10-2025</c:v>
                  </c:pt>
                  <c:pt idx="93">
                    <c:v>24-10-2025</c:v>
                  </c:pt>
                  <c:pt idx="94">
                    <c:v>25-10-2025</c:v>
                  </c:pt>
                  <c:pt idx="95">
                    <c:v>26-10-2025</c:v>
                  </c:pt>
                  <c:pt idx="96">
                    <c:v>27-10-2025</c:v>
                  </c:pt>
                  <c:pt idx="97">
                    <c:v>28-10-2025</c:v>
                  </c:pt>
                  <c:pt idx="98">
                    <c:v>29-10-2025</c:v>
                  </c:pt>
                  <c:pt idx="99">
                    <c:v>30-10-2025</c:v>
                  </c:pt>
                  <c:pt idx="100">
                    <c:v>31-10-2025</c:v>
                  </c:pt>
                  <c:pt idx="101">
                    <c:v>01-11-2025</c:v>
                  </c:pt>
                  <c:pt idx="102">
                    <c:v>02-11-2025</c:v>
                  </c:pt>
                  <c:pt idx="103">
                    <c:v>03-11-2025</c:v>
                  </c:pt>
                  <c:pt idx="104">
                    <c:v>04-11-2025</c:v>
                  </c:pt>
                  <c:pt idx="105">
                    <c:v>05-11-2025</c:v>
                  </c:pt>
                  <c:pt idx="106">
                    <c:v>06-11-2025</c:v>
                  </c:pt>
                  <c:pt idx="107">
                    <c:v>07-11-2025</c:v>
                  </c:pt>
                  <c:pt idx="108">
                    <c:v>08-11-2025</c:v>
                  </c:pt>
                  <c:pt idx="109">
                    <c:v>09-11-2025</c:v>
                  </c:pt>
                  <c:pt idx="110">
                    <c:v>10-11-2025</c:v>
                  </c:pt>
                  <c:pt idx="111">
                    <c:v>11-11-2025</c:v>
                  </c:pt>
                  <c:pt idx="112">
                    <c:v>12-11-2025</c:v>
                  </c:pt>
                  <c:pt idx="113">
                    <c:v>13-11-2025</c:v>
                  </c:pt>
                  <c:pt idx="114">
                    <c:v>14-11-2025</c:v>
                  </c:pt>
                  <c:pt idx="115">
                    <c:v>15-11-2025</c:v>
                  </c:pt>
                  <c:pt idx="116">
                    <c:v>16-11-2025</c:v>
                  </c:pt>
                  <c:pt idx="117">
                    <c:v>17-11-2025</c:v>
                  </c:pt>
                  <c:pt idx="118">
                    <c:v>18-11-2025</c:v>
                  </c:pt>
                  <c:pt idx="119">
                    <c:v>19-11-2025</c:v>
                  </c:pt>
                  <c:pt idx="120">
                    <c:v>20-11-2025</c:v>
                  </c:pt>
                  <c:pt idx="121">
                    <c:v>21-11-2025</c:v>
                  </c:pt>
                  <c:pt idx="122">
                    <c:v>22-11-2025</c:v>
                  </c:pt>
                  <c:pt idx="123">
                    <c:v>23-11-2025</c:v>
                  </c:pt>
                  <c:pt idx="124">
                    <c:v>24-11-2025</c:v>
                  </c:pt>
                  <c:pt idx="125">
                    <c:v>25-11-2025</c:v>
                  </c:pt>
                  <c:pt idx="126">
                    <c:v>26-11-2025</c:v>
                  </c:pt>
                  <c:pt idx="127">
                    <c:v>27-11-2025</c:v>
                  </c:pt>
                  <c:pt idx="128">
                    <c:v>28-11-2025</c:v>
                  </c:pt>
                  <c:pt idx="129">
                    <c:v>29-11-2025</c:v>
                  </c:pt>
                  <c:pt idx="130">
                    <c:v>30-11-2025</c:v>
                  </c:pt>
                  <c:pt idx="131">
                    <c:v>01-12-2025</c:v>
                  </c:pt>
                  <c:pt idx="132">
                    <c:v>02-12-2025</c:v>
                  </c:pt>
                  <c:pt idx="133">
                    <c:v>03-12-2025</c:v>
                  </c:pt>
                  <c:pt idx="134">
                    <c:v>04-12-2025</c:v>
                  </c:pt>
                  <c:pt idx="135">
                    <c:v>05-12-2025</c:v>
                  </c:pt>
                  <c:pt idx="136">
                    <c:v>06-12-2025</c:v>
                  </c:pt>
                  <c:pt idx="137">
                    <c:v>07-12-2025</c:v>
                  </c:pt>
                  <c:pt idx="138">
                    <c:v>08-12-2025</c:v>
                  </c:pt>
                  <c:pt idx="139">
                    <c:v>09-12-2025</c:v>
                  </c:pt>
                  <c:pt idx="140">
                    <c:v>10-12-2025</c:v>
                  </c:pt>
                  <c:pt idx="141">
                    <c:v>11-12-2025</c:v>
                  </c:pt>
                  <c:pt idx="142">
                    <c:v>12-12-2025</c:v>
                  </c:pt>
                  <c:pt idx="143">
                    <c:v>13-12-2025</c:v>
                  </c:pt>
                  <c:pt idx="144">
                    <c:v>14-12-2025</c:v>
                  </c:pt>
                  <c:pt idx="145">
                    <c:v>15-12-2025</c:v>
                  </c:pt>
                  <c:pt idx="146">
                    <c:v>16-12-2025</c:v>
                  </c:pt>
                  <c:pt idx="147">
                    <c:v>17-12-2025</c:v>
                  </c:pt>
                  <c:pt idx="148">
                    <c:v>18-12-2025</c:v>
                  </c:pt>
                  <c:pt idx="149">
                    <c:v>19-12-2025</c:v>
                  </c:pt>
                  <c:pt idx="150">
                    <c:v>20-12-2025</c:v>
                  </c:pt>
                  <c:pt idx="151">
                    <c:v>21-12-2025</c:v>
                  </c:pt>
                  <c:pt idx="152">
                    <c:v>22-12-2025</c:v>
                  </c:pt>
                  <c:pt idx="153">
                    <c:v>23-12-2025</c:v>
                  </c:pt>
                  <c:pt idx="154">
                    <c:v>24-12-2025</c:v>
                  </c:pt>
                  <c:pt idx="155">
                    <c:v>25-12-2025</c:v>
                  </c:pt>
                  <c:pt idx="156">
                    <c:v>26-12-2025</c:v>
                  </c:pt>
                  <c:pt idx="157">
                    <c:v>27-12-2025</c:v>
                  </c:pt>
                  <c:pt idx="158">
                    <c:v>28-12-2025</c:v>
                  </c:pt>
                  <c:pt idx="159">
                    <c:v>29-12-2025</c:v>
                  </c:pt>
                  <c:pt idx="160">
                    <c:v>30-12-2025</c:v>
                  </c:pt>
                  <c:pt idx="161">
                    <c:v>31-12-2025</c:v>
                  </c:pt>
                </c:lvl>
                <c:lvl>
                  <c:pt idx="0">
                    <c:v>Jul</c:v>
                  </c:pt>
                  <c:pt idx="9">
                    <c:v>Aug</c:v>
                  </c:pt>
                  <c:pt idx="40">
                    <c:v>Sep</c:v>
                  </c:pt>
                  <c:pt idx="70">
                    <c:v>Oct</c:v>
                  </c:pt>
                  <c:pt idx="101">
                    <c:v>Nov</c:v>
                  </c:pt>
                  <c:pt idx="131">
                    <c:v>Dec</c:v>
                  </c:pt>
                </c:lvl>
              </c:multiLvlStrCache>
            </c:multiLvlStrRef>
          </c:cat>
          <c:val>
            <c:numRef>
              <c:f>'Forscast For Months'!$B$4:$B$172</c:f>
              <c:numCache>
                <c:formatCode>General</c:formatCode>
                <c:ptCount val="162"/>
                <c:pt idx="0">
                  <c:v>1202.5416120880734</c:v>
                </c:pt>
                <c:pt idx="1">
                  <c:v>1447.7602384515651</c:v>
                </c:pt>
                <c:pt idx="2">
                  <c:v>1690.4989926206456</c:v>
                </c:pt>
                <c:pt idx="3">
                  <c:v>1552.0382088843066</c:v>
                </c:pt>
                <c:pt idx="4">
                  <c:v>923.59543495899595</c:v>
                </c:pt>
                <c:pt idx="5">
                  <c:v>971.46617741709224</c:v>
                </c:pt>
                <c:pt idx="6">
                  <c:v>1009.962978210301</c:v>
                </c:pt>
                <c:pt idx="7">
                  <c:v>1115.591768566137</c:v>
                </c:pt>
                <c:pt idx="8">
                  <c:v>1144.4682994940597</c:v>
                </c:pt>
                <c:pt idx="9">
                  <c:v>852.59412463877663</c:v>
                </c:pt>
                <c:pt idx="10">
                  <c:v>-1049.1885458404529</c:v>
                </c:pt>
                <c:pt idx="11">
                  <c:v>-1009.307322674577</c:v>
                </c:pt>
                <c:pt idx="12">
                  <c:v>-318.37578768407781</c:v>
                </c:pt>
                <c:pt idx="13">
                  <c:v>-761.87190258015539</c:v>
                </c:pt>
                <c:pt idx="14">
                  <c:v>-653.48782456044523</c:v>
                </c:pt>
                <c:pt idx="15">
                  <c:v>-557.51723431081359</c:v>
                </c:pt>
                <c:pt idx="16">
                  <c:v>878.93487714121306</c:v>
                </c:pt>
                <c:pt idx="17">
                  <c:v>-771.37039901026412</c:v>
                </c:pt>
                <c:pt idx="18">
                  <c:v>-1209.5790811245602</c:v>
                </c:pt>
                <c:pt idx="19">
                  <c:v>-1367.812214237545</c:v>
                </c:pt>
                <c:pt idx="20">
                  <c:v>-1502.7744057325469</c:v>
                </c:pt>
                <c:pt idx="21">
                  <c:v>-1223.7093623545531</c:v>
                </c:pt>
                <c:pt idx="22">
                  <c:v>-1109.304729068032</c:v>
                </c:pt>
                <c:pt idx="23">
                  <c:v>-1940.332439393708</c:v>
                </c:pt>
                <c:pt idx="24">
                  <c:v>288.38487967864921</c:v>
                </c:pt>
                <c:pt idx="25">
                  <c:v>-958.02832845466469</c:v>
                </c:pt>
                <c:pt idx="26">
                  <c:v>183.82558254228934</c:v>
                </c:pt>
                <c:pt idx="27">
                  <c:v>-605.97290315844839</c:v>
                </c:pt>
                <c:pt idx="28">
                  <c:v>-837.67674028711804</c:v>
                </c:pt>
                <c:pt idx="29">
                  <c:v>-1244.3088086572748</c:v>
                </c:pt>
                <c:pt idx="30">
                  <c:v>-735.12279563890581</c:v>
                </c:pt>
                <c:pt idx="31">
                  <c:v>275.00980858636331</c:v>
                </c:pt>
                <c:pt idx="32">
                  <c:v>1137.5489763386831</c:v>
                </c:pt>
                <c:pt idx="33">
                  <c:v>1170.2672550934228</c:v>
                </c:pt>
                <c:pt idx="34">
                  <c:v>1415.4858814569145</c:v>
                </c:pt>
                <c:pt idx="35">
                  <c:v>1658.224635625995</c:v>
                </c:pt>
                <c:pt idx="36">
                  <c:v>1519.7638518896561</c:v>
                </c:pt>
                <c:pt idx="37">
                  <c:v>891.32107796434548</c:v>
                </c:pt>
                <c:pt idx="38">
                  <c:v>939.19182042244165</c:v>
                </c:pt>
                <c:pt idx="39">
                  <c:v>977.68862121565041</c:v>
                </c:pt>
                <c:pt idx="40">
                  <c:v>1083.3174115714864</c:v>
                </c:pt>
                <c:pt idx="41">
                  <c:v>1112.1939424994093</c:v>
                </c:pt>
                <c:pt idx="42">
                  <c:v>820.31976764412616</c:v>
                </c:pt>
                <c:pt idx="43">
                  <c:v>-1081.4629028351035</c:v>
                </c:pt>
                <c:pt idx="44">
                  <c:v>-1041.5816796692275</c:v>
                </c:pt>
                <c:pt idx="45">
                  <c:v>-350.65014467872834</c:v>
                </c:pt>
                <c:pt idx="46">
                  <c:v>-794.14625957480598</c:v>
                </c:pt>
                <c:pt idx="47">
                  <c:v>-685.76218155509582</c:v>
                </c:pt>
                <c:pt idx="48">
                  <c:v>-589.79159130546418</c:v>
                </c:pt>
                <c:pt idx="49">
                  <c:v>846.66052014656259</c:v>
                </c:pt>
                <c:pt idx="50">
                  <c:v>-803.6447560049146</c:v>
                </c:pt>
                <c:pt idx="51">
                  <c:v>-1241.8534381192105</c:v>
                </c:pt>
                <c:pt idx="52">
                  <c:v>-1400.0865712321956</c:v>
                </c:pt>
                <c:pt idx="53">
                  <c:v>-1535.0487627271973</c:v>
                </c:pt>
                <c:pt idx="54">
                  <c:v>-1255.9837193492037</c:v>
                </c:pt>
                <c:pt idx="55">
                  <c:v>-1141.5790860626826</c:v>
                </c:pt>
                <c:pt idx="56">
                  <c:v>-1972.6067963883586</c:v>
                </c:pt>
                <c:pt idx="57">
                  <c:v>256.11052268399874</c:v>
                </c:pt>
                <c:pt idx="58">
                  <c:v>-990.30268544931528</c:v>
                </c:pt>
                <c:pt idx="59">
                  <c:v>151.55122554763881</c:v>
                </c:pt>
                <c:pt idx="60">
                  <c:v>-638.24726015309898</c:v>
                </c:pt>
                <c:pt idx="61">
                  <c:v>-869.95109728176863</c:v>
                </c:pt>
                <c:pt idx="62">
                  <c:v>-1276.5831656519254</c:v>
                </c:pt>
                <c:pt idx="63">
                  <c:v>-767.39715263355629</c:v>
                </c:pt>
                <c:pt idx="64">
                  <c:v>242.73545159171275</c:v>
                </c:pt>
                <c:pt idx="65">
                  <c:v>1105.2746193440325</c:v>
                </c:pt>
                <c:pt idx="66">
                  <c:v>1137.9928980987722</c:v>
                </c:pt>
                <c:pt idx="67">
                  <c:v>1383.2115244622642</c:v>
                </c:pt>
                <c:pt idx="68">
                  <c:v>1625.9502786313444</c:v>
                </c:pt>
                <c:pt idx="69">
                  <c:v>1487.4894948950055</c:v>
                </c:pt>
                <c:pt idx="70">
                  <c:v>859.04672096969489</c:v>
                </c:pt>
                <c:pt idx="71">
                  <c:v>906.91746342779118</c:v>
                </c:pt>
                <c:pt idx="72">
                  <c:v>945.41426422099994</c:v>
                </c:pt>
                <c:pt idx="73">
                  <c:v>1051.0430545768359</c:v>
                </c:pt>
                <c:pt idx="74">
                  <c:v>1079.9195855047587</c:v>
                </c:pt>
                <c:pt idx="75">
                  <c:v>788.04541064947557</c:v>
                </c:pt>
                <c:pt idx="76">
                  <c:v>-1113.7372598297538</c:v>
                </c:pt>
                <c:pt idx="77">
                  <c:v>-1073.8560366638781</c:v>
                </c:pt>
                <c:pt idx="78">
                  <c:v>-382.92450167337887</c:v>
                </c:pt>
                <c:pt idx="79">
                  <c:v>-826.42061656945646</c:v>
                </c:pt>
                <c:pt idx="80">
                  <c:v>-718.03653854974641</c:v>
                </c:pt>
                <c:pt idx="81">
                  <c:v>-622.06594830011466</c:v>
                </c:pt>
                <c:pt idx="82">
                  <c:v>814.38616315191211</c:v>
                </c:pt>
                <c:pt idx="83">
                  <c:v>-835.91911299956519</c:v>
                </c:pt>
                <c:pt idx="84">
                  <c:v>-1274.1277951138611</c:v>
                </c:pt>
                <c:pt idx="85">
                  <c:v>-1432.3609282268462</c:v>
                </c:pt>
                <c:pt idx="86">
                  <c:v>-1567.3231197218479</c:v>
                </c:pt>
                <c:pt idx="87">
                  <c:v>-1288.2580763438543</c:v>
                </c:pt>
                <c:pt idx="88">
                  <c:v>-1173.8534430573329</c:v>
                </c:pt>
                <c:pt idx="89">
                  <c:v>-2004.8811533830092</c:v>
                </c:pt>
                <c:pt idx="90">
                  <c:v>223.83616568934818</c:v>
                </c:pt>
                <c:pt idx="91">
                  <c:v>-1022.5770424439658</c:v>
                </c:pt>
                <c:pt idx="92">
                  <c:v>119.27686855298828</c:v>
                </c:pt>
                <c:pt idx="93">
                  <c:v>-670.52161714774945</c:v>
                </c:pt>
                <c:pt idx="94">
                  <c:v>-902.2254542764191</c:v>
                </c:pt>
                <c:pt idx="95">
                  <c:v>-1308.8575226465757</c:v>
                </c:pt>
                <c:pt idx="96">
                  <c:v>-799.67150962820688</c:v>
                </c:pt>
                <c:pt idx="97">
                  <c:v>210.46109459706224</c:v>
                </c:pt>
                <c:pt idx="98">
                  <c:v>1073.000262349382</c:v>
                </c:pt>
                <c:pt idx="99">
                  <c:v>1105.7185411041219</c:v>
                </c:pt>
                <c:pt idx="100">
                  <c:v>1350.9371674676136</c:v>
                </c:pt>
                <c:pt idx="101">
                  <c:v>1593.6759216366938</c:v>
                </c:pt>
                <c:pt idx="102">
                  <c:v>1455.2151379003551</c:v>
                </c:pt>
                <c:pt idx="103">
                  <c:v>826.7723639750443</c:v>
                </c:pt>
                <c:pt idx="104">
                  <c:v>874.6431064331407</c:v>
                </c:pt>
                <c:pt idx="105">
                  <c:v>913.13990722634935</c:v>
                </c:pt>
                <c:pt idx="106">
                  <c:v>1018.7686975821854</c:v>
                </c:pt>
                <c:pt idx="107">
                  <c:v>1047.6452285101082</c:v>
                </c:pt>
                <c:pt idx="108">
                  <c:v>755.7710536548251</c:v>
                </c:pt>
                <c:pt idx="109">
                  <c:v>-1146.0116168244044</c:v>
                </c:pt>
                <c:pt idx="110">
                  <c:v>-1106.1303936585286</c:v>
                </c:pt>
                <c:pt idx="111">
                  <c:v>-415.1988586680294</c:v>
                </c:pt>
                <c:pt idx="112">
                  <c:v>-858.69497356410704</c:v>
                </c:pt>
                <c:pt idx="113">
                  <c:v>-750.31089554439689</c:v>
                </c:pt>
                <c:pt idx="114">
                  <c:v>-654.34030529476513</c:v>
                </c:pt>
                <c:pt idx="115">
                  <c:v>782.11180615726153</c:v>
                </c:pt>
                <c:pt idx="116">
                  <c:v>-868.19346999421566</c:v>
                </c:pt>
                <c:pt idx="117">
                  <c:v>-1306.4021521085117</c:v>
                </c:pt>
                <c:pt idx="118">
                  <c:v>-1464.6352852214966</c:v>
                </c:pt>
                <c:pt idx="119">
                  <c:v>-1599.5974767164985</c:v>
                </c:pt>
                <c:pt idx="120">
                  <c:v>-1320.5324333385047</c:v>
                </c:pt>
                <c:pt idx="121">
                  <c:v>-1206.1278000519835</c:v>
                </c:pt>
                <c:pt idx="122">
                  <c:v>-2037.1555103776595</c:v>
                </c:pt>
                <c:pt idx="123">
                  <c:v>191.56180869469765</c:v>
                </c:pt>
                <c:pt idx="124">
                  <c:v>-1054.8513994386162</c:v>
                </c:pt>
                <c:pt idx="125">
                  <c:v>87.002511558337744</c:v>
                </c:pt>
                <c:pt idx="126">
                  <c:v>-702.79597414239993</c:v>
                </c:pt>
                <c:pt idx="127">
                  <c:v>-934.49981127106969</c:v>
                </c:pt>
                <c:pt idx="128">
                  <c:v>-1341.1318796412263</c:v>
                </c:pt>
                <c:pt idx="129">
                  <c:v>-831.94586662285735</c:v>
                </c:pt>
                <c:pt idx="130">
                  <c:v>178.18673760241171</c:v>
                </c:pt>
                <c:pt idx="131">
                  <c:v>1040.7259053547314</c:v>
                </c:pt>
                <c:pt idx="132">
                  <c:v>1073.4441841094713</c:v>
                </c:pt>
                <c:pt idx="133">
                  <c:v>1318.662810472963</c:v>
                </c:pt>
                <c:pt idx="134">
                  <c:v>1561.4015646420435</c:v>
                </c:pt>
                <c:pt idx="135">
                  <c:v>1422.9407809057045</c:v>
                </c:pt>
                <c:pt idx="136">
                  <c:v>794.49800698039382</c:v>
                </c:pt>
                <c:pt idx="137">
                  <c:v>842.36874943849011</c:v>
                </c:pt>
                <c:pt idx="138">
                  <c:v>880.86555023169888</c:v>
                </c:pt>
                <c:pt idx="139">
                  <c:v>986.49434058753491</c:v>
                </c:pt>
                <c:pt idx="140">
                  <c:v>1015.3708715154576</c:v>
                </c:pt>
                <c:pt idx="141">
                  <c:v>723.49669666017462</c:v>
                </c:pt>
                <c:pt idx="142">
                  <c:v>-1178.285973819055</c:v>
                </c:pt>
                <c:pt idx="143">
                  <c:v>-1138.4047506531792</c:v>
                </c:pt>
                <c:pt idx="144">
                  <c:v>-447.47321566267993</c:v>
                </c:pt>
                <c:pt idx="145">
                  <c:v>-890.96933055875752</c:v>
                </c:pt>
                <c:pt idx="146">
                  <c:v>-782.58525253904736</c:v>
                </c:pt>
                <c:pt idx="147">
                  <c:v>-686.61466228941572</c:v>
                </c:pt>
                <c:pt idx="148">
                  <c:v>749.83744916261094</c:v>
                </c:pt>
                <c:pt idx="149">
                  <c:v>-900.46782698886614</c:v>
                </c:pt>
                <c:pt idx="150">
                  <c:v>-1338.6765091031621</c:v>
                </c:pt>
                <c:pt idx="151">
                  <c:v>-1496.9096422161472</c:v>
                </c:pt>
                <c:pt idx="152">
                  <c:v>-1631.8718337111491</c:v>
                </c:pt>
                <c:pt idx="153">
                  <c:v>-1352.8067903331553</c:v>
                </c:pt>
                <c:pt idx="154">
                  <c:v>-1238.4021570466341</c:v>
                </c:pt>
                <c:pt idx="155">
                  <c:v>-2069.4298673723101</c:v>
                </c:pt>
                <c:pt idx="156">
                  <c:v>159.28745170004714</c:v>
                </c:pt>
                <c:pt idx="157">
                  <c:v>-1087.1257564332668</c:v>
                </c:pt>
                <c:pt idx="158">
                  <c:v>54.728154563687212</c:v>
                </c:pt>
                <c:pt idx="159">
                  <c:v>-735.07033113705052</c:v>
                </c:pt>
                <c:pt idx="160">
                  <c:v>-966.77416826572016</c:v>
                </c:pt>
                <c:pt idx="161">
                  <c:v>-1373.4062366358769</c:v>
                </c:pt>
              </c:numCache>
            </c:numRef>
          </c:val>
          <c:smooth val="0"/>
          <c:extLst>
            <c:ext xmlns:c16="http://schemas.microsoft.com/office/drawing/2014/chart" uri="{C3380CC4-5D6E-409C-BE32-E72D297353CC}">
              <c16:uniqueId val="{00000000-48B5-42C8-A0FD-D4BFE9D7DD00}"/>
            </c:ext>
          </c:extLst>
        </c:ser>
        <c:ser>
          <c:idx val="1"/>
          <c:order val="1"/>
          <c:tx>
            <c:strRef>
              <c:f>'Forscast For Months'!$C$3</c:f>
              <c:strCache>
                <c:ptCount val="1"/>
                <c:pt idx="0">
                  <c:v>Sum of Lower Confidence Bound</c:v>
                </c:pt>
              </c:strCache>
            </c:strRef>
          </c:tx>
          <c:spPr>
            <a:ln w="28575" cap="rnd">
              <a:solidFill>
                <a:schemeClr val="accent5"/>
              </a:solidFill>
              <a:round/>
            </a:ln>
            <a:effectLst/>
          </c:spPr>
          <c:marker>
            <c:symbol val="none"/>
          </c:marker>
          <c:cat>
            <c:multiLvlStrRef>
              <c:f>'Forscast For Months'!$A$4:$A$172</c:f>
              <c:multiLvlStrCache>
                <c:ptCount val="162"/>
                <c:lvl>
                  <c:pt idx="0">
                    <c:v>23-07-2025</c:v>
                  </c:pt>
                  <c:pt idx="1">
                    <c:v>24-07-2025</c:v>
                  </c:pt>
                  <c:pt idx="2">
                    <c:v>25-07-2025</c:v>
                  </c:pt>
                  <c:pt idx="3">
                    <c:v>26-07-2025</c:v>
                  </c:pt>
                  <c:pt idx="4">
                    <c:v>27-07-2025</c:v>
                  </c:pt>
                  <c:pt idx="5">
                    <c:v>28-07-2025</c:v>
                  </c:pt>
                  <c:pt idx="6">
                    <c:v>29-07-2025</c:v>
                  </c:pt>
                  <c:pt idx="7">
                    <c:v>30-07-2025</c:v>
                  </c:pt>
                  <c:pt idx="8">
                    <c:v>31-07-2025</c:v>
                  </c:pt>
                  <c:pt idx="9">
                    <c:v>01-08-2025</c:v>
                  </c:pt>
                  <c:pt idx="10">
                    <c:v>02-08-2025</c:v>
                  </c:pt>
                  <c:pt idx="11">
                    <c:v>03-08-2025</c:v>
                  </c:pt>
                  <c:pt idx="12">
                    <c:v>04-08-2025</c:v>
                  </c:pt>
                  <c:pt idx="13">
                    <c:v>05-08-2025</c:v>
                  </c:pt>
                  <c:pt idx="14">
                    <c:v>06-08-2025</c:v>
                  </c:pt>
                  <c:pt idx="15">
                    <c:v>07-08-2025</c:v>
                  </c:pt>
                  <c:pt idx="16">
                    <c:v>08-08-2025</c:v>
                  </c:pt>
                  <c:pt idx="17">
                    <c:v>09-08-2025</c:v>
                  </c:pt>
                  <c:pt idx="18">
                    <c:v>10-08-2025</c:v>
                  </c:pt>
                  <c:pt idx="19">
                    <c:v>11-08-2025</c:v>
                  </c:pt>
                  <c:pt idx="20">
                    <c:v>12-08-2025</c:v>
                  </c:pt>
                  <c:pt idx="21">
                    <c:v>13-08-2025</c:v>
                  </c:pt>
                  <c:pt idx="22">
                    <c:v>14-08-2025</c:v>
                  </c:pt>
                  <c:pt idx="23">
                    <c:v>15-08-2025</c:v>
                  </c:pt>
                  <c:pt idx="24">
                    <c:v>16-08-2025</c:v>
                  </c:pt>
                  <c:pt idx="25">
                    <c:v>17-08-2025</c:v>
                  </c:pt>
                  <c:pt idx="26">
                    <c:v>18-08-2025</c:v>
                  </c:pt>
                  <c:pt idx="27">
                    <c:v>19-08-2025</c:v>
                  </c:pt>
                  <c:pt idx="28">
                    <c:v>20-08-2025</c:v>
                  </c:pt>
                  <c:pt idx="29">
                    <c:v>21-08-2025</c:v>
                  </c:pt>
                  <c:pt idx="30">
                    <c:v>22-08-2025</c:v>
                  </c:pt>
                  <c:pt idx="31">
                    <c:v>23-08-2025</c:v>
                  </c:pt>
                  <c:pt idx="32">
                    <c:v>24-08-2025</c:v>
                  </c:pt>
                  <c:pt idx="33">
                    <c:v>25-08-2025</c:v>
                  </c:pt>
                  <c:pt idx="34">
                    <c:v>26-08-2025</c:v>
                  </c:pt>
                  <c:pt idx="35">
                    <c:v>27-08-2025</c:v>
                  </c:pt>
                  <c:pt idx="36">
                    <c:v>28-08-2025</c:v>
                  </c:pt>
                  <c:pt idx="37">
                    <c:v>29-08-2025</c:v>
                  </c:pt>
                  <c:pt idx="38">
                    <c:v>30-08-2025</c:v>
                  </c:pt>
                  <c:pt idx="39">
                    <c:v>31-08-2025</c:v>
                  </c:pt>
                  <c:pt idx="40">
                    <c:v>01-09-2025</c:v>
                  </c:pt>
                  <c:pt idx="41">
                    <c:v>02-09-2025</c:v>
                  </c:pt>
                  <c:pt idx="42">
                    <c:v>03-09-2025</c:v>
                  </c:pt>
                  <c:pt idx="43">
                    <c:v>04-09-2025</c:v>
                  </c:pt>
                  <c:pt idx="44">
                    <c:v>05-09-2025</c:v>
                  </c:pt>
                  <c:pt idx="45">
                    <c:v>06-09-2025</c:v>
                  </c:pt>
                  <c:pt idx="46">
                    <c:v>07-09-2025</c:v>
                  </c:pt>
                  <c:pt idx="47">
                    <c:v>08-09-2025</c:v>
                  </c:pt>
                  <c:pt idx="48">
                    <c:v>09-09-2025</c:v>
                  </c:pt>
                  <c:pt idx="49">
                    <c:v>10-09-2025</c:v>
                  </c:pt>
                  <c:pt idx="50">
                    <c:v>11-09-2025</c:v>
                  </c:pt>
                  <c:pt idx="51">
                    <c:v>12-09-2025</c:v>
                  </c:pt>
                  <c:pt idx="52">
                    <c:v>13-09-2025</c:v>
                  </c:pt>
                  <c:pt idx="53">
                    <c:v>14-09-2025</c:v>
                  </c:pt>
                  <c:pt idx="54">
                    <c:v>15-09-2025</c:v>
                  </c:pt>
                  <c:pt idx="55">
                    <c:v>16-09-2025</c:v>
                  </c:pt>
                  <c:pt idx="56">
                    <c:v>17-09-2025</c:v>
                  </c:pt>
                  <c:pt idx="57">
                    <c:v>18-09-2025</c:v>
                  </c:pt>
                  <c:pt idx="58">
                    <c:v>19-09-2025</c:v>
                  </c:pt>
                  <c:pt idx="59">
                    <c:v>20-09-2025</c:v>
                  </c:pt>
                  <c:pt idx="60">
                    <c:v>21-09-2025</c:v>
                  </c:pt>
                  <c:pt idx="61">
                    <c:v>22-09-2025</c:v>
                  </c:pt>
                  <c:pt idx="62">
                    <c:v>23-09-2025</c:v>
                  </c:pt>
                  <c:pt idx="63">
                    <c:v>24-09-2025</c:v>
                  </c:pt>
                  <c:pt idx="64">
                    <c:v>25-09-2025</c:v>
                  </c:pt>
                  <c:pt idx="65">
                    <c:v>26-09-2025</c:v>
                  </c:pt>
                  <c:pt idx="66">
                    <c:v>27-09-2025</c:v>
                  </c:pt>
                  <c:pt idx="67">
                    <c:v>28-09-2025</c:v>
                  </c:pt>
                  <c:pt idx="68">
                    <c:v>29-09-2025</c:v>
                  </c:pt>
                  <c:pt idx="69">
                    <c:v>30-09-2025</c:v>
                  </c:pt>
                  <c:pt idx="70">
                    <c:v>01-10-2025</c:v>
                  </c:pt>
                  <c:pt idx="71">
                    <c:v>02-10-2025</c:v>
                  </c:pt>
                  <c:pt idx="72">
                    <c:v>03-10-2025</c:v>
                  </c:pt>
                  <c:pt idx="73">
                    <c:v>04-10-2025</c:v>
                  </c:pt>
                  <c:pt idx="74">
                    <c:v>05-10-2025</c:v>
                  </c:pt>
                  <c:pt idx="75">
                    <c:v>06-10-2025</c:v>
                  </c:pt>
                  <c:pt idx="76">
                    <c:v>07-10-2025</c:v>
                  </c:pt>
                  <c:pt idx="77">
                    <c:v>08-10-2025</c:v>
                  </c:pt>
                  <c:pt idx="78">
                    <c:v>09-10-2025</c:v>
                  </c:pt>
                  <c:pt idx="79">
                    <c:v>10-10-2025</c:v>
                  </c:pt>
                  <c:pt idx="80">
                    <c:v>11-10-2025</c:v>
                  </c:pt>
                  <c:pt idx="81">
                    <c:v>12-10-2025</c:v>
                  </c:pt>
                  <c:pt idx="82">
                    <c:v>13-10-2025</c:v>
                  </c:pt>
                  <c:pt idx="83">
                    <c:v>14-10-2025</c:v>
                  </c:pt>
                  <c:pt idx="84">
                    <c:v>15-10-2025</c:v>
                  </c:pt>
                  <c:pt idx="85">
                    <c:v>16-10-2025</c:v>
                  </c:pt>
                  <c:pt idx="86">
                    <c:v>17-10-2025</c:v>
                  </c:pt>
                  <c:pt idx="87">
                    <c:v>18-10-2025</c:v>
                  </c:pt>
                  <c:pt idx="88">
                    <c:v>19-10-2025</c:v>
                  </c:pt>
                  <c:pt idx="89">
                    <c:v>20-10-2025</c:v>
                  </c:pt>
                  <c:pt idx="90">
                    <c:v>21-10-2025</c:v>
                  </c:pt>
                  <c:pt idx="91">
                    <c:v>22-10-2025</c:v>
                  </c:pt>
                  <c:pt idx="92">
                    <c:v>23-10-2025</c:v>
                  </c:pt>
                  <c:pt idx="93">
                    <c:v>24-10-2025</c:v>
                  </c:pt>
                  <c:pt idx="94">
                    <c:v>25-10-2025</c:v>
                  </c:pt>
                  <c:pt idx="95">
                    <c:v>26-10-2025</c:v>
                  </c:pt>
                  <c:pt idx="96">
                    <c:v>27-10-2025</c:v>
                  </c:pt>
                  <c:pt idx="97">
                    <c:v>28-10-2025</c:v>
                  </c:pt>
                  <c:pt idx="98">
                    <c:v>29-10-2025</c:v>
                  </c:pt>
                  <c:pt idx="99">
                    <c:v>30-10-2025</c:v>
                  </c:pt>
                  <c:pt idx="100">
                    <c:v>31-10-2025</c:v>
                  </c:pt>
                  <c:pt idx="101">
                    <c:v>01-11-2025</c:v>
                  </c:pt>
                  <c:pt idx="102">
                    <c:v>02-11-2025</c:v>
                  </c:pt>
                  <c:pt idx="103">
                    <c:v>03-11-2025</c:v>
                  </c:pt>
                  <c:pt idx="104">
                    <c:v>04-11-2025</c:v>
                  </c:pt>
                  <c:pt idx="105">
                    <c:v>05-11-2025</c:v>
                  </c:pt>
                  <c:pt idx="106">
                    <c:v>06-11-2025</c:v>
                  </c:pt>
                  <c:pt idx="107">
                    <c:v>07-11-2025</c:v>
                  </c:pt>
                  <c:pt idx="108">
                    <c:v>08-11-2025</c:v>
                  </c:pt>
                  <c:pt idx="109">
                    <c:v>09-11-2025</c:v>
                  </c:pt>
                  <c:pt idx="110">
                    <c:v>10-11-2025</c:v>
                  </c:pt>
                  <c:pt idx="111">
                    <c:v>11-11-2025</c:v>
                  </c:pt>
                  <c:pt idx="112">
                    <c:v>12-11-2025</c:v>
                  </c:pt>
                  <c:pt idx="113">
                    <c:v>13-11-2025</c:v>
                  </c:pt>
                  <c:pt idx="114">
                    <c:v>14-11-2025</c:v>
                  </c:pt>
                  <c:pt idx="115">
                    <c:v>15-11-2025</c:v>
                  </c:pt>
                  <c:pt idx="116">
                    <c:v>16-11-2025</c:v>
                  </c:pt>
                  <c:pt idx="117">
                    <c:v>17-11-2025</c:v>
                  </c:pt>
                  <c:pt idx="118">
                    <c:v>18-11-2025</c:v>
                  </c:pt>
                  <c:pt idx="119">
                    <c:v>19-11-2025</c:v>
                  </c:pt>
                  <c:pt idx="120">
                    <c:v>20-11-2025</c:v>
                  </c:pt>
                  <c:pt idx="121">
                    <c:v>21-11-2025</c:v>
                  </c:pt>
                  <c:pt idx="122">
                    <c:v>22-11-2025</c:v>
                  </c:pt>
                  <c:pt idx="123">
                    <c:v>23-11-2025</c:v>
                  </c:pt>
                  <c:pt idx="124">
                    <c:v>24-11-2025</c:v>
                  </c:pt>
                  <c:pt idx="125">
                    <c:v>25-11-2025</c:v>
                  </c:pt>
                  <c:pt idx="126">
                    <c:v>26-11-2025</c:v>
                  </c:pt>
                  <c:pt idx="127">
                    <c:v>27-11-2025</c:v>
                  </c:pt>
                  <c:pt idx="128">
                    <c:v>28-11-2025</c:v>
                  </c:pt>
                  <c:pt idx="129">
                    <c:v>29-11-2025</c:v>
                  </c:pt>
                  <c:pt idx="130">
                    <c:v>30-11-2025</c:v>
                  </c:pt>
                  <c:pt idx="131">
                    <c:v>01-12-2025</c:v>
                  </c:pt>
                  <c:pt idx="132">
                    <c:v>02-12-2025</c:v>
                  </c:pt>
                  <c:pt idx="133">
                    <c:v>03-12-2025</c:v>
                  </c:pt>
                  <c:pt idx="134">
                    <c:v>04-12-2025</c:v>
                  </c:pt>
                  <c:pt idx="135">
                    <c:v>05-12-2025</c:v>
                  </c:pt>
                  <c:pt idx="136">
                    <c:v>06-12-2025</c:v>
                  </c:pt>
                  <c:pt idx="137">
                    <c:v>07-12-2025</c:v>
                  </c:pt>
                  <c:pt idx="138">
                    <c:v>08-12-2025</c:v>
                  </c:pt>
                  <c:pt idx="139">
                    <c:v>09-12-2025</c:v>
                  </c:pt>
                  <c:pt idx="140">
                    <c:v>10-12-2025</c:v>
                  </c:pt>
                  <c:pt idx="141">
                    <c:v>11-12-2025</c:v>
                  </c:pt>
                  <c:pt idx="142">
                    <c:v>12-12-2025</c:v>
                  </c:pt>
                  <c:pt idx="143">
                    <c:v>13-12-2025</c:v>
                  </c:pt>
                  <c:pt idx="144">
                    <c:v>14-12-2025</c:v>
                  </c:pt>
                  <c:pt idx="145">
                    <c:v>15-12-2025</c:v>
                  </c:pt>
                  <c:pt idx="146">
                    <c:v>16-12-2025</c:v>
                  </c:pt>
                  <c:pt idx="147">
                    <c:v>17-12-2025</c:v>
                  </c:pt>
                  <c:pt idx="148">
                    <c:v>18-12-2025</c:v>
                  </c:pt>
                  <c:pt idx="149">
                    <c:v>19-12-2025</c:v>
                  </c:pt>
                  <c:pt idx="150">
                    <c:v>20-12-2025</c:v>
                  </c:pt>
                  <c:pt idx="151">
                    <c:v>21-12-2025</c:v>
                  </c:pt>
                  <c:pt idx="152">
                    <c:v>22-12-2025</c:v>
                  </c:pt>
                  <c:pt idx="153">
                    <c:v>23-12-2025</c:v>
                  </c:pt>
                  <c:pt idx="154">
                    <c:v>24-12-2025</c:v>
                  </c:pt>
                  <c:pt idx="155">
                    <c:v>25-12-2025</c:v>
                  </c:pt>
                  <c:pt idx="156">
                    <c:v>26-12-2025</c:v>
                  </c:pt>
                  <c:pt idx="157">
                    <c:v>27-12-2025</c:v>
                  </c:pt>
                  <c:pt idx="158">
                    <c:v>28-12-2025</c:v>
                  </c:pt>
                  <c:pt idx="159">
                    <c:v>29-12-2025</c:v>
                  </c:pt>
                  <c:pt idx="160">
                    <c:v>30-12-2025</c:v>
                  </c:pt>
                  <c:pt idx="161">
                    <c:v>31-12-2025</c:v>
                  </c:pt>
                </c:lvl>
                <c:lvl>
                  <c:pt idx="0">
                    <c:v>Jul</c:v>
                  </c:pt>
                  <c:pt idx="9">
                    <c:v>Aug</c:v>
                  </c:pt>
                  <c:pt idx="40">
                    <c:v>Sep</c:v>
                  </c:pt>
                  <c:pt idx="70">
                    <c:v>Oct</c:v>
                  </c:pt>
                  <c:pt idx="101">
                    <c:v>Nov</c:v>
                  </c:pt>
                  <c:pt idx="131">
                    <c:v>Dec</c:v>
                  </c:pt>
                </c:lvl>
              </c:multiLvlStrCache>
            </c:multiLvlStrRef>
          </c:cat>
          <c:val>
            <c:numRef>
              <c:f>'Forscast For Months'!$C$4:$C$172</c:f>
              <c:numCache>
                <c:formatCode>General</c:formatCode>
                <c:ptCount val="162"/>
                <c:pt idx="0">
                  <c:v>-2587.2370844211018</c:v>
                </c:pt>
                <c:pt idx="1">
                  <c:v>-2460.4994575391893</c:v>
                </c:pt>
                <c:pt idx="2">
                  <c:v>-2333.65534804446</c:v>
                </c:pt>
                <c:pt idx="3">
                  <c:v>-2585.6452265568473</c:v>
                </c:pt>
                <c:pt idx="4">
                  <c:v>-3325.4445436057836</c:v>
                </c:pt>
                <c:pt idx="5">
                  <c:v>-3386.9276167336798</c:v>
                </c:pt>
                <c:pt idx="6">
                  <c:v>-3455.9322414651224</c:v>
                </c:pt>
                <c:pt idx="7">
                  <c:v>-3456.0863050705466</c:v>
                </c:pt>
                <c:pt idx="8">
                  <c:v>-3531.3937683271206</c:v>
                </c:pt>
                <c:pt idx="9">
                  <c:v>-3925.9606613734713</c:v>
                </c:pt>
                <c:pt idx="10">
                  <c:v>-5929.0418664547478</c:v>
                </c:pt>
                <c:pt idx="11">
                  <c:v>-5989.1529593889809</c:v>
                </c:pt>
                <c:pt idx="12">
                  <c:v>-5396.9875046934694</c:v>
                </c:pt>
                <c:pt idx="13">
                  <c:v>-5938.0964316631325</c:v>
                </c:pt>
                <c:pt idx="14">
                  <c:v>-5926.2386721118664</c:v>
                </c:pt>
                <c:pt idx="15">
                  <c:v>-5925.7691911038319</c:v>
                </c:pt>
                <c:pt idx="16">
                  <c:v>-4583.8493776229197</c:v>
                </c:pt>
                <c:pt idx="17">
                  <c:v>-6327.7701733839476</c:v>
                </c:pt>
                <c:pt idx="18">
                  <c:v>-6858.7257168687793</c:v>
                </c:pt>
                <c:pt idx="19">
                  <c:v>-7108.8816544537976</c:v>
                </c:pt>
                <c:pt idx="20">
                  <c:v>-7334.9840207274719</c:v>
                </c:pt>
                <c:pt idx="21">
                  <c:v>-7146.3150781310342</c:v>
                </c:pt>
                <c:pt idx="22">
                  <c:v>-7121.5984225062584</c:v>
                </c:pt>
                <c:pt idx="23">
                  <c:v>-8041.6395692562019</c:v>
                </c:pt>
                <c:pt idx="24">
                  <c:v>-5901.2925674630696</c:v>
                </c:pt>
                <c:pt idx="25">
                  <c:v>-7235.4624221934446</c:v>
                </c:pt>
                <c:pt idx="26">
                  <c:v>-6180.7791280814254</c:v>
                </c:pt>
                <c:pt idx="27">
                  <c:v>-7057.188183109869</c:v>
                </c:pt>
                <c:pt idx="28">
                  <c:v>-7374.966998753117</c:v>
                </c:pt>
                <c:pt idx="29">
                  <c:v>-7867.1615061590091</c:v>
                </c:pt>
                <c:pt idx="30">
                  <c:v>-7443.0471468252317</c:v>
                </c:pt>
                <c:pt idx="31">
                  <c:v>-6517.5159656435044</c:v>
                </c:pt>
                <c:pt idx="32">
                  <c:v>-5739.1274341569306</c:v>
                </c:pt>
                <c:pt idx="33">
                  <c:v>-5790.7144449108555</c:v>
                </c:pt>
                <c:pt idx="34">
                  <c:v>-5628.7922221476047</c:v>
                </c:pt>
                <c:pt idx="35">
                  <c:v>-5468.9517139065674</c:v>
                </c:pt>
                <c:pt idx="36">
                  <c:v>-5689.9283122656416</c:v>
                </c:pt>
                <c:pt idx="37">
                  <c:v>-6400.5194221703896</c:v>
                </c:pt>
                <c:pt idx="38">
                  <c:v>-6434.4437669082818</c:v>
                </c:pt>
                <c:pt idx="39">
                  <c:v>-6477.4023582937352</c:v>
                </c:pt>
                <c:pt idx="40">
                  <c:v>-6452.9021856991913</c:v>
                </c:pt>
                <c:pt idx="41">
                  <c:v>-6504.8398250618484</c:v>
                </c:pt>
                <c:pt idx="42">
                  <c:v>-6877.2254924535937</c:v>
                </c:pt>
                <c:pt idx="43">
                  <c:v>-8859.2282238244807</c:v>
                </c:pt>
                <c:pt idx="44">
                  <c:v>-8899.2863834876407</c:v>
                </c:pt>
                <c:pt idx="45">
                  <c:v>-8288.0238430863465</c:v>
                </c:pt>
                <c:pt idx="46">
                  <c:v>-8810.9284170566425</c:v>
                </c:pt>
                <c:pt idx="47">
                  <c:v>-8781.7017029629442</c:v>
                </c:pt>
                <c:pt idx="48">
                  <c:v>-8764.6464324840708</c:v>
                </c:pt>
                <c:pt idx="49">
                  <c:v>-7406.8762796446408</c:v>
                </c:pt>
                <c:pt idx="50">
                  <c:v>-9135.6384881579615</c:v>
                </c:pt>
                <c:pt idx="51">
                  <c:v>-9652.0870817569703</c:v>
                </c:pt>
                <c:pt idx="52">
                  <c:v>-9888.3507986328277</c:v>
                </c:pt>
                <c:pt idx="53">
                  <c:v>-10101.141643280216</c:v>
                </c:pt>
                <c:pt idx="54">
                  <c:v>-9899.7104386351166</c:v>
                </c:pt>
                <c:pt idx="55">
                  <c:v>-9862.7516790872378</c:v>
                </c:pt>
                <c:pt idx="56">
                  <c:v>-10771.043894076935</c:v>
                </c:pt>
                <c:pt idx="57">
                  <c:v>-8619.4160654414736</c:v>
                </c:pt>
                <c:pt idx="58">
                  <c:v>-9942.7498752285737</c:v>
                </c:pt>
                <c:pt idx="59">
                  <c:v>-8877.6535841031418</c:v>
                </c:pt>
                <c:pt idx="60">
                  <c:v>-9744.0524067543665</c:v>
                </c:pt>
                <c:pt idx="61">
                  <c:v>-10052.204798328132</c:v>
                </c:pt>
                <c:pt idx="62">
                  <c:v>-10535.13894973588</c:v>
                </c:pt>
                <c:pt idx="63">
                  <c:v>-10102.11367872902</c:v>
                </c:pt>
                <c:pt idx="64">
                  <c:v>-9168.005433265369</c:v>
                </c:pt>
                <c:pt idx="65">
                  <c:v>-8381.3590338504564</c:v>
                </c:pt>
                <c:pt idx="66">
                  <c:v>-8424.8834312145373</c:v>
                </c:pt>
                <c:pt idx="67">
                  <c:v>-8255.3044043288082</c:v>
                </c:pt>
                <c:pt idx="68">
                  <c:v>-8088.0871823090783</c:v>
                </c:pt>
                <c:pt idx="69">
                  <c:v>-8301.9556305229689</c:v>
                </c:pt>
                <c:pt idx="70">
                  <c:v>-9005.6962684574555</c:v>
                </c:pt>
                <c:pt idx="71">
                  <c:v>-9033.0175297724145</c:v>
                </c:pt>
                <c:pt idx="72">
                  <c:v>-9069.610690974896</c:v>
                </c:pt>
                <c:pt idx="73">
                  <c:v>-9038.9735224535998</c:v>
                </c:pt>
                <c:pt idx="74">
                  <c:v>-9084.9938626534858</c:v>
                </c:pt>
                <c:pt idx="75">
                  <c:v>-9451.6736396682536</c:v>
                </c:pt>
                <c:pt idx="76">
                  <c:v>-11428.174021585994</c:v>
                </c:pt>
                <c:pt idx="77">
                  <c:v>-11462.925897911304</c:v>
                </c:pt>
                <c:pt idx="78">
                  <c:v>-10846.546033586612</c:v>
                </c:pt>
                <c:pt idx="79">
                  <c:v>-11364.515481431392</c:v>
                </c:pt>
                <c:pt idx="80">
                  <c:v>-11330.529401202637</c:v>
                </c:pt>
                <c:pt idx="81">
                  <c:v>-11308.884390898011</c:v>
                </c:pt>
                <c:pt idx="82">
                  <c:v>-9946.6882767565203</c:v>
                </c:pt>
                <c:pt idx="83">
                  <c:v>-11671.182723696989</c:v>
                </c:pt>
                <c:pt idx="84">
                  <c:v>-12183.516429957492</c:v>
                </c:pt>
                <c:pt idx="85">
                  <c:v>-12415.813046953019</c:v>
                </c:pt>
                <c:pt idx="86">
                  <c:v>-12624.779717558173</c:v>
                </c:pt>
                <c:pt idx="87">
                  <c:v>-12419.66261561703</c:v>
                </c:pt>
                <c:pt idx="88">
                  <c:v>-12379.151787186673</c:v>
                </c:pt>
                <c:pt idx="89">
                  <c:v>-13284.021503155593</c:v>
                </c:pt>
                <c:pt idx="90">
                  <c:v>-11129.096666339454</c:v>
                </c:pt>
                <c:pt idx="91">
                  <c:v>-12449.255049715426</c:v>
                </c:pt>
                <c:pt idx="92">
                  <c:v>-11381.101165869379</c:v>
                </c:pt>
                <c:pt idx="93">
                  <c:v>-12244.556634015993</c:v>
                </c:pt>
                <c:pt idx="94">
                  <c:v>-12549.876458573795</c:v>
                </c:pt>
                <c:pt idx="95">
                  <c:v>-13030.085517106971</c:v>
                </c:pt>
                <c:pt idx="96">
                  <c:v>-12594.439444487049</c:v>
                </c:pt>
                <c:pt idx="97">
                  <c:v>-11657.811629768172</c:v>
                </c:pt>
                <c:pt idx="98">
                  <c:v>-10868.743952428433</c:v>
                </c:pt>
                <c:pt idx="99">
                  <c:v>-10909.884636183444</c:v>
                </c:pt>
                <c:pt idx="100">
                  <c:v>-10738.07373239126</c:v>
                </c:pt>
                <c:pt idx="101">
                  <c:v>-10568.71472094817</c:v>
                </c:pt>
                <c:pt idx="102">
                  <c:v>-10780.528944772997</c:v>
                </c:pt>
                <c:pt idx="103">
                  <c:v>-11482.300493201159</c:v>
                </c:pt>
                <c:pt idx="104">
                  <c:v>-11507.73545777935</c:v>
                </c:pt>
                <c:pt idx="105">
                  <c:v>-11542.522856918815</c:v>
                </c:pt>
                <c:pt idx="106">
                  <c:v>-11510.158283131164</c:v>
                </c:pt>
                <c:pt idx="107">
                  <c:v>-11554.527473612256</c:v>
                </c:pt>
                <c:pt idx="108">
                  <c:v>-11919.630328438399</c:v>
                </c:pt>
                <c:pt idx="109">
                  <c:v>-13894.626057697984</c:v>
                </c:pt>
                <c:pt idx="110">
                  <c:v>-13927.943659870205</c:v>
                </c:pt>
                <c:pt idx="111">
                  <c:v>-13310.198072963089</c:v>
                </c:pt>
                <c:pt idx="112">
                  <c:v>-13826.868584219572</c:v>
                </c:pt>
                <c:pt idx="113">
                  <c:v>-13791.648646585843</c:v>
                </c:pt>
                <c:pt idx="114">
                  <c:v>-13768.833207554811</c:v>
                </c:pt>
                <c:pt idx="115">
                  <c:v>-12405.528496831635</c:v>
                </c:pt>
                <c:pt idx="116">
                  <c:v>-14128.974634554161</c:v>
                </c:pt>
                <c:pt idx="117">
                  <c:v>-14640.318823824529</c:v>
                </c:pt>
                <c:pt idx="118">
                  <c:v>-14871.683268562867</c:v>
                </c:pt>
                <c:pt idx="119">
                  <c:v>-15079.773709883762</c:v>
                </c:pt>
                <c:pt idx="120">
                  <c:v>-14873.834963792126</c:v>
                </c:pt>
                <c:pt idx="121">
                  <c:v>-14832.555760699699</c:v>
                </c:pt>
                <c:pt idx="122">
                  <c:v>-15736.709096398508</c:v>
                </c:pt>
                <c:pt idx="123">
                  <c:v>-13581.118637589179</c:v>
                </c:pt>
                <c:pt idx="124">
                  <c:v>-14900.660958621051</c:v>
                </c:pt>
                <c:pt idx="125">
                  <c:v>-13831.939409514329</c:v>
                </c:pt>
                <c:pt idx="126">
                  <c:v>-14694.874481620642</c:v>
                </c:pt>
                <c:pt idx="127">
                  <c:v>-14999.720084900422</c:v>
                </c:pt>
                <c:pt idx="128">
                  <c:v>-15479.500034625671</c:v>
                </c:pt>
                <c:pt idx="129">
                  <c:v>-15043.468934358129</c:v>
                </c:pt>
                <c:pt idx="130">
                  <c:v>-14106.499171693597</c:v>
                </c:pt>
                <c:pt idx="131">
                  <c:v>-13317.131653422201</c:v>
                </c:pt>
                <c:pt idx="132">
                  <c:v>-13357.976364831327</c:v>
                </c:pt>
                <c:pt idx="133">
                  <c:v>-13185.947644229147</c:v>
                </c:pt>
                <c:pt idx="134">
                  <c:v>-13016.410154812691</c:v>
                </c:pt>
                <c:pt idx="135">
                  <c:v>-13228.084372334946</c:v>
                </c:pt>
                <c:pt idx="136">
                  <c:v>-13929.753542981462</c:v>
                </c:pt>
                <c:pt idx="137">
                  <c:v>-13955.122938334427</c:v>
                </c:pt>
                <c:pt idx="138">
                  <c:v>-13989.880779230007</c:v>
                </c:pt>
                <c:pt idx="139">
                  <c:v>-13957.521882231214</c:v>
                </c:pt>
                <c:pt idx="140">
                  <c:v>-14001.931229480148</c:v>
                </c:pt>
                <c:pt idx="141">
                  <c:v>-14367.107986192505</c:v>
                </c:pt>
                <c:pt idx="142">
                  <c:v>-16342.210647115868</c:v>
                </c:pt>
                <c:pt idx="143">
                  <c:v>-16375.667514262193</c:v>
                </c:pt>
                <c:pt idx="144">
                  <c:v>-15758.092847425409</c:v>
                </c:pt>
                <c:pt idx="145">
                  <c:v>-16274.965273291664</c:v>
                </c:pt>
                <c:pt idx="146">
                  <c:v>-16239.977601335255</c:v>
                </c:pt>
                <c:pt idx="147">
                  <c:v>-16217.424152112108</c:v>
                </c:pt>
                <c:pt idx="148">
                  <c:v>-14854.410544396602</c:v>
                </c:pt>
                <c:pt idx="149">
                  <c:v>-16578.176302893724</c:v>
                </c:pt>
                <c:pt idx="150">
                  <c:v>-17089.868050281842</c:v>
                </c:pt>
                <c:pt idx="151">
                  <c:v>-17321.607424596103</c:v>
                </c:pt>
                <c:pt idx="152">
                  <c:v>-17530.099615152416</c:v>
                </c:pt>
                <c:pt idx="153">
                  <c:v>-17324.588899807783</c:v>
                </c:pt>
                <c:pt idx="154">
                  <c:v>-17283.763484057454</c:v>
                </c:pt>
                <c:pt idx="155">
                  <c:v>-18188.395851604611</c:v>
                </c:pt>
                <c:pt idx="156">
                  <c:v>-16033.309169499715</c:v>
                </c:pt>
                <c:pt idx="157">
                  <c:v>-17353.379524505843</c:v>
                </c:pt>
                <c:pt idx="158">
                  <c:v>-16285.209790759693</c:v>
                </c:pt>
                <c:pt idx="159">
                  <c:v>-17148.719995084011</c:v>
                </c:pt>
                <c:pt idx="160">
                  <c:v>-17454.163593929276</c:v>
                </c:pt>
                <c:pt idx="161">
                  <c:v>-17934.563959752708</c:v>
                </c:pt>
              </c:numCache>
            </c:numRef>
          </c:val>
          <c:smooth val="0"/>
          <c:extLst>
            <c:ext xmlns:c16="http://schemas.microsoft.com/office/drawing/2014/chart" uri="{C3380CC4-5D6E-409C-BE32-E72D297353CC}">
              <c16:uniqueId val="{00000001-48B5-42C8-A0FD-D4BFE9D7DD00}"/>
            </c:ext>
          </c:extLst>
        </c:ser>
        <c:ser>
          <c:idx val="2"/>
          <c:order val="2"/>
          <c:tx>
            <c:strRef>
              <c:f>'Forscast For Months'!$D$3</c:f>
              <c:strCache>
                <c:ptCount val="1"/>
                <c:pt idx="0">
                  <c:v>Sum of Upper Confidence Bound</c:v>
                </c:pt>
              </c:strCache>
            </c:strRef>
          </c:tx>
          <c:spPr>
            <a:ln w="28575" cap="rnd">
              <a:solidFill>
                <a:schemeClr val="accent4"/>
              </a:solidFill>
              <a:round/>
            </a:ln>
            <a:effectLst/>
          </c:spPr>
          <c:marker>
            <c:symbol val="none"/>
          </c:marker>
          <c:cat>
            <c:multiLvlStrRef>
              <c:f>'Forscast For Months'!$A$4:$A$172</c:f>
              <c:multiLvlStrCache>
                <c:ptCount val="162"/>
                <c:lvl>
                  <c:pt idx="0">
                    <c:v>23-07-2025</c:v>
                  </c:pt>
                  <c:pt idx="1">
                    <c:v>24-07-2025</c:v>
                  </c:pt>
                  <c:pt idx="2">
                    <c:v>25-07-2025</c:v>
                  </c:pt>
                  <c:pt idx="3">
                    <c:v>26-07-2025</c:v>
                  </c:pt>
                  <c:pt idx="4">
                    <c:v>27-07-2025</c:v>
                  </c:pt>
                  <c:pt idx="5">
                    <c:v>28-07-2025</c:v>
                  </c:pt>
                  <c:pt idx="6">
                    <c:v>29-07-2025</c:v>
                  </c:pt>
                  <c:pt idx="7">
                    <c:v>30-07-2025</c:v>
                  </c:pt>
                  <c:pt idx="8">
                    <c:v>31-07-2025</c:v>
                  </c:pt>
                  <c:pt idx="9">
                    <c:v>01-08-2025</c:v>
                  </c:pt>
                  <c:pt idx="10">
                    <c:v>02-08-2025</c:v>
                  </c:pt>
                  <c:pt idx="11">
                    <c:v>03-08-2025</c:v>
                  </c:pt>
                  <c:pt idx="12">
                    <c:v>04-08-2025</c:v>
                  </c:pt>
                  <c:pt idx="13">
                    <c:v>05-08-2025</c:v>
                  </c:pt>
                  <c:pt idx="14">
                    <c:v>06-08-2025</c:v>
                  </c:pt>
                  <c:pt idx="15">
                    <c:v>07-08-2025</c:v>
                  </c:pt>
                  <c:pt idx="16">
                    <c:v>08-08-2025</c:v>
                  </c:pt>
                  <c:pt idx="17">
                    <c:v>09-08-2025</c:v>
                  </c:pt>
                  <c:pt idx="18">
                    <c:v>10-08-2025</c:v>
                  </c:pt>
                  <c:pt idx="19">
                    <c:v>11-08-2025</c:v>
                  </c:pt>
                  <c:pt idx="20">
                    <c:v>12-08-2025</c:v>
                  </c:pt>
                  <c:pt idx="21">
                    <c:v>13-08-2025</c:v>
                  </c:pt>
                  <c:pt idx="22">
                    <c:v>14-08-2025</c:v>
                  </c:pt>
                  <c:pt idx="23">
                    <c:v>15-08-2025</c:v>
                  </c:pt>
                  <c:pt idx="24">
                    <c:v>16-08-2025</c:v>
                  </c:pt>
                  <c:pt idx="25">
                    <c:v>17-08-2025</c:v>
                  </c:pt>
                  <c:pt idx="26">
                    <c:v>18-08-2025</c:v>
                  </c:pt>
                  <c:pt idx="27">
                    <c:v>19-08-2025</c:v>
                  </c:pt>
                  <c:pt idx="28">
                    <c:v>20-08-2025</c:v>
                  </c:pt>
                  <c:pt idx="29">
                    <c:v>21-08-2025</c:v>
                  </c:pt>
                  <c:pt idx="30">
                    <c:v>22-08-2025</c:v>
                  </c:pt>
                  <c:pt idx="31">
                    <c:v>23-08-2025</c:v>
                  </c:pt>
                  <c:pt idx="32">
                    <c:v>24-08-2025</c:v>
                  </c:pt>
                  <c:pt idx="33">
                    <c:v>25-08-2025</c:v>
                  </c:pt>
                  <c:pt idx="34">
                    <c:v>26-08-2025</c:v>
                  </c:pt>
                  <c:pt idx="35">
                    <c:v>27-08-2025</c:v>
                  </c:pt>
                  <c:pt idx="36">
                    <c:v>28-08-2025</c:v>
                  </c:pt>
                  <c:pt idx="37">
                    <c:v>29-08-2025</c:v>
                  </c:pt>
                  <c:pt idx="38">
                    <c:v>30-08-2025</c:v>
                  </c:pt>
                  <c:pt idx="39">
                    <c:v>31-08-2025</c:v>
                  </c:pt>
                  <c:pt idx="40">
                    <c:v>01-09-2025</c:v>
                  </c:pt>
                  <c:pt idx="41">
                    <c:v>02-09-2025</c:v>
                  </c:pt>
                  <c:pt idx="42">
                    <c:v>03-09-2025</c:v>
                  </c:pt>
                  <c:pt idx="43">
                    <c:v>04-09-2025</c:v>
                  </c:pt>
                  <c:pt idx="44">
                    <c:v>05-09-2025</c:v>
                  </c:pt>
                  <c:pt idx="45">
                    <c:v>06-09-2025</c:v>
                  </c:pt>
                  <c:pt idx="46">
                    <c:v>07-09-2025</c:v>
                  </c:pt>
                  <c:pt idx="47">
                    <c:v>08-09-2025</c:v>
                  </c:pt>
                  <c:pt idx="48">
                    <c:v>09-09-2025</c:v>
                  </c:pt>
                  <c:pt idx="49">
                    <c:v>10-09-2025</c:v>
                  </c:pt>
                  <c:pt idx="50">
                    <c:v>11-09-2025</c:v>
                  </c:pt>
                  <c:pt idx="51">
                    <c:v>12-09-2025</c:v>
                  </c:pt>
                  <c:pt idx="52">
                    <c:v>13-09-2025</c:v>
                  </c:pt>
                  <c:pt idx="53">
                    <c:v>14-09-2025</c:v>
                  </c:pt>
                  <c:pt idx="54">
                    <c:v>15-09-2025</c:v>
                  </c:pt>
                  <c:pt idx="55">
                    <c:v>16-09-2025</c:v>
                  </c:pt>
                  <c:pt idx="56">
                    <c:v>17-09-2025</c:v>
                  </c:pt>
                  <c:pt idx="57">
                    <c:v>18-09-2025</c:v>
                  </c:pt>
                  <c:pt idx="58">
                    <c:v>19-09-2025</c:v>
                  </c:pt>
                  <c:pt idx="59">
                    <c:v>20-09-2025</c:v>
                  </c:pt>
                  <c:pt idx="60">
                    <c:v>21-09-2025</c:v>
                  </c:pt>
                  <c:pt idx="61">
                    <c:v>22-09-2025</c:v>
                  </c:pt>
                  <c:pt idx="62">
                    <c:v>23-09-2025</c:v>
                  </c:pt>
                  <c:pt idx="63">
                    <c:v>24-09-2025</c:v>
                  </c:pt>
                  <c:pt idx="64">
                    <c:v>25-09-2025</c:v>
                  </c:pt>
                  <c:pt idx="65">
                    <c:v>26-09-2025</c:v>
                  </c:pt>
                  <c:pt idx="66">
                    <c:v>27-09-2025</c:v>
                  </c:pt>
                  <c:pt idx="67">
                    <c:v>28-09-2025</c:v>
                  </c:pt>
                  <c:pt idx="68">
                    <c:v>29-09-2025</c:v>
                  </c:pt>
                  <c:pt idx="69">
                    <c:v>30-09-2025</c:v>
                  </c:pt>
                  <c:pt idx="70">
                    <c:v>01-10-2025</c:v>
                  </c:pt>
                  <c:pt idx="71">
                    <c:v>02-10-2025</c:v>
                  </c:pt>
                  <c:pt idx="72">
                    <c:v>03-10-2025</c:v>
                  </c:pt>
                  <c:pt idx="73">
                    <c:v>04-10-2025</c:v>
                  </c:pt>
                  <c:pt idx="74">
                    <c:v>05-10-2025</c:v>
                  </c:pt>
                  <c:pt idx="75">
                    <c:v>06-10-2025</c:v>
                  </c:pt>
                  <c:pt idx="76">
                    <c:v>07-10-2025</c:v>
                  </c:pt>
                  <c:pt idx="77">
                    <c:v>08-10-2025</c:v>
                  </c:pt>
                  <c:pt idx="78">
                    <c:v>09-10-2025</c:v>
                  </c:pt>
                  <c:pt idx="79">
                    <c:v>10-10-2025</c:v>
                  </c:pt>
                  <c:pt idx="80">
                    <c:v>11-10-2025</c:v>
                  </c:pt>
                  <c:pt idx="81">
                    <c:v>12-10-2025</c:v>
                  </c:pt>
                  <c:pt idx="82">
                    <c:v>13-10-2025</c:v>
                  </c:pt>
                  <c:pt idx="83">
                    <c:v>14-10-2025</c:v>
                  </c:pt>
                  <c:pt idx="84">
                    <c:v>15-10-2025</c:v>
                  </c:pt>
                  <c:pt idx="85">
                    <c:v>16-10-2025</c:v>
                  </c:pt>
                  <c:pt idx="86">
                    <c:v>17-10-2025</c:v>
                  </c:pt>
                  <c:pt idx="87">
                    <c:v>18-10-2025</c:v>
                  </c:pt>
                  <c:pt idx="88">
                    <c:v>19-10-2025</c:v>
                  </c:pt>
                  <c:pt idx="89">
                    <c:v>20-10-2025</c:v>
                  </c:pt>
                  <c:pt idx="90">
                    <c:v>21-10-2025</c:v>
                  </c:pt>
                  <c:pt idx="91">
                    <c:v>22-10-2025</c:v>
                  </c:pt>
                  <c:pt idx="92">
                    <c:v>23-10-2025</c:v>
                  </c:pt>
                  <c:pt idx="93">
                    <c:v>24-10-2025</c:v>
                  </c:pt>
                  <c:pt idx="94">
                    <c:v>25-10-2025</c:v>
                  </c:pt>
                  <c:pt idx="95">
                    <c:v>26-10-2025</c:v>
                  </c:pt>
                  <c:pt idx="96">
                    <c:v>27-10-2025</c:v>
                  </c:pt>
                  <c:pt idx="97">
                    <c:v>28-10-2025</c:v>
                  </c:pt>
                  <c:pt idx="98">
                    <c:v>29-10-2025</c:v>
                  </c:pt>
                  <c:pt idx="99">
                    <c:v>30-10-2025</c:v>
                  </c:pt>
                  <c:pt idx="100">
                    <c:v>31-10-2025</c:v>
                  </c:pt>
                  <c:pt idx="101">
                    <c:v>01-11-2025</c:v>
                  </c:pt>
                  <c:pt idx="102">
                    <c:v>02-11-2025</c:v>
                  </c:pt>
                  <c:pt idx="103">
                    <c:v>03-11-2025</c:v>
                  </c:pt>
                  <c:pt idx="104">
                    <c:v>04-11-2025</c:v>
                  </c:pt>
                  <c:pt idx="105">
                    <c:v>05-11-2025</c:v>
                  </c:pt>
                  <c:pt idx="106">
                    <c:v>06-11-2025</c:v>
                  </c:pt>
                  <c:pt idx="107">
                    <c:v>07-11-2025</c:v>
                  </c:pt>
                  <c:pt idx="108">
                    <c:v>08-11-2025</c:v>
                  </c:pt>
                  <c:pt idx="109">
                    <c:v>09-11-2025</c:v>
                  </c:pt>
                  <c:pt idx="110">
                    <c:v>10-11-2025</c:v>
                  </c:pt>
                  <c:pt idx="111">
                    <c:v>11-11-2025</c:v>
                  </c:pt>
                  <c:pt idx="112">
                    <c:v>12-11-2025</c:v>
                  </c:pt>
                  <c:pt idx="113">
                    <c:v>13-11-2025</c:v>
                  </c:pt>
                  <c:pt idx="114">
                    <c:v>14-11-2025</c:v>
                  </c:pt>
                  <c:pt idx="115">
                    <c:v>15-11-2025</c:v>
                  </c:pt>
                  <c:pt idx="116">
                    <c:v>16-11-2025</c:v>
                  </c:pt>
                  <c:pt idx="117">
                    <c:v>17-11-2025</c:v>
                  </c:pt>
                  <c:pt idx="118">
                    <c:v>18-11-2025</c:v>
                  </c:pt>
                  <c:pt idx="119">
                    <c:v>19-11-2025</c:v>
                  </c:pt>
                  <c:pt idx="120">
                    <c:v>20-11-2025</c:v>
                  </c:pt>
                  <c:pt idx="121">
                    <c:v>21-11-2025</c:v>
                  </c:pt>
                  <c:pt idx="122">
                    <c:v>22-11-2025</c:v>
                  </c:pt>
                  <c:pt idx="123">
                    <c:v>23-11-2025</c:v>
                  </c:pt>
                  <c:pt idx="124">
                    <c:v>24-11-2025</c:v>
                  </c:pt>
                  <c:pt idx="125">
                    <c:v>25-11-2025</c:v>
                  </c:pt>
                  <c:pt idx="126">
                    <c:v>26-11-2025</c:v>
                  </c:pt>
                  <c:pt idx="127">
                    <c:v>27-11-2025</c:v>
                  </c:pt>
                  <c:pt idx="128">
                    <c:v>28-11-2025</c:v>
                  </c:pt>
                  <c:pt idx="129">
                    <c:v>29-11-2025</c:v>
                  </c:pt>
                  <c:pt idx="130">
                    <c:v>30-11-2025</c:v>
                  </c:pt>
                  <c:pt idx="131">
                    <c:v>01-12-2025</c:v>
                  </c:pt>
                  <c:pt idx="132">
                    <c:v>02-12-2025</c:v>
                  </c:pt>
                  <c:pt idx="133">
                    <c:v>03-12-2025</c:v>
                  </c:pt>
                  <c:pt idx="134">
                    <c:v>04-12-2025</c:v>
                  </c:pt>
                  <c:pt idx="135">
                    <c:v>05-12-2025</c:v>
                  </c:pt>
                  <c:pt idx="136">
                    <c:v>06-12-2025</c:v>
                  </c:pt>
                  <c:pt idx="137">
                    <c:v>07-12-2025</c:v>
                  </c:pt>
                  <c:pt idx="138">
                    <c:v>08-12-2025</c:v>
                  </c:pt>
                  <c:pt idx="139">
                    <c:v>09-12-2025</c:v>
                  </c:pt>
                  <c:pt idx="140">
                    <c:v>10-12-2025</c:v>
                  </c:pt>
                  <c:pt idx="141">
                    <c:v>11-12-2025</c:v>
                  </c:pt>
                  <c:pt idx="142">
                    <c:v>12-12-2025</c:v>
                  </c:pt>
                  <c:pt idx="143">
                    <c:v>13-12-2025</c:v>
                  </c:pt>
                  <c:pt idx="144">
                    <c:v>14-12-2025</c:v>
                  </c:pt>
                  <c:pt idx="145">
                    <c:v>15-12-2025</c:v>
                  </c:pt>
                  <c:pt idx="146">
                    <c:v>16-12-2025</c:v>
                  </c:pt>
                  <c:pt idx="147">
                    <c:v>17-12-2025</c:v>
                  </c:pt>
                  <c:pt idx="148">
                    <c:v>18-12-2025</c:v>
                  </c:pt>
                  <c:pt idx="149">
                    <c:v>19-12-2025</c:v>
                  </c:pt>
                  <c:pt idx="150">
                    <c:v>20-12-2025</c:v>
                  </c:pt>
                  <c:pt idx="151">
                    <c:v>21-12-2025</c:v>
                  </c:pt>
                  <c:pt idx="152">
                    <c:v>22-12-2025</c:v>
                  </c:pt>
                  <c:pt idx="153">
                    <c:v>23-12-2025</c:v>
                  </c:pt>
                  <c:pt idx="154">
                    <c:v>24-12-2025</c:v>
                  </c:pt>
                  <c:pt idx="155">
                    <c:v>25-12-2025</c:v>
                  </c:pt>
                  <c:pt idx="156">
                    <c:v>26-12-2025</c:v>
                  </c:pt>
                  <c:pt idx="157">
                    <c:v>27-12-2025</c:v>
                  </c:pt>
                  <c:pt idx="158">
                    <c:v>28-12-2025</c:v>
                  </c:pt>
                  <c:pt idx="159">
                    <c:v>29-12-2025</c:v>
                  </c:pt>
                  <c:pt idx="160">
                    <c:v>30-12-2025</c:v>
                  </c:pt>
                  <c:pt idx="161">
                    <c:v>31-12-2025</c:v>
                  </c:pt>
                </c:lvl>
                <c:lvl>
                  <c:pt idx="0">
                    <c:v>Jul</c:v>
                  </c:pt>
                  <c:pt idx="9">
                    <c:v>Aug</c:v>
                  </c:pt>
                  <c:pt idx="40">
                    <c:v>Sep</c:v>
                  </c:pt>
                  <c:pt idx="70">
                    <c:v>Oct</c:v>
                  </c:pt>
                  <c:pt idx="101">
                    <c:v>Nov</c:v>
                  </c:pt>
                  <c:pt idx="131">
                    <c:v>Dec</c:v>
                  </c:pt>
                </c:lvl>
              </c:multiLvlStrCache>
            </c:multiLvlStrRef>
          </c:cat>
          <c:val>
            <c:numRef>
              <c:f>'Forscast For Months'!$D$4:$D$172</c:f>
              <c:numCache>
                <c:formatCode>General</c:formatCode>
                <c:ptCount val="162"/>
                <c:pt idx="0">
                  <c:v>4992.3203085972491</c:v>
                </c:pt>
                <c:pt idx="1">
                  <c:v>5356.0199344423199</c:v>
                </c:pt>
                <c:pt idx="2">
                  <c:v>5714.6533332857507</c:v>
                </c:pt>
                <c:pt idx="3">
                  <c:v>5689.7216443254601</c:v>
                </c:pt>
                <c:pt idx="4">
                  <c:v>5172.6354135237752</c:v>
                </c:pt>
                <c:pt idx="5">
                  <c:v>5329.8599715678647</c:v>
                </c:pt>
                <c:pt idx="6">
                  <c:v>5475.8581978857246</c:v>
                </c:pt>
                <c:pt idx="7">
                  <c:v>5687.2698422028207</c:v>
                </c:pt>
                <c:pt idx="8">
                  <c:v>5820.3303673152395</c:v>
                </c:pt>
                <c:pt idx="9">
                  <c:v>5631.1489106510244</c:v>
                </c:pt>
                <c:pt idx="10">
                  <c:v>3830.6647747738416</c:v>
                </c:pt>
                <c:pt idx="11">
                  <c:v>3970.5383140398267</c:v>
                </c:pt>
                <c:pt idx="12">
                  <c:v>4760.235929325313</c:v>
                </c:pt>
                <c:pt idx="13">
                  <c:v>4414.3526265028213</c:v>
                </c:pt>
                <c:pt idx="14">
                  <c:v>4619.2630229909764</c:v>
                </c:pt>
                <c:pt idx="15">
                  <c:v>4810.7347224822051</c:v>
                </c:pt>
                <c:pt idx="16">
                  <c:v>6341.7191319053463</c:v>
                </c:pt>
                <c:pt idx="17">
                  <c:v>4785.0293753634196</c:v>
                </c:pt>
                <c:pt idx="18">
                  <c:v>4439.567554619658</c:v>
                </c:pt>
                <c:pt idx="19">
                  <c:v>4373.2572259787075</c:v>
                </c:pt>
                <c:pt idx="20">
                  <c:v>4329.4352092623776</c:v>
                </c:pt>
                <c:pt idx="21">
                  <c:v>4698.8963534219274</c:v>
                </c:pt>
                <c:pt idx="22">
                  <c:v>4902.9889643701954</c:v>
                </c:pt>
                <c:pt idx="23">
                  <c:v>4160.9746904687854</c:v>
                </c:pt>
                <c:pt idx="24">
                  <c:v>6478.0623268203672</c:v>
                </c:pt>
                <c:pt idx="25">
                  <c:v>5319.4057652841148</c:v>
                </c:pt>
                <c:pt idx="26">
                  <c:v>6548.430293166004</c:v>
                </c:pt>
                <c:pt idx="27">
                  <c:v>5845.2423767929722</c:v>
                </c:pt>
                <c:pt idx="28">
                  <c:v>5699.6135181788804</c:v>
                </c:pt>
                <c:pt idx="29">
                  <c:v>5378.5438888444605</c:v>
                </c:pt>
                <c:pt idx="30">
                  <c:v>5972.8015555474203</c:v>
                </c:pt>
                <c:pt idx="31">
                  <c:v>7067.5355828162319</c:v>
                </c:pt>
                <c:pt idx="32">
                  <c:v>8014.2253868342968</c:v>
                </c:pt>
                <c:pt idx="33">
                  <c:v>8131.2489550977016</c:v>
                </c:pt>
                <c:pt idx="34">
                  <c:v>8459.7639850614341</c:v>
                </c:pt>
                <c:pt idx="35">
                  <c:v>8785.4009851585579</c:v>
                </c:pt>
                <c:pt idx="36">
                  <c:v>8729.4560160449528</c:v>
                </c:pt>
                <c:pt idx="37">
                  <c:v>8183.1615780990815</c:v>
                </c:pt>
                <c:pt idx="38">
                  <c:v>8312.827407753166</c:v>
                </c:pt>
                <c:pt idx="39">
                  <c:v>8432.7796007250363</c:v>
                </c:pt>
                <c:pt idx="40">
                  <c:v>8619.5370088421641</c:v>
                </c:pt>
                <c:pt idx="41">
                  <c:v>8729.227710060668</c:v>
                </c:pt>
                <c:pt idx="42">
                  <c:v>8517.8650277418456</c:v>
                </c:pt>
                <c:pt idx="43">
                  <c:v>6696.3024181542742</c:v>
                </c:pt>
                <c:pt idx="44">
                  <c:v>6816.1230241491867</c:v>
                </c:pt>
                <c:pt idx="45">
                  <c:v>7586.7235537288889</c:v>
                </c:pt>
                <c:pt idx="46">
                  <c:v>7222.635897907031</c:v>
                </c:pt>
                <c:pt idx="47">
                  <c:v>7410.1773398527521</c:v>
                </c:pt>
                <c:pt idx="48">
                  <c:v>7585.0632498731429</c:v>
                </c:pt>
                <c:pt idx="49">
                  <c:v>9100.1973199377662</c:v>
                </c:pt>
                <c:pt idx="50">
                  <c:v>7528.3489761481324</c:v>
                </c:pt>
                <c:pt idx="51">
                  <c:v>7168.3802055185488</c:v>
                </c:pt>
                <c:pt idx="52">
                  <c:v>7088.1776561684364</c:v>
                </c:pt>
                <c:pt idx="53">
                  <c:v>7031.0441178258206</c:v>
                </c:pt>
                <c:pt idx="54">
                  <c:v>7387.7429999367087</c:v>
                </c:pt>
                <c:pt idx="55">
                  <c:v>7579.5935069618736</c:v>
                </c:pt>
                <c:pt idx="56">
                  <c:v>6825.8303013002178</c:v>
                </c:pt>
                <c:pt idx="57">
                  <c:v>9131.6371108094718</c:v>
                </c:pt>
                <c:pt idx="58">
                  <c:v>7962.1445043299436</c:v>
                </c:pt>
                <c:pt idx="59">
                  <c:v>9180.7560351984193</c:v>
                </c:pt>
                <c:pt idx="60">
                  <c:v>8467.5578864481686</c:v>
                </c:pt>
                <c:pt idx="61">
                  <c:v>8312.3026037645959</c:v>
                </c:pt>
                <c:pt idx="62">
                  <c:v>7981.972618432028</c:v>
                </c:pt>
                <c:pt idx="63">
                  <c:v>8567.3193734619053</c:v>
                </c:pt>
                <c:pt idx="64">
                  <c:v>9653.4763364487935</c:v>
                </c:pt>
                <c:pt idx="65">
                  <c:v>10591.908272538521</c:v>
                </c:pt>
                <c:pt idx="66">
                  <c:v>10700.86922741208</c:v>
                </c:pt>
                <c:pt idx="67">
                  <c:v>11021.727453253336</c:v>
                </c:pt>
                <c:pt idx="68">
                  <c:v>11339.987739571767</c:v>
                </c:pt>
                <c:pt idx="69">
                  <c:v>11276.934620312981</c:v>
                </c:pt>
                <c:pt idx="70">
                  <c:v>10723.789710396844</c:v>
                </c:pt>
                <c:pt idx="71">
                  <c:v>10846.852456627998</c:v>
                </c:pt>
                <c:pt idx="72">
                  <c:v>10960.439219416898</c:v>
                </c:pt>
                <c:pt idx="73">
                  <c:v>11141.059631607272</c:v>
                </c:pt>
                <c:pt idx="74">
                  <c:v>11244.833033663002</c:v>
                </c:pt>
                <c:pt idx="75">
                  <c:v>11027.764460967206</c:v>
                </c:pt>
                <c:pt idx="76">
                  <c:v>9200.6995019264868</c:v>
                </c:pt>
                <c:pt idx="77">
                  <c:v>9315.2138245835486</c:v>
                </c:pt>
                <c:pt idx="78">
                  <c:v>10080.697030239855</c:v>
                </c:pt>
                <c:pt idx="79">
                  <c:v>9711.6742482924801</c:v>
                </c:pt>
                <c:pt idx="80">
                  <c:v>9894.4563241031447</c:v>
                </c:pt>
                <c:pt idx="81">
                  <c:v>10064.752494297782</c:v>
                </c:pt>
                <c:pt idx="82">
                  <c:v>11575.460603060345</c:v>
                </c:pt>
                <c:pt idx="83">
                  <c:v>9999.344497697859</c:v>
                </c:pt>
                <c:pt idx="84">
                  <c:v>9635.2608397297681</c:v>
                </c:pt>
                <c:pt idx="85">
                  <c:v>9551.0911904993263</c:v>
                </c:pt>
                <c:pt idx="86">
                  <c:v>9490.133478114476</c:v>
                </c:pt>
                <c:pt idx="87">
                  <c:v>9843.1464629293205</c:v>
                </c:pt>
                <c:pt idx="88">
                  <c:v>10031.444901072007</c:v>
                </c:pt>
                <c:pt idx="89">
                  <c:v>9274.2591963895757</c:v>
                </c:pt>
                <c:pt idx="90">
                  <c:v>11576.768997718151</c:v>
                </c:pt>
                <c:pt idx="91">
                  <c:v>10404.100964827496</c:v>
                </c:pt>
                <c:pt idx="92">
                  <c:v>11619.654902975355</c:v>
                </c:pt>
                <c:pt idx="93">
                  <c:v>10903.513399720494</c:v>
                </c:pt>
                <c:pt idx="94">
                  <c:v>10745.425550020958</c:v>
                </c:pt>
                <c:pt idx="95">
                  <c:v>10412.370471813818</c:v>
                </c:pt>
                <c:pt idx="96">
                  <c:v>10995.096425230637</c:v>
                </c:pt>
                <c:pt idx="97">
                  <c:v>12078.733818962295</c:v>
                </c:pt>
                <c:pt idx="98">
                  <c:v>13014.744477127197</c:v>
                </c:pt>
                <c:pt idx="99">
                  <c:v>13121.321718391686</c:v>
                </c:pt>
                <c:pt idx="100">
                  <c:v>13439.948067326486</c:v>
                </c:pt>
                <c:pt idx="101">
                  <c:v>13756.066564221557</c:v>
                </c:pt>
                <c:pt idx="102">
                  <c:v>13690.959220573708</c:v>
                </c:pt>
                <c:pt idx="103">
                  <c:v>13135.845221151247</c:v>
                </c:pt>
                <c:pt idx="104">
                  <c:v>13257.021670645632</c:v>
                </c:pt>
                <c:pt idx="105">
                  <c:v>13368.802671371512</c:v>
                </c:pt>
                <c:pt idx="106">
                  <c:v>13547.695678295535</c:v>
                </c:pt>
                <c:pt idx="107">
                  <c:v>13649.817930632471</c:v>
                </c:pt>
                <c:pt idx="108">
                  <c:v>13431.172435748051</c:v>
                </c:pt>
                <c:pt idx="109">
                  <c:v>11602.602824049176</c:v>
                </c:pt>
                <c:pt idx="110">
                  <c:v>11715.682872553149</c:v>
                </c:pt>
                <c:pt idx="111">
                  <c:v>12479.800355627031</c:v>
                </c:pt>
                <c:pt idx="112">
                  <c:v>12109.478637091359</c:v>
                </c:pt>
                <c:pt idx="113">
                  <c:v>12291.02685549705</c:v>
                </c:pt>
                <c:pt idx="114">
                  <c:v>12460.152596965281</c:v>
                </c:pt>
                <c:pt idx="115">
                  <c:v>13969.752109146159</c:v>
                </c:pt>
                <c:pt idx="116">
                  <c:v>12392.587694565729</c:v>
                </c:pt>
                <c:pt idx="117">
                  <c:v>12027.514519607505</c:v>
                </c:pt>
                <c:pt idx="118">
                  <c:v>11942.412698119873</c:v>
                </c:pt>
                <c:pt idx="119">
                  <c:v>11880.578756450765</c:v>
                </c:pt>
                <c:pt idx="120">
                  <c:v>12232.770097115115</c:v>
                </c:pt>
                <c:pt idx="121">
                  <c:v>12420.300160595732</c:v>
                </c:pt>
                <c:pt idx="122">
                  <c:v>11662.39807564319</c:v>
                </c:pt>
                <c:pt idx="123">
                  <c:v>13964.242254978575</c:v>
                </c:pt>
                <c:pt idx="124">
                  <c:v>12790.958159743819</c:v>
                </c:pt>
                <c:pt idx="125">
                  <c:v>14005.944432631004</c:v>
                </c:pt>
                <c:pt idx="126">
                  <c:v>13289.282533335841</c:v>
                </c:pt>
                <c:pt idx="127">
                  <c:v>13130.720462358284</c:v>
                </c:pt>
                <c:pt idx="128">
                  <c:v>12797.236275343217</c:v>
                </c:pt>
                <c:pt idx="129">
                  <c:v>13379.577201112415</c:v>
                </c:pt>
                <c:pt idx="130">
                  <c:v>14462.872646898419</c:v>
                </c:pt>
                <c:pt idx="131">
                  <c:v>15398.583464131663</c:v>
                </c:pt>
                <c:pt idx="132">
                  <c:v>15504.864733050272</c:v>
                </c:pt>
                <c:pt idx="133">
                  <c:v>15823.273265175072</c:v>
                </c:pt>
                <c:pt idx="134">
                  <c:v>16139.213284096777</c:v>
                </c:pt>
                <c:pt idx="135">
                  <c:v>16073.965934146356</c:v>
                </c:pt>
                <c:pt idx="136">
                  <c:v>15518.749556942248</c:v>
                </c:pt>
                <c:pt idx="137">
                  <c:v>15639.860437211408</c:v>
                </c:pt>
                <c:pt idx="138">
                  <c:v>15751.611879693406</c:v>
                </c:pt>
                <c:pt idx="139">
                  <c:v>15930.510563406284</c:v>
                </c:pt>
                <c:pt idx="140">
                  <c:v>16032.672972511062</c:v>
                </c:pt>
                <c:pt idx="141">
                  <c:v>15814.101379512855</c:v>
                </c:pt>
                <c:pt idx="142">
                  <c:v>13985.638699477759</c:v>
                </c:pt>
                <c:pt idx="143">
                  <c:v>14098.858012955836</c:v>
                </c:pt>
                <c:pt idx="144">
                  <c:v>14863.146416100049</c:v>
                </c:pt>
                <c:pt idx="145">
                  <c:v>14493.02661217415</c:v>
                </c:pt>
                <c:pt idx="146">
                  <c:v>14674.80709625716</c:v>
                </c:pt>
                <c:pt idx="147">
                  <c:v>14844.194827533276</c:v>
                </c:pt>
                <c:pt idx="148">
                  <c:v>16354.085442721824</c:v>
                </c:pt>
                <c:pt idx="149">
                  <c:v>14777.240648915991</c:v>
                </c:pt>
                <c:pt idx="150">
                  <c:v>14412.51503207552</c:v>
                </c:pt>
                <c:pt idx="151">
                  <c:v>14327.788140163808</c:v>
                </c:pt>
                <c:pt idx="152">
                  <c:v>14266.355947730119</c:v>
                </c:pt>
                <c:pt idx="153">
                  <c:v>14618.975319141471</c:v>
                </c:pt>
                <c:pt idx="154">
                  <c:v>14806.959169964184</c:v>
                </c:pt>
                <c:pt idx="155">
                  <c:v>14049.536116859992</c:v>
                </c:pt>
                <c:pt idx="156">
                  <c:v>16351.884072899809</c:v>
                </c:pt>
                <c:pt idx="157">
                  <c:v>15179.128011639308</c:v>
                </c:pt>
                <c:pt idx="158">
                  <c:v>16394.666099887068</c:v>
                </c:pt>
                <c:pt idx="159">
                  <c:v>15678.579332809912</c:v>
                </c:pt>
                <c:pt idx="160">
                  <c:v>15520.615257397834</c:v>
                </c:pt>
                <c:pt idx="161">
                  <c:v>15187.751486480953</c:v>
                </c:pt>
              </c:numCache>
            </c:numRef>
          </c:val>
          <c:smooth val="0"/>
          <c:extLst>
            <c:ext xmlns:c16="http://schemas.microsoft.com/office/drawing/2014/chart" uri="{C3380CC4-5D6E-409C-BE32-E72D297353CC}">
              <c16:uniqueId val="{00000002-48B5-42C8-A0FD-D4BFE9D7DD00}"/>
            </c:ext>
          </c:extLst>
        </c:ser>
        <c:dLbls>
          <c:showLegendKey val="0"/>
          <c:showVal val="0"/>
          <c:showCatName val="0"/>
          <c:showSerName val="0"/>
          <c:showPercent val="0"/>
          <c:showBubbleSize val="0"/>
        </c:dLbls>
        <c:smooth val="0"/>
        <c:axId val="167498767"/>
        <c:axId val="167499247"/>
      </c:lineChart>
      <c:catAx>
        <c:axId val="16749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alpha val="82000"/>
                  </a:schemeClr>
                </a:solidFill>
                <a:latin typeface="+mn-lt"/>
                <a:ea typeface="+mn-ea"/>
                <a:cs typeface="+mn-cs"/>
              </a:defRPr>
            </a:pPr>
            <a:endParaRPr lang="en-US"/>
          </a:p>
        </c:txPr>
        <c:crossAx val="167499247"/>
        <c:crosses val="autoZero"/>
        <c:auto val="1"/>
        <c:lblAlgn val="ctr"/>
        <c:lblOffset val="100"/>
        <c:noMultiLvlLbl val="0"/>
      </c:catAx>
      <c:valAx>
        <c:axId val="167499247"/>
        <c:scaling>
          <c:orientation val="minMax"/>
        </c:scaling>
        <c:delete val="0"/>
        <c:axPos val="l"/>
        <c:majorGridlines>
          <c:spPr>
            <a:ln w="9525" cap="flat" cmpd="sng" algn="ctr">
              <a:solidFill>
                <a:schemeClr val="bg1">
                  <a:alpha val="16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498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228600</xdr:colOff>
      <xdr:row>2</xdr:row>
      <xdr:rowOff>101600</xdr:rowOff>
    </xdr:from>
    <xdr:to>
      <xdr:col>9</xdr:col>
      <xdr:colOff>88900</xdr:colOff>
      <xdr:row>17</xdr:row>
      <xdr:rowOff>82550</xdr:rowOff>
    </xdr:to>
    <xdr:graphicFrame macro="">
      <xdr:nvGraphicFramePr>
        <xdr:cNvPr id="2" name="Category_sales">
          <a:extLst>
            <a:ext uri="{FF2B5EF4-FFF2-40B4-BE49-F238E27FC236}">
              <a16:creationId xmlns:a16="http://schemas.microsoft.com/office/drawing/2014/main" id="{9FEC03FB-B39B-F529-1387-CE0FB7A44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203200</xdr:colOff>
      <xdr:row>1</xdr:row>
      <xdr:rowOff>107950</xdr:rowOff>
    </xdr:from>
    <xdr:to>
      <xdr:col>10</xdr:col>
      <xdr:colOff>25400</xdr:colOff>
      <xdr:row>18</xdr:row>
      <xdr:rowOff>31750</xdr:rowOff>
    </xdr:to>
    <xdr:graphicFrame macro="">
      <xdr:nvGraphicFramePr>
        <xdr:cNvPr id="2" name="Chart 1">
          <a:extLst>
            <a:ext uri="{FF2B5EF4-FFF2-40B4-BE49-F238E27FC236}">
              <a16:creationId xmlns:a16="http://schemas.microsoft.com/office/drawing/2014/main" id="{3D9C21A7-6F72-2E5B-5F42-307AD66D9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25400</xdr:colOff>
      <xdr:row>2</xdr:row>
      <xdr:rowOff>120650</xdr:rowOff>
    </xdr:from>
    <xdr:to>
      <xdr:col>15</xdr:col>
      <xdr:colOff>374650</xdr:colOff>
      <xdr:row>17</xdr:row>
      <xdr:rowOff>101600</xdr:rowOff>
    </xdr:to>
    <xdr:graphicFrame macro="">
      <xdr:nvGraphicFramePr>
        <xdr:cNvPr id="2" name="SalesTreds">
          <a:extLst>
            <a:ext uri="{FF2B5EF4-FFF2-40B4-BE49-F238E27FC236}">
              <a16:creationId xmlns:a16="http://schemas.microsoft.com/office/drawing/2014/main" id="{D2870CAC-5DF6-62C1-42A0-4A22F47D9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165100</xdr:colOff>
      <xdr:row>1</xdr:row>
      <xdr:rowOff>107950</xdr:rowOff>
    </xdr:from>
    <xdr:to>
      <xdr:col>10</xdr:col>
      <xdr:colOff>469900</xdr:colOff>
      <xdr:row>17</xdr:row>
      <xdr:rowOff>158750</xdr:rowOff>
    </xdr:to>
    <xdr:graphicFrame macro="">
      <xdr:nvGraphicFramePr>
        <xdr:cNvPr id="2" name="Category-Profit/loss">
          <a:extLst>
            <a:ext uri="{FF2B5EF4-FFF2-40B4-BE49-F238E27FC236}">
              <a16:creationId xmlns:a16="http://schemas.microsoft.com/office/drawing/2014/main" id="{40BAA80E-AC82-4109-C63E-95BE29A06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139700</xdr:colOff>
      <xdr:row>1</xdr:row>
      <xdr:rowOff>120650</xdr:rowOff>
    </xdr:from>
    <xdr:to>
      <xdr:col>9</xdr:col>
      <xdr:colOff>444500</xdr:colOff>
      <xdr:row>16</xdr:row>
      <xdr:rowOff>101600</xdr:rowOff>
    </xdr:to>
    <xdr:graphicFrame macro="">
      <xdr:nvGraphicFramePr>
        <xdr:cNvPr id="2" name="AvgMargin">
          <a:extLst>
            <a:ext uri="{FF2B5EF4-FFF2-40B4-BE49-F238E27FC236}">
              <a16:creationId xmlns:a16="http://schemas.microsoft.com/office/drawing/2014/main" id="{23C77230-FBED-190B-C6B7-865170DED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xdr:colOff>
      <xdr:row>2</xdr:row>
      <xdr:rowOff>50800</xdr:rowOff>
    </xdr:from>
    <xdr:to>
      <xdr:col>10</xdr:col>
      <xdr:colOff>342900</xdr:colOff>
      <xdr:row>17</xdr:row>
      <xdr:rowOff>31750</xdr:rowOff>
    </xdr:to>
    <xdr:graphicFrame macro="">
      <xdr:nvGraphicFramePr>
        <xdr:cNvPr id="2" name="Discount Impact _Profit">
          <a:extLst>
            <a:ext uri="{FF2B5EF4-FFF2-40B4-BE49-F238E27FC236}">
              <a16:creationId xmlns:a16="http://schemas.microsoft.com/office/drawing/2014/main" id="{A22C59D4-725C-2F47-9398-043E70F9C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254000</xdr:colOff>
      <xdr:row>1</xdr:row>
      <xdr:rowOff>139700</xdr:rowOff>
    </xdr:from>
    <xdr:to>
      <xdr:col>12</xdr:col>
      <xdr:colOff>431800</xdr:colOff>
      <xdr:row>16</xdr:row>
      <xdr:rowOff>120650</xdr:rowOff>
    </xdr:to>
    <xdr:graphicFrame macro="">
      <xdr:nvGraphicFramePr>
        <xdr:cNvPr id="2" name="Region_sales">
          <a:extLst>
            <a:ext uri="{FF2B5EF4-FFF2-40B4-BE49-F238E27FC236}">
              <a16:creationId xmlns:a16="http://schemas.microsoft.com/office/drawing/2014/main" id="{6827CEBC-32DE-09D1-032C-C236A182D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215900</xdr:colOff>
      <xdr:row>2</xdr:row>
      <xdr:rowOff>82550</xdr:rowOff>
    </xdr:from>
    <xdr:to>
      <xdr:col>9</xdr:col>
      <xdr:colOff>520700</xdr:colOff>
      <xdr:row>17</xdr:row>
      <xdr:rowOff>63500</xdr:rowOff>
    </xdr:to>
    <xdr:graphicFrame macro="">
      <xdr:nvGraphicFramePr>
        <xdr:cNvPr id="2" name="Sales Analysis by Segment_Category">
          <a:extLst>
            <a:ext uri="{FF2B5EF4-FFF2-40B4-BE49-F238E27FC236}">
              <a16:creationId xmlns:a16="http://schemas.microsoft.com/office/drawing/2014/main" id="{633CAFC7-6ABA-E6CA-F322-DBB677C45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314325</xdr:colOff>
      <xdr:row>0</xdr:row>
      <xdr:rowOff>88900</xdr:rowOff>
    </xdr:from>
    <xdr:to>
      <xdr:col>16</xdr:col>
      <xdr:colOff>514350</xdr:colOff>
      <xdr:row>21</xdr:row>
      <xdr:rowOff>63500</xdr:rowOff>
    </xdr:to>
    <xdr:graphicFrame macro="">
      <xdr:nvGraphicFramePr>
        <xdr:cNvPr id="2" name="Chart 1">
          <a:extLst>
            <a:ext uri="{FF2B5EF4-FFF2-40B4-BE49-F238E27FC236}">
              <a16:creationId xmlns:a16="http://schemas.microsoft.com/office/drawing/2014/main" id="{0B40D35F-5EB0-FA80-9C18-0E06E96EE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19050</xdr:colOff>
      <xdr:row>2</xdr:row>
      <xdr:rowOff>19050</xdr:rowOff>
    </xdr:from>
    <xdr:to>
      <xdr:col>8</xdr:col>
      <xdr:colOff>0</xdr:colOff>
      <xdr:row>17</xdr:row>
      <xdr:rowOff>0</xdr:rowOff>
    </xdr:to>
    <xdr:graphicFrame macro="">
      <xdr:nvGraphicFramePr>
        <xdr:cNvPr id="2" name="Revenue Forecast Analysis">
          <a:extLst>
            <a:ext uri="{FF2B5EF4-FFF2-40B4-BE49-F238E27FC236}">
              <a16:creationId xmlns:a16="http://schemas.microsoft.com/office/drawing/2014/main" id="{1C64DBFA-16F5-C0C1-39BB-35FBE52B7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6</xdr:row>
      <xdr:rowOff>0</xdr:rowOff>
    </xdr:from>
    <xdr:to>
      <xdr:col>10</xdr:col>
      <xdr:colOff>588818</xdr:colOff>
      <xdr:row>22</xdr:row>
      <xdr:rowOff>115454</xdr:rowOff>
    </xdr:to>
    <xdr:graphicFrame macro="">
      <xdr:nvGraphicFramePr>
        <xdr:cNvPr id="2" name="Category_sales">
          <a:extLst>
            <a:ext uri="{FF2B5EF4-FFF2-40B4-BE49-F238E27FC236}">
              <a16:creationId xmlns:a16="http://schemas.microsoft.com/office/drawing/2014/main" id="{B4D92C7C-4FA6-4080-A33A-14BDDC725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xdr:row>
      <xdr:rowOff>0</xdr:rowOff>
    </xdr:from>
    <xdr:to>
      <xdr:col>19</xdr:col>
      <xdr:colOff>311726</xdr:colOff>
      <xdr:row>22</xdr:row>
      <xdr:rowOff>127000</xdr:rowOff>
    </xdr:to>
    <xdr:graphicFrame macro="">
      <xdr:nvGraphicFramePr>
        <xdr:cNvPr id="3" name="Chart 2">
          <a:extLst>
            <a:ext uri="{FF2B5EF4-FFF2-40B4-BE49-F238E27FC236}">
              <a16:creationId xmlns:a16="http://schemas.microsoft.com/office/drawing/2014/main" id="{9D554993-C996-408F-B5D0-5DAD11401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357909</xdr:colOff>
      <xdr:row>6</xdr:row>
      <xdr:rowOff>-1</xdr:rowOff>
    </xdr:from>
    <xdr:to>
      <xdr:col>27</xdr:col>
      <xdr:colOff>334819</xdr:colOff>
      <xdr:row>22</xdr:row>
      <xdr:rowOff>103908</xdr:rowOff>
    </xdr:to>
    <xdr:graphicFrame macro="">
      <xdr:nvGraphicFramePr>
        <xdr:cNvPr id="4" name="SalesTreds">
          <a:extLst>
            <a:ext uri="{FF2B5EF4-FFF2-40B4-BE49-F238E27FC236}">
              <a16:creationId xmlns:a16="http://schemas.microsoft.com/office/drawing/2014/main" id="{4DF94E78-D951-4759-8205-7A0E6786F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611908</xdr:colOff>
      <xdr:row>23</xdr:row>
      <xdr:rowOff>0</xdr:rowOff>
    </xdr:from>
    <xdr:to>
      <xdr:col>10</xdr:col>
      <xdr:colOff>565726</xdr:colOff>
      <xdr:row>39</xdr:row>
      <xdr:rowOff>50800</xdr:rowOff>
    </xdr:to>
    <xdr:graphicFrame macro="">
      <xdr:nvGraphicFramePr>
        <xdr:cNvPr id="5" name="Category-Profit/loss">
          <a:extLst>
            <a:ext uri="{FF2B5EF4-FFF2-40B4-BE49-F238E27FC236}">
              <a16:creationId xmlns:a16="http://schemas.microsoft.com/office/drawing/2014/main" id="{29A1841A-ACC8-4564-AF1E-2777C1BA9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611908</xdr:colOff>
      <xdr:row>22</xdr:row>
      <xdr:rowOff>184726</xdr:rowOff>
    </xdr:from>
    <xdr:to>
      <xdr:col>19</xdr:col>
      <xdr:colOff>323271</xdr:colOff>
      <xdr:row>39</xdr:row>
      <xdr:rowOff>34636</xdr:rowOff>
    </xdr:to>
    <xdr:graphicFrame macro="">
      <xdr:nvGraphicFramePr>
        <xdr:cNvPr id="6" name="AvgMargin">
          <a:extLst>
            <a:ext uri="{FF2B5EF4-FFF2-40B4-BE49-F238E27FC236}">
              <a16:creationId xmlns:a16="http://schemas.microsoft.com/office/drawing/2014/main" id="{280940A1-44FD-42F9-8F04-FC6C69C41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369454</xdr:colOff>
      <xdr:row>22</xdr:row>
      <xdr:rowOff>127000</xdr:rowOff>
    </xdr:from>
    <xdr:to>
      <xdr:col>27</xdr:col>
      <xdr:colOff>362527</xdr:colOff>
      <xdr:row>39</xdr:row>
      <xdr:rowOff>34636</xdr:rowOff>
    </xdr:to>
    <xdr:graphicFrame macro="">
      <xdr:nvGraphicFramePr>
        <xdr:cNvPr id="7" name="Discount Impact _Profit">
          <a:extLst>
            <a:ext uri="{FF2B5EF4-FFF2-40B4-BE49-F238E27FC236}">
              <a16:creationId xmlns:a16="http://schemas.microsoft.com/office/drawing/2014/main" id="{141D13F7-0111-44A1-AED8-0F581D623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39</xdr:row>
      <xdr:rowOff>115454</xdr:rowOff>
    </xdr:from>
    <xdr:to>
      <xdr:col>10</xdr:col>
      <xdr:colOff>588818</xdr:colOff>
      <xdr:row>55</xdr:row>
      <xdr:rowOff>150091</xdr:rowOff>
    </xdr:to>
    <xdr:graphicFrame macro="">
      <xdr:nvGraphicFramePr>
        <xdr:cNvPr id="8" name="Region_sales">
          <a:extLst>
            <a:ext uri="{FF2B5EF4-FFF2-40B4-BE49-F238E27FC236}">
              <a16:creationId xmlns:a16="http://schemas.microsoft.com/office/drawing/2014/main" id="{AE86B388-B4F1-484E-B66A-F5E129651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34636</xdr:colOff>
      <xdr:row>39</xdr:row>
      <xdr:rowOff>103907</xdr:rowOff>
    </xdr:from>
    <xdr:to>
      <xdr:col>19</xdr:col>
      <xdr:colOff>300182</xdr:colOff>
      <xdr:row>55</xdr:row>
      <xdr:rowOff>138544</xdr:rowOff>
    </xdr:to>
    <xdr:graphicFrame macro="">
      <xdr:nvGraphicFramePr>
        <xdr:cNvPr id="9" name="Sales Analysis by Segment_Category">
          <a:extLst>
            <a:ext uri="{FF2B5EF4-FFF2-40B4-BE49-F238E27FC236}">
              <a16:creationId xmlns:a16="http://schemas.microsoft.com/office/drawing/2014/main" id="{850B5BBD-C0D4-498D-B5E0-6B95EBC7F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357909</xdr:colOff>
      <xdr:row>39</xdr:row>
      <xdr:rowOff>92363</xdr:rowOff>
    </xdr:from>
    <xdr:to>
      <xdr:col>27</xdr:col>
      <xdr:colOff>369454</xdr:colOff>
      <xdr:row>55</xdr:row>
      <xdr:rowOff>150091</xdr:rowOff>
    </xdr:to>
    <xdr:graphicFrame macro="">
      <xdr:nvGraphicFramePr>
        <xdr:cNvPr id="10" name="Revenue Forecast Analysis">
          <a:extLst>
            <a:ext uri="{FF2B5EF4-FFF2-40B4-BE49-F238E27FC236}">
              <a16:creationId xmlns:a16="http://schemas.microsoft.com/office/drawing/2014/main" id="{7C899D3C-BFEE-4E24-98E0-27771073B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5</xdr:row>
      <xdr:rowOff>176069</xdr:rowOff>
    </xdr:from>
    <xdr:to>
      <xdr:col>2</xdr:col>
      <xdr:colOff>604982</xdr:colOff>
      <xdr:row>16</xdr:row>
      <xdr:rowOff>80818</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B3F50232-D64E-0353-CFDE-E3E6B9A6FE39}"/>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1223819"/>
              <a:ext cx="1811482" cy="2000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118341</xdr:rowOff>
    </xdr:from>
    <xdr:to>
      <xdr:col>2</xdr:col>
      <xdr:colOff>604982</xdr:colOff>
      <xdr:row>25</xdr:row>
      <xdr:rowOff>115455</xdr:rowOff>
    </xdr:to>
    <mc:AlternateContent xmlns:mc="http://schemas.openxmlformats.org/markup-compatibility/2006" xmlns:a14="http://schemas.microsoft.com/office/drawing/2010/main">
      <mc:Choice Requires="a14">
        <xdr:graphicFrame macro="">
          <xdr:nvGraphicFramePr>
            <xdr:cNvPr id="12" name="Product_Name">
              <a:extLst>
                <a:ext uri="{FF2B5EF4-FFF2-40B4-BE49-F238E27FC236}">
                  <a16:creationId xmlns:a16="http://schemas.microsoft.com/office/drawing/2014/main" id="{597DF4A4-EF80-0163-274E-6132DA1306FE}"/>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0" y="3261591"/>
              <a:ext cx="1811482" cy="1711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37523</xdr:colOff>
      <xdr:row>25</xdr:row>
      <xdr:rowOff>164523</xdr:rowOff>
    </xdr:from>
    <xdr:to>
      <xdr:col>2</xdr:col>
      <xdr:colOff>600364</xdr:colOff>
      <xdr:row>33</xdr:row>
      <xdr:rowOff>58306</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EFE49B37-A0E0-24CD-34D0-1DD1B384006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7523" y="5022273"/>
              <a:ext cx="1769341" cy="14177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34636</xdr:colOff>
      <xdr:row>33</xdr:row>
      <xdr:rowOff>72159</xdr:rowOff>
    </xdr:from>
    <xdr:to>
      <xdr:col>3</xdr:col>
      <xdr:colOff>27709</xdr:colOff>
      <xdr:row>43</xdr:row>
      <xdr:rowOff>138545</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8B339638-39D9-D92F-4AEF-FB817EBA16D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4636" y="6453909"/>
              <a:ext cx="1802823" cy="1971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164524</xdr:rowOff>
    </xdr:from>
    <xdr:to>
      <xdr:col>2</xdr:col>
      <xdr:colOff>604982</xdr:colOff>
      <xdr:row>48</xdr:row>
      <xdr:rowOff>103911</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571F86BE-EDDC-1485-F2D5-A7395A6B83F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8451274"/>
              <a:ext cx="1811482" cy="891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48</xdr:row>
      <xdr:rowOff>152978</xdr:rowOff>
    </xdr:from>
    <xdr:to>
      <xdr:col>3</xdr:col>
      <xdr:colOff>0</xdr:colOff>
      <xdr:row>55</xdr:row>
      <xdr:rowOff>161637</xdr:rowOff>
    </xdr:to>
    <mc:AlternateContent xmlns:mc="http://schemas.openxmlformats.org/markup-compatibility/2006" xmlns:tsle="http://schemas.microsoft.com/office/drawing/2012/timeslicer">
      <mc:Choice Requires="tsle">
        <xdr:graphicFrame macro="">
          <xdr:nvGraphicFramePr>
            <xdr:cNvPr id="17" name="Timeline">
              <a:extLst>
                <a:ext uri="{FF2B5EF4-FFF2-40B4-BE49-F238E27FC236}">
                  <a16:creationId xmlns:a16="http://schemas.microsoft.com/office/drawing/2014/main" id="{33EF16E2-5403-F202-629D-2F9B5AAA50F6}"/>
                </a:ext>
              </a:extLst>
            </xdr:cNvPr>
            <xdr:cNvGraphicFramePr/>
          </xdr:nvGraphicFramePr>
          <xdr:xfrm>
            <a:off x="0" y="0"/>
            <a:ext cx="0" cy="0"/>
          </xdr:xfrm>
          <a:graphic>
            <a:graphicData uri="http://schemas.microsoft.com/office/drawing/2012/timeslicer">
              <tsle:timeslicer name="Timeline"/>
            </a:graphicData>
          </a:graphic>
        </xdr:graphicFrame>
      </mc:Choice>
      <mc:Fallback xmlns="">
        <xdr:sp macro="" textlink="">
          <xdr:nvSpPr>
            <xdr:cNvPr id="0" name=""/>
            <xdr:cNvSpPr>
              <a:spLocks noTextEdit="1"/>
            </xdr:cNvSpPr>
          </xdr:nvSpPr>
          <xdr:spPr>
            <a:xfrm>
              <a:off x="0" y="9392228"/>
              <a:ext cx="1809750" cy="13421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564368</xdr:colOff>
      <xdr:row>2</xdr:row>
      <xdr:rowOff>230910</xdr:rowOff>
    </xdr:from>
    <xdr:to>
      <xdr:col>8</xdr:col>
      <xdr:colOff>254000</xdr:colOff>
      <xdr:row>5</xdr:row>
      <xdr:rowOff>111380</xdr:rowOff>
    </xdr:to>
    <xdr:sp macro="" textlink="">
      <xdr:nvSpPr>
        <xdr:cNvPr id="19" name="Rectangle: Rounded Corners 18">
          <a:extLst>
            <a:ext uri="{FF2B5EF4-FFF2-40B4-BE49-F238E27FC236}">
              <a16:creationId xmlns:a16="http://schemas.microsoft.com/office/drawing/2014/main" id="{847071D7-387E-A9FA-4BCD-562F18E78DB3}"/>
            </a:ext>
          </a:extLst>
        </xdr:cNvPr>
        <xdr:cNvSpPr/>
      </xdr:nvSpPr>
      <xdr:spPr>
        <a:xfrm>
          <a:off x="3623913" y="600365"/>
          <a:ext cx="1525360" cy="538560"/>
        </a:xfrm>
        <a:prstGeom prst="roundRect">
          <a:avLst/>
        </a:prstGeom>
        <a:solidFill>
          <a:schemeClr val="accent4">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1200" b="1">
              <a:solidFill>
                <a:sysClr val="windowText" lastClr="000000"/>
              </a:solidFill>
              <a:latin typeface="Times New Roman" panose="02020603050405020304" pitchFamily="18" charset="0"/>
              <a:cs typeface="Times New Roman" panose="02020603050405020304" pitchFamily="18" charset="0"/>
            </a:rPr>
            <a:t>Total Sales                                     </a:t>
          </a:r>
          <a:r>
            <a:rPr lang="en-IN" sz="1200" b="1" i="0">
              <a:solidFill>
                <a:sysClr val="windowText" lastClr="000000"/>
              </a:solidFill>
              <a:effectLst/>
              <a:latin typeface="Times New Roman" panose="02020603050405020304" pitchFamily="18" charset="0"/>
              <a:ea typeface="+mn-ea"/>
              <a:cs typeface="Times New Roman" panose="02020603050405020304" pitchFamily="18" charset="0"/>
            </a:rPr>
            <a:t>₹ </a:t>
          </a:r>
          <a:r>
            <a:rPr lang="en-IN" sz="1200" b="1">
              <a:solidFill>
                <a:sysClr val="windowText" lastClr="000000"/>
              </a:solidFill>
              <a:latin typeface="Times New Roman" panose="02020603050405020304" pitchFamily="18" charset="0"/>
              <a:cs typeface="Times New Roman" panose="02020603050405020304" pitchFamily="18" charset="0"/>
            </a:rPr>
            <a:t>55,86,457</a:t>
          </a:r>
        </a:p>
      </xdr:txBody>
    </xdr:sp>
    <xdr:clientData/>
  </xdr:twoCellAnchor>
  <xdr:oneCellAnchor>
    <xdr:from>
      <xdr:col>5</xdr:col>
      <xdr:colOff>537883</xdr:colOff>
      <xdr:row>5</xdr:row>
      <xdr:rowOff>22412</xdr:rowOff>
    </xdr:from>
    <xdr:ext cx="184731" cy="264560"/>
    <xdr:sp macro="" textlink="">
      <xdr:nvSpPr>
        <xdr:cNvPr id="20" name="TextBox 19">
          <a:extLst>
            <a:ext uri="{FF2B5EF4-FFF2-40B4-BE49-F238E27FC236}">
              <a16:creationId xmlns:a16="http://schemas.microsoft.com/office/drawing/2014/main" id="{5674FB36-8DD8-A3C6-4FB0-56AC39717ED2}"/>
            </a:ext>
          </a:extLst>
        </xdr:cNvPr>
        <xdr:cNvSpPr txBox="1"/>
      </xdr:nvSpPr>
      <xdr:spPr>
        <a:xfrm>
          <a:off x="3600824" y="582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578222</xdr:colOff>
      <xdr:row>2</xdr:row>
      <xdr:rowOff>242454</xdr:rowOff>
    </xdr:from>
    <xdr:to>
      <xdr:col>12</xdr:col>
      <xdr:colOff>267855</xdr:colOff>
      <xdr:row>5</xdr:row>
      <xdr:rowOff>136780</xdr:rowOff>
    </xdr:to>
    <xdr:sp macro="" textlink="">
      <xdr:nvSpPr>
        <xdr:cNvPr id="21" name="Rectangle: Rounded Corners 20">
          <a:extLst>
            <a:ext uri="{FF2B5EF4-FFF2-40B4-BE49-F238E27FC236}">
              <a16:creationId xmlns:a16="http://schemas.microsoft.com/office/drawing/2014/main" id="{EF2176DD-F983-4E0B-BC86-126F8CD86527}"/>
            </a:ext>
          </a:extLst>
        </xdr:cNvPr>
        <xdr:cNvSpPr/>
      </xdr:nvSpPr>
      <xdr:spPr>
        <a:xfrm>
          <a:off x="6085404" y="611909"/>
          <a:ext cx="1525360" cy="552416"/>
        </a:xfrm>
        <a:prstGeom prst="roundRect">
          <a:avLst/>
        </a:prstGeom>
        <a:solidFill>
          <a:schemeClr val="accent4">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1200" b="1">
              <a:solidFill>
                <a:sysClr val="windowText" lastClr="000000"/>
              </a:solidFill>
              <a:latin typeface="Times New Roman" panose="02020603050405020304" pitchFamily="18" charset="0"/>
              <a:cs typeface="Times New Roman" panose="02020603050405020304" pitchFamily="18" charset="0"/>
            </a:rPr>
            <a:t>Total Profit                                     </a:t>
          </a:r>
          <a:r>
            <a:rPr lang="en-IN" sz="1200" b="1" i="0">
              <a:solidFill>
                <a:sysClr val="windowText" lastClr="000000"/>
              </a:solidFill>
              <a:effectLst/>
              <a:latin typeface="Times New Roman" panose="02020603050405020304" pitchFamily="18" charset="0"/>
              <a:ea typeface="+mn-ea"/>
              <a:cs typeface="Times New Roman" panose="02020603050405020304" pitchFamily="18" charset="0"/>
            </a:rPr>
            <a:t>₹ </a:t>
          </a:r>
          <a:r>
            <a:rPr lang="en-IN" sz="1200" b="1">
              <a:solidFill>
                <a:sysClr val="windowText" lastClr="000000"/>
              </a:solidFill>
              <a:latin typeface="Times New Roman" panose="02020603050405020304" pitchFamily="18" charset="0"/>
              <a:cs typeface="Times New Roman" panose="02020603050405020304" pitchFamily="18" charset="0"/>
            </a:rPr>
            <a:t>25,73,741</a:t>
          </a:r>
        </a:p>
      </xdr:txBody>
    </xdr:sp>
    <xdr:clientData/>
  </xdr:twoCellAnchor>
  <xdr:twoCellAnchor>
    <xdr:from>
      <xdr:col>13</xdr:col>
      <xdr:colOff>268805</xdr:colOff>
      <xdr:row>2</xdr:row>
      <xdr:rowOff>254000</xdr:rowOff>
    </xdr:from>
    <xdr:to>
      <xdr:col>16</xdr:col>
      <xdr:colOff>138546</xdr:colOff>
      <xdr:row>5</xdr:row>
      <xdr:rowOff>150634</xdr:rowOff>
    </xdr:to>
    <xdr:sp macro="" textlink="">
      <xdr:nvSpPr>
        <xdr:cNvPr id="22" name="Rectangle: Rounded Corners 21">
          <a:extLst>
            <a:ext uri="{FF2B5EF4-FFF2-40B4-BE49-F238E27FC236}">
              <a16:creationId xmlns:a16="http://schemas.microsoft.com/office/drawing/2014/main" id="{BC1566AC-7765-46D9-A473-C5AD32950D15}"/>
            </a:ext>
          </a:extLst>
        </xdr:cNvPr>
        <xdr:cNvSpPr/>
      </xdr:nvSpPr>
      <xdr:spPr>
        <a:xfrm>
          <a:off x="8223623" y="635000"/>
          <a:ext cx="1705468" cy="554725"/>
        </a:xfrm>
        <a:prstGeom prst="roundRect">
          <a:avLst/>
        </a:prstGeom>
        <a:solidFill>
          <a:schemeClr val="accent4">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1200" b="1">
              <a:solidFill>
                <a:sysClr val="windowText" lastClr="000000"/>
              </a:solidFill>
              <a:latin typeface="Times New Roman" panose="02020603050405020304" pitchFamily="18" charset="0"/>
              <a:cs typeface="Times New Roman" panose="02020603050405020304" pitchFamily="18" charset="0"/>
            </a:rPr>
            <a:t>Total Profit Margin         46% </a:t>
          </a:r>
        </a:p>
      </xdr:txBody>
    </xdr:sp>
    <xdr:clientData/>
  </xdr:twoCellAnchor>
  <xdr:twoCellAnchor>
    <xdr:from>
      <xdr:col>16</xdr:col>
      <xdr:colOff>566677</xdr:colOff>
      <xdr:row>2</xdr:row>
      <xdr:rowOff>230908</xdr:rowOff>
    </xdr:from>
    <xdr:to>
      <xdr:col>19</xdr:col>
      <xdr:colOff>256309</xdr:colOff>
      <xdr:row>5</xdr:row>
      <xdr:rowOff>136778</xdr:rowOff>
    </xdr:to>
    <xdr:sp macro="" textlink="">
      <xdr:nvSpPr>
        <xdr:cNvPr id="23" name="Rectangle: Rounded Corners 22">
          <a:extLst>
            <a:ext uri="{FF2B5EF4-FFF2-40B4-BE49-F238E27FC236}">
              <a16:creationId xmlns:a16="http://schemas.microsoft.com/office/drawing/2014/main" id="{C2606AF4-8433-4DAD-8681-B06ADC4E553F}"/>
            </a:ext>
          </a:extLst>
        </xdr:cNvPr>
        <xdr:cNvSpPr/>
      </xdr:nvSpPr>
      <xdr:spPr>
        <a:xfrm>
          <a:off x="10357222" y="611908"/>
          <a:ext cx="1525360" cy="563961"/>
        </a:xfrm>
        <a:prstGeom prst="roundRect">
          <a:avLst/>
        </a:prstGeom>
        <a:solidFill>
          <a:schemeClr val="accent4">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1200" b="1">
              <a:solidFill>
                <a:sysClr val="windowText" lastClr="000000"/>
              </a:solidFill>
              <a:latin typeface="Times New Roman" panose="02020603050405020304" pitchFamily="18" charset="0"/>
              <a:cs typeface="Times New Roman" panose="02020603050405020304" pitchFamily="18" charset="0"/>
            </a:rPr>
            <a:t>Total Quantity                                     </a:t>
          </a:r>
          <a:r>
            <a:rPr lang="en-IN" sz="1200" b="1" i="0">
              <a:solidFill>
                <a:sysClr val="windowText" lastClr="000000"/>
              </a:solidFill>
              <a:effectLst/>
              <a:latin typeface="Times New Roman" panose="02020603050405020304" pitchFamily="18" charset="0"/>
              <a:ea typeface="+mn-ea"/>
              <a:cs typeface="Times New Roman" panose="02020603050405020304" pitchFamily="18" charset="0"/>
            </a:rPr>
            <a:t>5671</a:t>
          </a:r>
          <a:endParaRPr lang="en-IN"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130259</xdr:colOff>
      <xdr:row>2</xdr:row>
      <xdr:rowOff>196273</xdr:rowOff>
    </xdr:from>
    <xdr:to>
      <xdr:col>22</xdr:col>
      <xdr:colOff>431801</xdr:colOff>
      <xdr:row>5</xdr:row>
      <xdr:rowOff>127543</xdr:rowOff>
    </xdr:to>
    <xdr:sp macro="" textlink="">
      <xdr:nvSpPr>
        <xdr:cNvPr id="24" name="Rectangle: Rounded Corners 23">
          <a:extLst>
            <a:ext uri="{FF2B5EF4-FFF2-40B4-BE49-F238E27FC236}">
              <a16:creationId xmlns:a16="http://schemas.microsoft.com/office/drawing/2014/main" id="{A878679D-EB1A-4F4D-9146-7B163B3C4CC2}"/>
            </a:ext>
          </a:extLst>
        </xdr:cNvPr>
        <xdr:cNvSpPr/>
      </xdr:nvSpPr>
      <xdr:spPr>
        <a:xfrm>
          <a:off x="12368441" y="565728"/>
          <a:ext cx="1525360" cy="589360"/>
        </a:xfrm>
        <a:prstGeom prst="roundRect">
          <a:avLst/>
        </a:prstGeom>
        <a:solidFill>
          <a:schemeClr val="accent4">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1200" b="1">
              <a:solidFill>
                <a:sysClr val="windowText" lastClr="000000"/>
              </a:solidFill>
              <a:latin typeface="Times New Roman" panose="02020603050405020304" pitchFamily="18" charset="0"/>
              <a:cs typeface="Times New Roman" panose="02020603050405020304" pitchFamily="18" charset="0"/>
            </a:rPr>
            <a:t>Total Transactions                                     </a:t>
          </a:r>
          <a:r>
            <a:rPr lang="en-IN" sz="1200" b="1" i="0">
              <a:solidFill>
                <a:sysClr val="windowText" lastClr="000000"/>
              </a:solidFill>
              <a:effectLst/>
              <a:latin typeface="Times New Roman" panose="02020603050405020304" pitchFamily="18" charset="0"/>
              <a:ea typeface="+mn-ea"/>
              <a:cs typeface="Times New Roman" panose="02020603050405020304" pitchFamily="18" charset="0"/>
            </a:rPr>
            <a:t>2391</a:t>
          </a:r>
          <a:endParaRPr lang="en-IN"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3.584823958336" backgroundQuery="1" createdVersion="8" refreshedVersion="8" minRefreshableVersion="3" recordCount="0" supportSubquery="1" supportAdvancedDrill="1" xr:uid="{E8CF888B-984A-452B-B4A8-4F7942A858F0}">
  <cacheSource type="external" connectionId="4"/>
  <cacheFields count="3">
    <cacheField name="[CityDim].[City].[City]" caption="City" numFmtId="0" hierarchy="1" level="1">
      <sharedItems count="6">
        <s v="Ahmedabad"/>
        <s v="Bangalore"/>
        <s v="Delhi"/>
        <s v="Hydrabed"/>
        <s v="Mumbai"/>
        <s v="Pune"/>
      </sharedItems>
    </cacheField>
    <cacheField name="[Measures].[Sum of Revenue]" caption="Sum of Revenue" numFmtId="0" hierarchy="45" level="32767"/>
    <cacheField name="[Sales].[Product_Category].[Product_Category]" caption="Product_Category" numFmtId="0" hierarchy="18" level="1">
      <sharedItems count="6">
        <s v="Accessories"/>
        <s v="Dresses"/>
        <s v="Jackets"/>
        <s v="Jeans"/>
        <s v="Shoes"/>
        <s v="T-Shirts"/>
      </sharedItems>
    </cacheField>
  </cacheFields>
  <cacheHierarchies count="55">
    <cacheHierarchy uniqueName="[CityDim].[City_ID]" caption="City_ID" attribute="1" defaultMemberUniqueName="[CityDim].[City_ID].[All]" allUniqueName="[CityDim].[City_ID].[All]" dimensionUniqueName="[CityDim]" displayFolder="" count="2" memberValueDatatype="130" unbalanced="0"/>
    <cacheHierarchy uniqueName="[CityDim].[City]" caption="City" attribute="1" defaultMemberUniqueName="[CityDim].[City].[All]" allUniqueName="[CityDim].[City].[All]" dimensionUniqueName="[CityDim]" displayFolder="" count="2" memberValueDatatype="130" unbalanced="0">
      <fieldsUsage count="2">
        <fieldUsage x="-1"/>
        <fieldUsage x="0"/>
      </fieldsUsage>
    </cacheHierarchy>
    <cacheHierarchy uniqueName="[CityDim].[Count]" caption="Count" attribute="1" defaultMemberUniqueName="[CityDim].[Count].[All]" allUniqueName="[CityDim].[Count].[All]" dimensionUniqueName="[CityDim]" displayFolder="" count="2" memberValueDatatype="20" unbalanced="0"/>
    <cacheHierarchy uniqueName="[CityDim].[B2B]" caption="B2B" attribute="1" defaultMemberUniqueName="[CityDim].[B2B].[All]" allUniqueName="[CityDim].[B2B].[All]" dimensionUniqueName="[CityDim]" displayFolder="" count="2" memberValueDatatype="20" unbalanced="0"/>
    <cacheHierarchy uniqueName="[CityDim].[B2C]" caption="B2C" attribute="1" defaultMemberUniqueName="[CityDim].[B2C].[All]" allUniqueName="[CityDim].[B2C].[All]" dimensionUniqueName="[CityDim]" displayFolder="" count="2" memberValueDatatype="20" unbalanced="0"/>
    <cacheHierarchy uniqueName="[Forcast_Table].[Timeline]" caption="Timeline" attribute="1" time="1" defaultMemberUniqueName="[Forcast_Table].[Timeline].[All]" allUniqueName="[Forcast_Table].[Timeline].[All]" dimensionUniqueName="[Forcast_Table]" displayFolder="" count="2" memberValueDatatype="7" unbalanced="0"/>
    <cacheHierarchy uniqueName="[Forcast_Table].[Revenue]" caption="Revenue" attribute="1" defaultMemberUniqueName="[Forcast_Table].[Revenue].[All]" allUniqueName="[Forcast_Table].[Revenue].[All]" dimensionUniqueName="[Forcast_Table]" displayFolder="" count="2" memberValueDatatype="130" unbalanced="0"/>
    <cacheHierarchy uniqueName="[Forcast_Table].[Forecast]" caption="Forecast" attribute="1" defaultMemberUniqueName="[Forcast_Table].[Forecast].[All]" allUniqueName="[Forcast_Table].[Forecast].[All]" dimensionUniqueName="[Forcast_Table]" displayFolder="" count="2" memberValueDatatype="5" unbalanced="0"/>
    <cacheHierarchy uniqueName="[Forcast_Table].[Lower Confidence Bound]" caption="Lower Confidence Bound" attribute="1" defaultMemberUniqueName="[Forcast_Table].[Lower Confidence Bound].[All]" allUniqueName="[Forcast_Table].[Lower Confidence Bound].[All]" dimensionUniqueName="[Forcast_Table]" displayFolder="" count="2" memberValueDatatype="5" unbalanced="0"/>
    <cacheHierarchy uniqueName="[Forcast_Table].[Upper Confidence Bound]" caption="Upper Confidence Bound" attribute="1" defaultMemberUniqueName="[Forcast_Table].[Upper Confidence Bound].[All]" allUniqueName="[Forcast_Table].[Upper Confidence Bound].[All]" dimensionUniqueName="[Forcast_Table]" displayFolder="" count="2" memberValueDatatype="5" unbalanced="0"/>
    <cacheHierarchy uniqueName="[Forcast_Table].[Timeline (Month)]" caption="Timeline (Month)" attribute="1" defaultMemberUniqueName="[Forcast_Table].[Timeline (Month)].[All]" allUniqueName="[Forcast_Table].[Timeline (Month)].[All]" dimensionUniqueName="[Forcast_Table]"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Product_Category]" caption="Product_Category" attribute="1" defaultMemberUniqueName="[ProductDim].[Product_Category].[All]" allUniqueName="[ProductDim].[Product_Category].[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20" unbalanced="0"/>
    <cacheHierarchy uniqueName="[ProductDim].[Stock]" caption="Stock" attribute="1" defaultMemberUniqueName="[ProductDim].[Stock].[All]" allUniqueName="[ProductDim].[Stock].[All]" dimensionUniqueName="[ProductDim]" displayFolder="" count="2" memberValueDatatype="20" unbalanced="0"/>
    <cacheHierarchy uniqueName="[Sales].[Order_ID]" caption="Order_ID" attribute="1" defaultMemberUniqueName="[Sales].[Order_ID].[All]" allUniqueName="[Sales].[Order_ID].[All]" dimensionUniqueName="[Sales]" displayFolder="" count="2" memberValueDatatype="20" unbalanced="0"/>
    <cacheHierarchy uniqueName="[Sales].[Customer_Name]" caption="Customer_Name" attribute="1" defaultMemberUniqueName="[Sales].[Customer_Name].[All]" allUniqueName="[Sales].[Customer_Name].[All]" dimensionUniqueName="[Sales]" displayFolder="" count="2" memberValueDatatype="130" unbalanced="0"/>
    <cacheHierarchy uniqueName="[Sales].[Product_Category]" caption="Product_Category" attribute="1" defaultMemberUniqueName="[Sales].[Product_Category].[All]" allUniqueName="[Sales].[Product_Category].[All]" dimensionUniqueName="[Sales]" displayFolder="" count="2" memberValueDatatype="130" unbalanced="0">
      <fieldsUsage count="2">
        <fieldUsage x="-1"/>
        <fieldUsage x="2"/>
      </fieldsUsage>
    </cacheHierarchy>
    <cacheHierarchy uniqueName="[Sales].[Product_Name]" caption="Product_Name" attribute="1" defaultMemberUniqueName="[Sales].[Product_Name].[All]" allUniqueName="[Sales].[Product_Name].[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Units_Sold]" caption="Units_Sold" attribute="1" defaultMemberUniqueName="[Sales].[Units_Sold].[All]" allUniqueName="[Sales].[Units_Sold].[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20" unbalanced="0"/>
    <cacheHierarchy uniqueName="[Sales].[Discount_%]" caption="Discount_%" attribute="1" defaultMemberUniqueName="[Sales].[Discount_%].[All]" allUniqueName="[Sales].[Discount_%].[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duct_cost]" caption="Product_cost" attribute="1" defaultMemberUniqueName="[Sales].[Product_cost].[All]" allUniqueName="[Sales].[Product_cost].[All]" dimensionUniqueName="[Sales]" displayFolder="" count="2" memberValueDatatype="5" unbalanced="0"/>
    <cacheHierarchy uniqueName="[Sales].[Profit/Loss]" caption="Profit/Loss" attribute="1" defaultMemberUniqueName="[Sales].[Profit/Loss].[All]" allUniqueName="[Sales].[Profit/Loss].[All]" dimensionUniqueName="[Sales]" displayFolder="" count="2" memberValueDatatype="5" unbalanced="0"/>
    <cacheHierarchy uniqueName="[Sales].[Profit Margin%]" caption="Profit Margin%" attribute="1" defaultMemberUniqueName="[Sales].[Profit Margin%].[All]" allUniqueName="[Sales].[Profit Margin%].[All]" dimensionUniqueName="[Sales]" displayFolder="" count="2" memberValueDatatype="5" unbalanced="0"/>
    <cacheHierarchy uniqueName="[Sales].[Order_Date]" caption="Order_Date" attribute="1" time="1" defaultMemberUniqueName="[Sales].[Order_Date].[All]" allUniqueName="[Sales].[Order_Date].[All]" dimensionUniqueName="[Sales]" displayFolder="" count="2" memberValueDatatype="7" unbalanced="0"/>
    <cacheHierarchy uniqueName="[Sales].[City_ID]" caption="City_ID" attribute="1" defaultMemberUniqueName="[Sales].[City_ID].[All]" allUniqueName="[Sales].[City_ID].[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Forcast_Table].[Timeline (Month Index)]" caption="Timeline (Month Index)" attribute="1" defaultMemberUniqueName="[Forcast_Table].[Timeline (Month Index)].[All]" allUniqueName="[Forcast_Table].[Timeline (Month Index)].[All]" dimensionUniqueName="[Forcast_Table]" displayFolder="" count="2" memberValueDatatype="20" unbalanced="0" hidden="1"/>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Dim]" caption="__XL_Count ProductDim" measure="1" displayFolder="" measureGroup="ProductDim" count="0" hidden="1"/>
    <cacheHierarchy uniqueName="[Measures].[__XL_Count CityDim]" caption="__XL_Count CityDim" measure="1" displayFolder="" measureGroup="CityDim" count="0" hidden="1"/>
    <cacheHierarchy uniqueName="[Measures].[__XL_Count Forcast_Table]" caption="__XL_Count Forcast_Table" measure="1" displayFolder="" measureGroup="Forcast_Table"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s_Sold]" caption="Sum of Units_Sold" measure="1" displayFolder="" measureGroup="Sales" count="0" hidden="1">
      <extLst>
        <ext xmlns:x15="http://schemas.microsoft.com/office/spreadsheetml/2010/11/main" uri="{B97F6D7D-B522-45F9-BDA1-12C45D357490}">
          <x15:cacheHierarchy aggregatedColumn="21"/>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Loss]" caption="Sum of Profit/Loss" measure="1" displayFolder="" measureGroup="Sales"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7"/>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7"/>
        </ext>
      </extLst>
    </cacheHierarchy>
    <cacheHierarchy uniqueName="[Measures].[Sum of Discount_%]" caption="Sum of Discount_%" measure="1" displayFolder="" measureGroup="Sales" count="0" hidden="1">
      <extLst>
        <ext xmlns:x15="http://schemas.microsoft.com/office/spreadsheetml/2010/11/main" uri="{B97F6D7D-B522-45F9-BDA1-12C45D357490}">
          <x15:cacheHierarchy aggregatedColumn="23"/>
        </ext>
      </extLst>
    </cacheHierarchy>
    <cacheHierarchy uniqueName="[Measures].[Sum of B2B]" caption="Sum of B2B" measure="1" displayFolder="" measureGroup="CityDim" count="0" hidden="1">
      <extLst>
        <ext xmlns:x15="http://schemas.microsoft.com/office/spreadsheetml/2010/11/main" uri="{B97F6D7D-B522-45F9-BDA1-12C45D357490}">
          <x15:cacheHierarchy aggregatedColumn="3"/>
        </ext>
      </extLst>
    </cacheHierarchy>
    <cacheHierarchy uniqueName="[Measures].[Sum of B2C]" caption="Sum of B2C" measure="1" displayFolder="" measureGroup="CityDim" count="0" hidden="1">
      <extLst>
        <ext xmlns:x15="http://schemas.microsoft.com/office/spreadsheetml/2010/11/main" uri="{B97F6D7D-B522-45F9-BDA1-12C45D357490}">
          <x15:cacheHierarchy aggregatedColumn="4"/>
        </ext>
      </extLst>
    </cacheHierarchy>
    <cacheHierarchy uniqueName="[Measures].[Sum of Forecast 2]" caption="Sum of Forecast 2" measure="1" displayFolder="" measureGroup="Forcast_Table" count="0" hidden="1">
      <extLst>
        <ext xmlns:x15="http://schemas.microsoft.com/office/spreadsheetml/2010/11/main" uri="{B97F6D7D-B522-45F9-BDA1-12C45D357490}">
          <x15:cacheHierarchy aggregatedColumn="7"/>
        </ext>
      </extLst>
    </cacheHierarchy>
    <cacheHierarchy uniqueName="[Measures].[Sum of Lower Confidence Bound 2]" caption="Sum of Lower Confidence Bound 2" measure="1" displayFolder="" measureGroup="Forcast_Table" count="0" hidden="1">
      <extLst>
        <ext xmlns:x15="http://schemas.microsoft.com/office/spreadsheetml/2010/11/main" uri="{B97F6D7D-B522-45F9-BDA1-12C45D357490}">
          <x15:cacheHierarchy aggregatedColumn="8"/>
        </ext>
      </extLst>
    </cacheHierarchy>
    <cacheHierarchy uniqueName="[Measures].[Sum of Upper Confidence Bound 2]" caption="Sum of Upper Confidence Bound 2" measure="1" displayFolder="" measureGroup="Forcast_Table" count="0" hidden="1">
      <extLst>
        <ext xmlns:x15="http://schemas.microsoft.com/office/spreadsheetml/2010/11/main" uri="{B97F6D7D-B522-45F9-BDA1-12C45D357490}">
          <x15:cacheHierarchy aggregatedColumn="9"/>
        </ext>
      </extLst>
    </cacheHierarchy>
  </cacheHierarchies>
  <kpis count="0"/>
  <dimensions count="5">
    <dimension name="CityDim" uniqueName="[CityDim]" caption="CityDim"/>
    <dimension name="Forcast_Table" uniqueName="[Forcast_Table]" caption="Forcast_Table"/>
    <dimension measure="1" name="Measures" uniqueName="[Measures]" caption="Measures"/>
    <dimension name="ProductDim" uniqueName="[ProductDim]" caption="ProductDim"/>
    <dimension name="Sales" uniqueName="[Sales]" caption="Sales"/>
  </dimensions>
  <measureGroups count="4">
    <measureGroup name="CityDim" caption="CityDim"/>
    <measureGroup name="Forcast_Table" caption="Forcast_Table"/>
    <measureGroup name="ProductDim" caption="ProductDim"/>
    <measureGroup name="Sales" caption="Sales"/>
  </measureGroups>
  <maps count="6">
    <map measureGroup="0" dimension="0"/>
    <map measureGroup="1" dimension="1"/>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3.584824884259" backgroundQuery="1" createdVersion="8" refreshedVersion="8" minRefreshableVersion="3" recordCount="0" supportSubquery="1" supportAdvancedDrill="1" xr:uid="{D7B88F90-5779-4ED5-9F0B-57F50A8CF3EA}">
  <cacheSource type="external" connectionId="4"/>
  <cacheFields count="3">
    <cacheField name="[ProductDim].[Product_Name].[Product_Name]" caption="Product_Name" numFmtId="0" hierarchy="12" level="1">
      <sharedItems count="24">
        <s v="Belts"/>
        <s v="Bodycon"/>
        <s v="Bomber Jacket"/>
        <s v="Boots"/>
        <s v="Boyfriend Jeans"/>
        <s v="Caps"/>
        <s v="Casual Midi"/>
        <s v="Classic Tee"/>
        <s v="Crop Top"/>
        <s v="Denim Jacket"/>
        <s v="Graphic Tee"/>
        <s v="Leather Jacket"/>
        <s v="Loafers"/>
        <s v="Maxi Dress"/>
        <s v="Oversized T-shirt"/>
        <s v="Puffer Coat"/>
        <s v="Ripped Denim"/>
        <s v="Slim Fit Jeans"/>
        <s v="Slip-ons"/>
        <s v="Sneakers"/>
        <s v="Straight Cut"/>
        <s v="Sunglasses"/>
        <s v="Watches"/>
        <s v="Wrap Dress"/>
      </sharedItems>
    </cacheField>
    <cacheField name="[Measures].[Average of Profit Margin%]" caption="Average of Profit Margin%" numFmtId="0" hierarchy="48" level="32767"/>
    <cacheField name="[CityDim].[City].[City]" caption="City" numFmtId="0" hierarchy="1" level="1">
      <sharedItems containsSemiMixedTypes="0" containsNonDate="0" containsString="0"/>
    </cacheField>
  </cacheFields>
  <cacheHierarchies count="55">
    <cacheHierarchy uniqueName="[CityDim].[City_ID]" caption="City_ID" attribute="1" defaultMemberUniqueName="[CityDim].[City_ID].[All]" allUniqueName="[CityDim].[City_ID].[All]" dimensionUniqueName="[CityDim]" displayFolder="" count="0" memberValueDatatype="130" unbalanced="0"/>
    <cacheHierarchy uniqueName="[CityDim].[City]" caption="City" attribute="1" defaultMemberUniqueName="[CityDim].[City].[All]" allUniqueName="[CityDim].[City].[All]" dimensionUniqueName="[CityDim]" displayFolder="" count="2" memberValueDatatype="130" unbalanced="0">
      <fieldsUsage count="2">
        <fieldUsage x="-1"/>
        <fieldUsage x="2"/>
      </fieldsUsage>
    </cacheHierarchy>
    <cacheHierarchy uniqueName="[CityDim].[Count]" caption="Count" attribute="1" defaultMemberUniqueName="[CityDim].[Count].[All]" allUniqueName="[CityDim].[Count].[All]" dimensionUniqueName="[CityDim]" displayFolder="" count="0" memberValueDatatype="20" unbalanced="0"/>
    <cacheHierarchy uniqueName="[CityDim].[B2B]" caption="B2B" attribute="1" defaultMemberUniqueName="[CityDim].[B2B].[All]" allUniqueName="[CityDim].[B2B].[All]" dimensionUniqueName="[CityDim]" displayFolder="" count="0" memberValueDatatype="20" unbalanced="0"/>
    <cacheHierarchy uniqueName="[CityDim].[B2C]" caption="B2C" attribute="1" defaultMemberUniqueName="[CityDim].[B2C].[All]" allUniqueName="[CityDim].[B2C].[All]" dimensionUniqueName="[CityDim]" displayFolder="" count="0" memberValueDatatype="20" unbalanced="0"/>
    <cacheHierarchy uniqueName="[Forcast_Table].[Timeline]" caption="Timeline" attribute="1" time="1" defaultMemberUniqueName="[Forcast_Table].[Timeline].[All]" allUniqueName="[Forcast_Table].[Timeline].[All]" dimensionUniqueName="[Forcast_Table]" displayFolder="" count="2" memberValueDatatype="7" unbalanced="0"/>
    <cacheHierarchy uniqueName="[Forcast_Table].[Revenue]" caption="Revenue" attribute="1" defaultMemberUniqueName="[Forcast_Table].[Revenue].[All]" allUniqueName="[Forcast_Table].[Revenue].[All]" dimensionUniqueName="[Forcast_Table]" displayFolder="" count="0" memberValueDatatype="130" unbalanced="0"/>
    <cacheHierarchy uniqueName="[Forcast_Table].[Forecast]" caption="Forecast" attribute="1" defaultMemberUniqueName="[Forcast_Table].[Forecast].[All]" allUniqueName="[Forcast_Table].[Forecast].[All]" dimensionUniqueName="[Forcast_Table]" displayFolder="" count="0" memberValueDatatype="5" unbalanced="0"/>
    <cacheHierarchy uniqueName="[Forcast_Table].[Lower Confidence Bound]" caption="Lower Confidence Bound" attribute="1" defaultMemberUniqueName="[Forcast_Table].[Lower Confidence Bound].[All]" allUniqueName="[Forcast_Table].[Lower Confidence Bound].[All]" dimensionUniqueName="[Forcast_Table]" displayFolder="" count="0" memberValueDatatype="5" unbalanced="0"/>
    <cacheHierarchy uniqueName="[Forcast_Table].[Upper Confidence Bound]" caption="Upper Confidence Bound" attribute="1" defaultMemberUniqueName="[Forcast_Table].[Upper Confidence Bound].[All]" allUniqueName="[Forcast_Table].[Upper Confidence Bound].[All]" dimensionUniqueName="[Forcast_Table]" displayFolder="" count="0" memberValueDatatype="5" unbalanced="0"/>
    <cacheHierarchy uniqueName="[Forcast_Table].[Timeline (Month)]" caption="Timeline (Month)" attribute="1" defaultMemberUniqueName="[Forcast_Table].[Timeline (Month)].[All]" allUniqueName="[Forcast_Table].[Timeline (Month)].[All]" dimensionUniqueName="[Forcast_Table]" displayFolder="" count="0" memberValueDatatype="130" unbalanced="0"/>
    <cacheHierarchy uniqueName="[ProductDim].[Product_ID]" caption="Product_ID" attribute="1" defaultMemberUniqueName="[ProductDim].[Product_ID].[All]" allUniqueName="[ProductDim].[Product_ID].[All]" dimensionUniqueName="[ProductDim]" displayFolder="" count="0"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fieldsUsage count="2">
        <fieldUsage x="-1"/>
        <fieldUsage x="0"/>
      </fieldsUsage>
    </cacheHierarchy>
    <cacheHierarchy uniqueName="[ProductDim].[Product_Category]" caption="Product_Category" attribute="1" defaultMemberUniqueName="[ProductDim].[Product_Category].[All]" allUniqueName="[ProductDim].[Product_Category].[All]" dimensionUniqueName="[ProductDim]" displayFolder="" count="2" memberValueDatatype="130" unbalanced="0"/>
    <cacheHierarchy uniqueName="[ProductDim].[Cost]" caption="Cost" attribute="1" defaultMemberUniqueName="[ProductDim].[Cost].[All]" allUniqueName="[ProductDim].[Cost].[All]" dimensionUniqueName="[ProductDim]" displayFolder="" count="0" memberValueDatatype="20" unbalanced="0"/>
    <cacheHierarchy uniqueName="[ProductDim].[Stock]" caption="Stock" attribute="1" defaultMemberUniqueName="[ProductDim].[Stock].[All]" allUniqueName="[ProductDim].[Stock].[All]" dimensionUniqueName="[ProductDim]" displayFolder="" count="0" memberValueDatatype="20" unbalanced="0"/>
    <cacheHierarchy uniqueName="[Sales].[Order_ID]" caption="Order_ID" attribute="1" defaultMemberUniqueName="[Sales].[Order_ID].[All]" allUniqueName="[Sales].[Order_ID].[All]" dimensionUniqueName="[Sales]" displayFolder="" count="0" memberValueDatatype="2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Product_Category]" caption="Product_Category" attribute="1" defaultMemberUniqueName="[Sales].[Product_Category].[All]" allUniqueName="[Sales].[Product_Category].[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20" unbalanced="0"/>
    <cacheHierarchy uniqueName="[Sales].[Discount_%]" caption="Discount_%" attribute="1" defaultMemberUniqueName="[Sales].[Discount_%].[All]" allUniqueName="[Sales].[Discount_%].[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ales].[Product_cost]" caption="Product_cost" attribute="1" defaultMemberUniqueName="[Sales].[Product_cost].[All]" allUniqueName="[Sales].[Product_cost].[All]" dimensionUniqueName="[Sales]" displayFolder="" count="0" memberValueDatatype="5" unbalanced="0"/>
    <cacheHierarchy uniqueName="[Sales].[Profit/Loss]" caption="Profit/Loss" attribute="1" defaultMemberUniqueName="[Sales].[Profit/Loss].[All]" allUniqueName="[Sales].[Profit/Loss].[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ales].[Order_Date]" caption="Order_Date" attribute="1" time="1" defaultMemberUniqueName="[Sales].[Order_Date].[All]" allUniqueName="[Sales].[Order_Date].[All]" dimensionUniqueName="[Sales]" displayFolder="" count="2" memberValueDatatype="7" unbalanced="0"/>
    <cacheHierarchy uniqueName="[Sales].[City_ID]" caption="City_ID" attribute="1" defaultMemberUniqueName="[Sales].[City_ID].[All]" allUniqueName="[Sales].[City_ID].[All]" dimensionUniqueName="[Sales]" displayFolder="" count="0" memberValueDatatype="130" unbalanced="0"/>
    <cacheHierarchy uniqueName="[Sales].[Segment]" caption="Segment" attribute="1" defaultMemberUniqueName="[Sales].[Segment].[All]" allUniqueName="[Sales].[Segment].[All]" dimensionUniqueName="[Sales]" displayFolder="" count="2"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Forcast_Table].[Timeline (Month Index)]" caption="Timeline (Month Index)" attribute="1" defaultMemberUniqueName="[Forcast_Table].[Timeline (Month Index)].[All]" allUniqueName="[Forcast_Table].[Timeline (Month Index)].[All]" dimensionUniqueName="[Forcast_Table]" displayFolder="" count="0" memberValueDatatype="20" unbalanced="0" hidden="1"/>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Dim]" caption="__XL_Count ProductDim" measure="1" displayFolder="" measureGroup="ProductDim" count="0" hidden="1"/>
    <cacheHierarchy uniqueName="[Measures].[__XL_Count CityDim]" caption="__XL_Count CityDim" measure="1" displayFolder="" measureGroup="CityDim" count="0" hidden="1"/>
    <cacheHierarchy uniqueName="[Measures].[__XL_Count Forcast_Table]" caption="__XL_Count Forcast_Table" measure="1" displayFolder="" measureGroup="Forcast_Table"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s_Sold]" caption="Sum of Units_Sold" measure="1" displayFolder="" measureGroup="Sales" count="0" hidden="1">
      <extLst>
        <ext xmlns:x15="http://schemas.microsoft.com/office/spreadsheetml/2010/11/main" uri="{B97F6D7D-B522-45F9-BDA1-12C45D357490}">
          <x15:cacheHierarchy aggregatedColumn="21"/>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24"/>
        </ext>
      </extLst>
    </cacheHierarchy>
    <cacheHierarchy uniqueName="[Measures].[Sum of Profit/Loss]" caption="Sum of Profit/Loss" measure="1" displayFolder="" measureGroup="Sales"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7"/>
        </ext>
      </extLst>
    </cacheHierarchy>
    <cacheHierarchy uniqueName="[Measures].[Average of Profit Margin%]" caption="Average of Profit Margin%" measure="1" displayFolder="" measureGroup="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scount_%]" caption="Sum of Discount_%" measure="1" displayFolder="" measureGroup="Sales" count="0" hidden="1">
      <extLst>
        <ext xmlns:x15="http://schemas.microsoft.com/office/spreadsheetml/2010/11/main" uri="{B97F6D7D-B522-45F9-BDA1-12C45D357490}">
          <x15:cacheHierarchy aggregatedColumn="23"/>
        </ext>
      </extLst>
    </cacheHierarchy>
    <cacheHierarchy uniqueName="[Measures].[Sum of B2B]" caption="Sum of B2B" measure="1" displayFolder="" measureGroup="CityDim" count="0" hidden="1">
      <extLst>
        <ext xmlns:x15="http://schemas.microsoft.com/office/spreadsheetml/2010/11/main" uri="{B97F6D7D-B522-45F9-BDA1-12C45D357490}">
          <x15:cacheHierarchy aggregatedColumn="3"/>
        </ext>
      </extLst>
    </cacheHierarchy>
    <cacheHierarchy uniqueName="[Measures].[Sum of B2C]" caption="Sum of B2C" measure="1" displayFolder="" measureGroup="CityDim" count="0" hidden="1">
      <extLst>
        <ext xmlns:x15="http://schemas.microsoft.com/office/spreadsheetml/2010/11/main" uri="{B97F6D7D-B522-45F9-BDA1-12C45D357490}">
          <x15:cacheHierarchy aggregatedColumn="4"/>
        </ext>
      </extLst>
    </cacheHierarchy>
    <cacheHierarchy uniqueName="[Measures].[Sum of Forecast 2]" caption="Sum of Forecast 2" measure="1" displayFolder="" measureGroup="Forcast_Table" count="0" hidden="1">
      <extLst>
        <ext xmlns:x15="http://schemas.microsoft.com/office/spreadsheetml/2010/11/main" uri="{B97F6D7D-B522-45F9-BDA1-12C45D357490}">
          <x15:cacheHierarchy aggregatedColumn="7"/>
        </ext>
      </extLst>
    </cacheHierarchy>
    <cacheHierarchy uniqueName="[Measures].[Sum of Lower Confidence Bound 2]" caption="Sum of Lower Confidence Bound 2" measure="1" displayFolder="" measureGroup="Forcast_Table" count="0" hidden="1">
      <extLst>
        <ext xmlns:x15="http://schemas.microsoft.com/office/spreadsheetml/2010/11/main" uri="{B97F6D7D-B522-45F9-BDA1-12C45D357490}">
          <x15:cacheHierarchy aggregatedColumn="8"/>
        </ext>
      </extLst>
    </cacheHierarchy>
    <cacheHierarchy uniqueName="[Measures].[Sum of Upper Confidence Bound 2]" caption="Sum of Upper Confidence Bound 2" measure="1" displayFolder="" measureGroup="Forcast_Table" count="0" hidden="1">
      <extLst>
        <ext xmlns:x15="http://schemas.microsoft.com/office/spreadsheetml/2010/11/main" uri="{B97F6D7D-B522-45F9-BDA1-12C45D357490}">
          <x15:cacheHierarchy aggregatedColumn="9"/>
        </ext>
      </extLst>
    </cacheHierarchy>
  </cacheHierarchies>
  <kpis count="0"/>
  <dimensions count="5">
    <dimension name="CityDim" uniqueName="[CityDim]" caption="CityDim"/>
    <dimension name="Forcast_Table" uniqueName="[Forcast_Table]" caption="Forcast_Table"/>
    <dimension measure="1" name="Measures" uniqueName="[Measures]" caption="Measures"/>
    <dimension name="ProductDim" uniqueName="[ProductDim]" caption="ProductDim"/>
    <dimension name="Sales" uniqueName="[Sales]" caption="Sales"/>
  </dimensions>
  <measureGroups count="4">
    <measureGroup name="CityDim" caption="CityDim"/>
    <measureGroup name="Forcast_Table" caption="Forcast_Table"/>
    <measureGroup name="ProductDim" caption="ProductDim"/>
    <measureGroup name="Sales" caption="Sales"/>
  </measureGroups>
  <maps count="6">
    <map measureGroup="0" dimension="0"/>
    <map measureGroup="1" dimension="1"/>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3.584825694445" backgroundQuery="1" createdVersion="8" refreshedVersion="8" minRefreshableVersion="3" recordCount="0" supportSubquery="1" supportAdvancedDrill="1" xr:uid="{1337C8FA-1E1A-40E8-BCB1-CAD842D600E9}">
  <cacheSource type="external" connectionId="4"/>
  <cacheFields count="4">
    <cacheField name="[ProductDim].[Product_Category].[Product_Category]" caption="Product_Category" numFmtId="0" hierarchy="13" level="1">
      <sharedItems count="6">
        <s v="Accessories"/>
        <s v="Dresses"/>
        <s v="Jackets"/>
        <s v="Jeans"/>
        <s v="Shoes"/>
        <s v="T-Shirts"/>
      </sharedItems>
    </cacheField>
    <cacheField name="[Measures].[Sum of Profit/Loss]" caption="Sum of Profit/Loss" numFmtId="0" hierarchy="46" level="32767"/>
    <cacheField name="[Measures].[Sum of Revenue]" caption="Sum of Revenue" numFmtId="0" hierarchy="45" level="32767"/>
    <cacheField name="[CityDim].[City].[City]" caption="City" numFmtId="0" hierarchy="1" level="1">
      <sharedItems containsSemiMixedTypes="0" containsNonDate="0" containsString="0"/>
    </cacheField>
  </cacheFields>
  <cacheHierarchies count="55">
    <cacheHierarchy uniqueName="[CityDim].[City_ID]" caption="City_ID" attribute="1" defaultMemberUniqueName="[CityDim].[City_ID].[All]" allUniqueName="[CityDim].[City_ID].[All]" dimensionUniqueName="[CityDim]" displayFolder="" count="0" memberValueDatatype="130" unbalanced="0"/>
    <cacheHierarchy uniqueName="[CityDim].[City]" caption="City" attribute="1" defaultMemberUniqueName="[CityDim].[City].[All]" allUniqueName="[CityDim].[City].[All]" dimensionUniqueName="[CityDim]" displayFolder="" count="2" memberValueDatatype="130" unbalanced="0">
      <fieldsUsage count="2">
        <fieldUsage x="-1"/>
        <fieldUsage x="3"/>
      </fieldsUsage>
    </cacheHierarchy>
    <cacheHierarchy uniqueName="[CityDim].[Count]" caption="Count" attribute="1" defaultMemberUniqueName="[CityDim].[Count].[All]" allUniqueName="[CityDim].[Count].[All]" dimensionUniqueName="[CityDim]" displayFolder="" count="0" memberValueDatatype="20" unbalanced="0"/>
    <cacheHierarchy uniqueName="[CityDim].[B2B]" caption="B2B" attribute="1" defaultMemberUniqueName="[CityDim].[B2B].[All]" allUniqueName="[CityDim].[B2B].[All]" dimensionUniqueName="[CityDim]" displayFolder="" count="0" memberValueDatatype="20" unbalanced="0"/>
    <cacheHierarchy uniqueName="[CityDim].[B2C]" caption="B2C" attribute="1" defaultMemberUniqueName="[CityDim].[B2C].[All]" allUniqueName="[CityDim].[B2C].[All]" dimensionUniqueName="[CityDim]" displayFolder="" count="0" memberValueDatatype="20" unbalanced="0"/>
    <cacheHierarchy uniqueName="[Forcast_Table].[Timeline]" caption="Timeline" attribute="1" time="1" defaultMemberUniqueName="[Forcast_Table].[Timeline].[All]" allUniqueName="[Forcast_Table].[Timeline].[All]" dimensionUniqueName="[Forcast_Table]" displayFolder="" count="2" memberValueDatatype="7" unbalanced="0"/>
    <cacheHierarchy uniqueName="[Forcast_Table].[Revenue]" caption="Revenue" attribute="1" defaultMemberUniqueName="[Forcast_Table].[Revenue].[All]" allUniqueName="[Forcast_Table].[Revenue].[All]" dimensionUniqueName="[Forcast_Table]" displayFolder="" count="0" memberValueDatatype="130" unbalanced="0"/>
    <cacheHierarchy uniqueName="[Forcast_Table].[Forecast]" caption="Forecast" attribute="1" defaultMemberUniqueName="[Forcast_Table].[Forecast].[All]" allUniqueName="[Forcast_Table].[Forecast].[All]" dimensionUniqueName="[Forcast_Table]" displayFolder="" count="0" memberValueDatatype="5" unbalanced="0"/>
    <cacheHierarchy uniqueName="[Forcast_Table].[Lower Confidence Bound]" caption="Lower Confidence Bound" attribute="1" defaultMemberUniqueName="[Forcast_Table].[Lower Confidence Bound].[All]" allUniqueName="[Forcast_Table].[Lower Confidence Bound].[All]" dimensionUniqueName="[Forcast_Table]" displayFolder="" count="0" memberValueDatatype="5" unbalanced="0"/>
    <cacheHierarchy uniqueName="[Forcast_Table].[Upper Confidence Bound]" caption="Upper Confidence Bound" attribute="1" defaultMemberUniqueName="[Forcast_Table].[Upper Confidence Bound].[All]" allUniqueName="[Forcast_Table].[Upper Confidence Bound].[All]" dimensionUniqueName="[Forcast_Table]" displayFolder="" count="0" memberValueDatatype="5" unbalanced="0"/>
    <cacheHierarchy uniqueName="[Forcast_Table].[Timeline (Month)]" caption="Timeline (Month)" attribute="1" defaultMemberUniqueName="[Forcast_Table].[Timeline (Month)].[All]" allUniqueName="[Forcast_Table].[Timeline (Month)].[All]" dimensionUniqueName="[Forcast_Table]" displayFolder="" count="0" memberValueDatatype="130" unbalanced="0"/>
    <cacheHierarchy uniqueName="[ProductDim].[Product_ID]" caption="Product_ID" attribute="1" defaultMemberUniqueName="[ProductDim].[Product_ID].[All]" allUniqueName="[ProductDim].[Product_ID].[All]" dimensionUniqueName="[ProductDim]" displayFolder="" count="0"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Product_Category]" caption="Product_Category" attribute="1" defaultMemberUniqueName="[ProductDim].[Product_Category].[All]" allUniqueName="[ProductDim].[Product_Category].[All]" dimensionUniqueName="[ProductDim]" displayFolder="" count="2" memberValueDatatype="130" unbalanced="0">
      <fieldsUsage count="2">
        <fieldUsage x="-1"/>
        <fieldUsage x="0"/>
      </fieldsUsage>
    </cacheHierarchy>
    <cacheHierarchy uniqueName="[ProductDim].[Cost]" caption="Cost" attribute="1" defaultMemberUniqueName="[ProductDim].[Cost].[All]" allUniqueName="[ProductDim].[Cost].[All]" dimensionUniqueName="[ProductDim]" displayFolder="" count="0" memberValueDatatype="20" unbalanced="0"/>
    <cacheHierarchy uniqueName="[ProductDim].[Stock]" caption="Stock" attribute="1" defaultMemberUniqueName="[ProductDim].[Stock].[All]" allUniqueName="[ProductDim].[Stock].[All]" dimensionUniqueName="[ProductDim]" displayFolder="" count="0" memberValueDatatype="20" unbalanced="0"/>
    <cacheHierarchy uniqueName="[Sales].[Order_ID]" caption="Order_ID" attribute="1" defaultMemberUniqueName="[Sales].[Order_ID].[All]" allUniqueName="[Sales].[Order_ID].[All]" dimensionUniqueName="[Sales]" displayFolder="" count="0" memberValueDatatype="2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Product_Category]" caption="Product_Category" attribute="1" defaultMemberUniqueName="[Sales].[Product_Category].[All]" allUniqueName="[Sales].[Product_Category].[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20" unbalanced="0"/>
    <cacheHierarchy uniqueName="[Sales].[Discount_%]" caption="Discount_%" attribute="1" defaultMemberUniqueName="[Sales].[Discount_%].[All]" allUniqueName="[Sales].[Discount_%].[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ales].[Product_cost]" caption="Product_cost" attribute="1" defaultMemberUniqueName="[Sales].[Product_cost].[All]" allUniqueName="[Sales].[Product_cost].[All]" dimensionUniqueName="[Sales]" displayFolder="" count="0" memberValueDatatype="5" unbalanced="0"/>
    <cacheHierarchy uniqueName="[Sales].[Profit/Loss]" caption="Profit/Loss" attribute="1" defaultMemberUniqueName="[Sales].[Profit/Loss].[All]" allUniqueName="[Sales].[Profit/Loss].[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ales].[Order_Date]" caption="Order_Date" attribute="1" time="1" defaultMemberUniqueName="[Sales].[Order_Date].[All]" allUniqueName="[Sales].[Order_Date].[All]" dimensionUniqueName="[Sales]" displayFolder="" count="2" memberValueDatatype="7" unbalanced="0"/>
    <cacheHierarchy uniqueName="[Sales].[City_ID]" caption="City_ID" attribute="1" defaultMemberUniqueName="[Sales].[City_ID].[All]" allUniqueName="[Sales].[City_ID].[All]" dimensionUniqueName="[Sales]" displayFolder="" count="0" memberValueDatatype="130" unbalanced="0"/>
    <cacheHierarchy uniqueName="[Sales].[Segment]" caption="Segment" attribute="1" defaultMemberUniqueName="[Sales].[Segment].[All]" allUniqueName="[Sales].[Segment].[All]" dimensionUniqueName="[Sales]" displayFolder="" count="2"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Forcast_Table].[Timeline (Month Index)]" caption="Timeline (Month Index)" attribute="1" defaultMemberUniqueName="[Forcast_Table].[Timeline (Month Index)].[All]" allUniqueName="[Forcast_Table].[Timeline (Month Index)].[All]" dimensionUniqueName="[Forcast_Table]" displayFolder="" count="0" memberValueDatatype="20" unbalanced="0" hidden="1"/>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Dim]" caption="__XL_Count ProductDim" measure="1" displayFolder="" measureGroup="ProductDim" count="0" hidden="1"/>
    <cacheHierarchy uniqueName="[Measures].[__XL_Count CityDim]" caption="__XL_Count CityDim" measure="1" displayFolder="" measureGroup="CityDim" count="0" hidden="1"/>
    <cacheHierarchy uniqueName="[Measures].[__XL_Count Forcast_Table]" caption="__XL_Count Forcast_Table" measure="1" displayFolder="" measureGroup="Forcast_Table"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s_Sold]" caption="Sum of Units_Sold" measure="1" displayFolder="" measureGroup="Sales" count="0" hidden="1">
      <extLst>
        <ext xmlns:x15="http://schemas.microsoft.com/office/spreadsheetml/2010/11/main" uri="{B97F6D7D-B522-45F9-BDA1-12C45D357490}">
          <x15:cacheHierarchy aggregatedColumn="21"/>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fit/Loss]" caption="Sum of Profit/Loss" measure="1" displayFolder="" measureGroup="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7"/>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7"/>
        </ext>
      </extLst>
    </cacheHierarchy>
    <cacheHierarchy uniqueName="[Measures].[Sum of Discount_%]" caption="Sum of Discount_%" measure="1" displayFolder="" measureGroup="Sales" count="0" hidden="1">
      <extLst>
        <ext xmlns:x15="http://schemas.microsoft.com/office/spreadsheetml/2010/11/main" uri="{B97F6D7D-B522-45F9-BDA1-12C45D357490}">
          <x15:cacheHierarchy aggregatedColumn="23"/>
        </ext>
      </extLst>
    </cacheHierarchy>
    <cacheHierarchy uniqueName="[Measures].[Sum of B2B]" caption="Sum of B2B" measure="1" displayFolder="" measureGroup="CityDim" count="0" hidden="1">
      <extLst>
        <ext xmlns:x15="http://schemas.microsoft.com/office/spreadsheetml/2010/11/main" uri="{B97F6D7D-B522-45F9-BDA1-12C45D357490}">
          <x15:cacheHierarchy aggregatedColumn="3"/>
        </ext>
      </extLst>
    </cacheHierarchy>
    <cacheHierarchy uniqueName="[Measures].[Sum of B2C]" caption="Sum of B2C" measure="1" displayFolder="" measureGroup="CityDim" count="0" hidden="1">
      <extLst>
        <ext xmlns:x15="http://schemas.microsoft.com/office/spreadsheetml/2010/11/main" uri="{B97F6D7D-B522-45F9-BDA1-12C45D357490}">
          <x15:cacheHierarchy aggregatedColumn="4"/>
        </ext>
      </extLst>
    </cacheHierarchy>
    <cacheHierarchy uniqueName="[Measures].[Sum of Forecast 2]" caption="Sum of Forecast 2" measure="1" displayFolder="" measureGroup="Forcast_Table" count="0" hidden="1">
      <extLst>
        <ext xmlns:x15="http://schemas.microsoft.com/office/spreadsheetml/2010/11/main" uri="{B97F6D7D-B522-45F9-BDA1-12C45D357490}">
          <x15:cacheHierarchy aggregatedColumn="7"/>
        </ext>
      </extLst>
    </cacheHierarchy>
    <cacheHierarchy uniqueName="[Measures].[Sum of Lower Confidence Bound 2]" caption="Sum of Lower Confidence Bound 2" measure="1" displayFolder="" measureGroup="Forcast_Table" count="0" hidden="1">
      <extLst>
        <ext xmlns:x15="http://schemas.microsoft.com/office/spreadsheetml/2010/11/main" uri="{B97F6D7D-B522-45F9-BDA1-12C45D357490}">
          <x15:cacheHierarchy aggregatedColumn="8"/>
        </ext>
      </extLst>
    </cacheHierarchy>
    <cacheHierarchy uniqueName="[Measures].[Sum of Upper Confidence Bound 2]" caption="Sum of Upper Confidence Bound 2" measure="1" displayFolder="" measureGroup="Forcast_Table" count="0" hidden="1">
      <extLst>
        <ext xmlns:x15="http://schemas.microsoft.com/office/spreadsheetml/2010/11/main" uri="{B97F6D7D-B522-45F9-BDA1-12C45D357490}">
          <x15:cacheHierarchy aggregatedColumn="9"/>
        </ext>
      </extLst>
    </cacheHierarchy>
  </cacheHierarchies>
  <kpis count="0"/>
  <dimensions count="5">
    <dimension name="CityDim" uniqueName="[CityDim]" caption="CityDim"/>
    <dimension name="Forcast_Table" uniqueName="[Forcast_Table]" caption="Forcast_Table"/>
    <dimension measure="1" name="Measures" uniqueName="[Measures]" caption="Measures"/>
    <dimension name="ProductDim" uniqueName="[ProductDim]" caption="ProductDim"/>
    <dimension name="Sales" uniqueName="[Sales]" caption="Sales"/>
  </dimensions>
  <measureGroups count="4">
    <measureGroup name="CityDim" caption="CityDim"/>
    <measureGroup name="Forcast_Table" caption="Forcast_Table"/>
    <measureGroup name="ProductDim" caption="ProductDim"/>
    <measureGroup name="Sales" caption="Sales"/>
  </measureGroups>
  <maps count="6">
    <map measureGroup="0" dimension="0"/>
    <map measureGroup="1" dimension="1"/>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3.58482650463" backgroundQuery="1" createdVersion="8" refreshedVersion="8" minRefreshableVersion="3" recordCount="0" supportSubquery="1" supportAdvancedDrill="1" xr:uid="{0CB14E0E-E3D6-4545-8E14-8F1C7EDC68A8}">
  <cacheSource type="external" connectionId="4"/>
  <cacheFields count="4">
    <cacheField name="[Measures].[Sum of Units_Sold]" caption="Sum of Units_Sold" numFmtId="0" hierarchy="43" level="32767"/>
    <cacheField name="[Measures].[Sum of Revenue]" caption="Sum of Revenue" numFmtId="0" hierarchy="45" level="32767"/>
    <cacheField name="[ProductDim].[Product_Category].[Product_Category]" caption="Product_Category" numFmtId="0" hierarchy="13" level="1">
      <sharedItems count="6">
        <s v="Accessories"/>
        <s v="Dresses"/>
        <s v="Jackets"/>
        <s v="Jeans"/>
        <s v="Shoes"/>
        <s v="T-Shirts"/>
      </sharedItems>
    </cacheField>
    <cacheField name="[CityDim].[City].[City]" caption="City" numFmtId="0" hierarchy="1" level="1">
      <sharedItems containsSemiMixedTypes="0" containsNonDate="0" containsString="0"/>
    </cacheField>
  </cacheFields>
  <cacheHierarchies count="55">
    <cacheHierarchy uniqueName="[CityDim].[City_ID]" caption="City_ID" attribute="1" defaultMemberUniqueName="[CityDim].[City_ID].[All]" allUniqueName="[CityDim].[City_ID].[All]" dimensionUniqueName="[CityDim]" displayFolder="" count="2" memberValueDatatype="130" unbalanced="0"/>
    <cacheHierarchy uniqueName="[CityDim].[City]" caption="City" attribute="1" defaultMemberUniqueName="[CityDim].[City].[All]" allUniqueName="[CityDim].[City].[All]" dimensionUniqueName="[CityDim]" displayFolder="" count="2" memberValueDatatype="130" unbalanced="0">
      <fieldsUsage count="2">
        <fieldUsage x="-1"/>
        <fieldUsage x="3"/>
      </fieldsUsage>
    </cacheHierarchy>
    <cacheHierarchy uniqueName="[CityDim].[Count]" caption="Count" attribute="1" defaultMemberUniqueName="[CityDim].[Count].[All]" allUniqueName="[CityDim].[Count].[All]" dimensionUniqueName="[CityDim]" displayFolder="" count="2" memberValueDatatype="20" unbalanced="0"/>
    <cacheHierarchy uniqueName="[CityDim].[B2B]" caption="B2B" attribute="1" defaultMemberUniqueName="[CityDim].[B2B].[All]" allUniqueName="[CityDim].[B2B].[All]" dimensionUniqueName="[CityDim]" displayFolder="" count="2" memberValueDatatype="20" unbalanced="0"/>
    <cacheHierarchy uniqueName="[CityDim].[B2C]" caption="B2C" attribute="1" defaultMemberUniqueName="[CityDim].[B2C].[All]" allUniqueName="[CityDim].[B2C].[All]" dimensionUniqueName="[CityDim]" displayFolder="" count="2" memberValueDatatype="20" unbalanced="0"/>
    <cacheHierarchy uniqueName="[Forcast_Table].[Timeline]" caption="Timeline" attribute="1" time="1" defaultMemberUniqueName="[Forcast_Table].[Timeline].[All]" allUniqueName="[Forcast_Table].[Timeline].[All]" dimensionUniqueName="[Forcast_Table]" displayFolder="" count="2" memberValueDatatype="7" unbalanced="0"/>
    <cacheHierarchy uniqueName="[Forcast_Table].[Revenue]" caption="Revenue" attribute="1" defaultMemberUniqueName="[Forcast_Table].[Revenue].[All]" allUniqueName="[Forcast_Table].[Revenue].[All]" dimensionUniqueName="[Forcast_Table]" displayFolder="" count="2" memberValueDatatype="130" unbalanced="0"/>
    <cacheHierarchy uniqueName="[Forcast_Table].[Forecast]" caption="Forecast" attribute="1" defaultMemberUniqueName="[Forcast_Table].[Forecast].[All]" allUniqueName="[Forcast_Table].[Forecast].[All]" dimensionUniqueName="[Forcast_Table]" displayFolder="" count="2" memberValueDatatype="5" unbalanced="0"/>
    <cacheHierarchy uniqueName="[Forcast_Table].[Lower Confidence Bound]" caption="Lower Confidence Bound" attribute="1" defaultMemberUniqueName="[Forcast_Table].[Lower Confidence Bound].[All]" allUniqueName="[Forcast_Table].[Lower Confidence Bound].[All]" dimensionUniqueName="[Forcast_Table]" displayFolder="" count="2" memberValueDatatype="5" unbalanced="0"/>
    <cacheHierarchy uniqueName="[Forcast_Table].[Upper Confidence Bound]" caption="Upper Confidence Bound" attribute="1" defaultMemberUniqueName="[Forcast_Table].[Upper Confidence Bound].[All]" allUniqueName="[Forcast_Table].[Upper Confidence Bound].[All]" dimensionUniqueName="[Forcast_Table]" displayFolder="" count="2" memberValueDatatype="5" unbalanced="0"/>
    <cacheHierarchy uniqueName="[Forcast_Table].[Timeline (Month)]" caption="Timeline (Month)" attribute="1" defaultMemberUniqueName="[Forcast_Table].[Timeline (Month)].[All]" allUniqueName="[Forcast_Table].[Timeline (Month)].[All]" dimensionUniqueName="[Forcast_Table]"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Product_Category]" caption="Product_Category" attribute="1" defaultMemberUniqueName="[ProductDim].[Product_Category].[All]" allUniqueName="[ProductDim].[Product_Category].[All]" dimensionUniqueName="[ProductDim]" displayFolder="" count="2" memberValueDatatype="130" unbalanced="0">
      <fieldsUsage count="2">
        <fieldUsage x="-1"/>
        <fieldUsage x="2"/>
      </fieldsUsage>
    </cacheHierarchy>
    <cacheHierarchy uniqueName="[ProductDim].[Cost]" caption="Cost" attribute="1" defaultMemberUniqueName="[ProductDim].[Cost].[All]" allUniqueName="[ProductDim].[Cost].[All]" dimensionUniqueName="[ProductDim]" displayFolder="" count="2" memberValueDatatype="20" unbalanced="0"/>
    <cacheHierarchy uniqueName="[ProductDim].[Stock]" caption="Stock" attribute="1" defaultMemberUniqueName="[ProductDim].[Stock].[All]" allUniqueName="[ProductDim].[Stock].[All]" dimensionUniqueName="[ProductDim]" displayFolder="" count="2" memberValueDatatype="20" unbalanced="0"/>
    <cacheHierarchy uniqueName="[Sales].[Order_ID]" caption="Order_ID" attribute="1" defaultMemberUniqueName="[Sales].[Order_ID].[All]" allUniqueName="[Sales].[Order_ID].[All]" dimensionUniqueName="[Sales]" displayFolder="" count="2" memberValueDatatype="20" unbalanced="0"/>
    <cacheHierarchy uniqueName="[Sales].[Customer_Name]" caption="Customer_Name" attribute="1" defaultMemberUniqueName="[Sales].[Customer_Name].[All]" allUniqueName="[Sales].[Customer_Name].[All]" dimensionUniqueName="[Sales]" displayFolder="" count="2" memberValueDatatype="130" unbalanced="0"/>
    <cacheHierarchy uniqueName="[Sales].[Product_Category]" caption="Product_Category" attribute="1" defaultMemberUniqueName="[Sales].[Product_Category].[All]" allUniqueName="[Sales].[Product_Category].[All]" dimensionUniqueName="[Sales]" displayFolder="" count="2" memberValueDatatype="130" unbalanced="0"/>
    <cacheHierarchy uniqueName="[Sales].[Product_Name]" caption="Product_Name" attribute="1" defaultMemberUniqueName="[Sales].[Product_Name].[All]" allUniqueName="[Sales].[Product_Name].[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Units_Sold]" caption="Units_Sold" attribute="1" defaultMemberUniqueName="[Sales].[Units_Sold].[All]" allUniqueName="[Sales].[Units_Sold].[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20" unbalanced="0"/>
    <cacheHierarchy uniqueName="[Sales].[Discount_%]" caption="Discount_%" attribute="1" defaultMemberUniqueName="[Sales].[Discount_%].[All]" allUniqueName="[Sales].[Discount_%].[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duct_cost]" caption="Product_cost" attribute="1" defaultMemberUniqueName="[Sales].[Product_cost].[All]" allUniqueName="[Sales].[Product_cost].[All]" dimensionUniqueName="[Sales]" displayFolder="" count="2" memberValueDatatype="5" unbalanced="0"/>
    <cacheHierarchy uniqueName="[Sales].[Profit/Loss]" caption="Profit/Loss" attribute="1" defaultMemberUniqueName="[Sales].[Profit/Loss].[All]" allUniqueName="[Sales].[Profit/Loss].[All]" dimensionUniqueName="[Sales]" displayFolder="" count="2" memberValueDatatype="5" unbalanced="0"/>
    <cacheHierarchy uniqueName="[Sales].[Profit Margin%]" caption="Profit Margin%" attribute="1" defaultMemberUniqueName="[Sales].[Profit Margin%].[All]" allUniqueName="[Sales].[Profit Margin%].[All]" dimensionUniqueName="[Sales]" displayFolder="" count="2" memberValueDatatype="5" unbalanced="0"/>
    <cacheHierarchy uniqueName="[Sales].[Order_Date]" caption="Order_Date" attribute="1" time="1" defaultMemberUniqueName="[Sales].[Order_Date].[All]" allUniqueName="[Sales].[Order_Date].[All]" dimensionUniqueName="[Sales]" displayFolder="" count="2" memberValueDatatype="7" unbalanced="0"/>
    <cacheHierarchy uniqueName="[Sales].[City_ID]" caption="City_ID" attribute="1" defaultMemberUniqueName="[Sales].[City_ID].[All]" allUniqueName="[Sales].[City_ID].[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Forcast_Table].[Timeline (Month Index)]" caption="Timeline (Month Index)" attribute="1" defaultMemberUniqueName="[Forcast_Table].[Timeline (Month Index)].[All]" allUniqueName="[Forcast_Table].[Timeline (Month Index)].[All]" dimensionUniqueName="[Forcast_Table]" displayFolder="" count="2" memberValueDatatype="20" unbalanced="0" hidden="1"/>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Dim]" caption="__XL_Count ProductDim" measure="1" displayFolder="" measureGroup="ProductDim" count="0" hidden="1"/>
    <cacheHierarchy uniqueName="[Measures].[__XL_Count CityDim]" caption="__XL_Count CityDim" measure="1" displayFolder="" measureGroup="CityDim" count="0" hidden="1"/>
    <cacheHierarchy uniqueName="[Measures].[__XL_Count Forcast_Table]" caption="__XL_Count Forcast_Table" measure="1" displayFolder="" measureGroup="Forcast_Table"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s_Sold]" caption="Sum of Units_Sold"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Loss]" caption="Sum of Profit/Loss" measure="1" displayFolder="" measureGroup="Sales"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7"/>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7"/>
        </ext>
      </extLst>
    </cacheHierarchy>
    <cacheHierarchy uniqueName="[Measures].[Sum of Discount_%]" caption="Sum of Discount_%" measure="1" displayFolder="" measureGroup="Sales" count="0" hidden="1">
      <extLst>
        <ext xmlns:x15="http://schemas.microsoft.com/office/spreadsheetml/2010/11/main" uri="{B97F6D7D-B522-45F9-BDA1-12C45D357490}">
          <x15:cacheHierarchy aggregatedColumn="23"/>
        </ext>
      </extLst>
    </cacheHierarchy>
    <cacheHierarchy uniqueName="[Measures].[Sum of B2B]" caption="Sum of B2B" measure="1" displayFolder="" measureGroup="CityDim" count="0" hidden="1">
      <extLst>
        <ext xmlns:x15="http://schemas.microsoft.com/office/spreadsheetml/2010/11/main" uri="{B97F6D7D-B522-45F9-BDA1-12C45D357490}">
          <x15:cacheHierarchy aggregatedColumn="3"/>
        </ext>
      </extLst>
    </cacheHierarchy>
    <cacheHierarchy uniqueName="[Measures].[Sum of B2C]" caption="Sum of B2C" measure="1" displayFolder="" measureGroup="CityDim" count="0" hidden="1">
      <extLst>
        <ext xmlns:x15="http://schemas.microsoft.com/office/spreadsheetml/2010/11/main" uri="{B97F6D7D-B522-45F9-BDA1-12C45D357490}">
          <x15:cacheHierarchy aggregatedColumn="4"/>
        </ext>
      </extLst>
    </cacheHierarchy>
    <cacheHierarchy uniqueName="[Measures].[Sum of Forecast 2]" caption="Sum of Forecast 2" measure="1" displayFolder="" measureGroup="Forcast_Table" count="0" hidden="1">
      <extLst>
        <ext xmlns:x15="http://schemas.microsoft.com/office/spreadsheetml/2010/11/main" uri="{B97F6D7D-B522-45F9-BDA1-12C45D357490}">
          <x15:cacheHierarchy aggregatedColumn="7"/>
        </ext>
      </extLst>
    </cacheHierarchy>
    <cacheHierarchy uniqueName="[Measures].[Sum of Lower Confidence Bound 2]" caption="Sum of Lower Confidence Bound 2" measure="1" displayFolder="" measureGroup="Forcast_Table" count="0" hidden="1">
      <extLst>
        <ext xmlns:x15="http://schemas.microsoft.com/office/spreadsheetml/2010/11/main" uri="{B97F6D7D-B522-45F9-BDA1-12C45D357490}">
          <x15:cacheHierarchy aggregatedColumn="8"/>
        </ext>
      </extLst>
    </cacheHierarchy>
    <cacheHierarchy uniqueName="[Measures].[Sum of Upper Confidence Bound 2]" caption="Sum of Upper Confidence Bound 2" measure="1" displayFolder="" measureGroup="Forcast_Table" count="0" hidden="1">
      <extLst>
        <ext xmlns:x15="http://schemas.microsoft.com/office/spreadsheetml/2010/11/main" uri="{B97F6D7D-B522-45F9-BDA1-12C45D357490}">
          <x15:cacheHierarchy aggregatedColumn="9"/>
        </ext>
      </extLst>
    </cacheHierarchy>
  </cacheHierarchies>
  <kpis count="0"/>
  <dimensions count="5">
    <dimension name="CityDim" uniqueName="[CityDim]" caption="CityDim"/>
    <dimension name="Forcast_Table" uniqueName="[Forcast_Table]" caption="Forcast_Table"/>
    <dimension measure="1" name="Measures" uniqueName="[Measures]" caption="Measures"/>
    <dimension name="ProductDim" uniqueName="[ProductDim]" caption="ProductDim"/>
    <dimension name="Sales" uniqueName="[Sales]" caption="Sales"/>
  </dimensions>
  <measureGroups count="4">
    <measureGroup name="CityDim" caption="CityDim"/>
    <measureGroup name="Forcast_Table" caption="Forcast_Table"/>
    <measureGroup name="ProductDim" caption="ProductDim"/>
    <measureGroup name="Sales" caption="Sales"/>
  </measureGroups>
  <maps count="6">
    <map measureGroup="0" dimension="0"/>
    <map measureGroup="1" dimension="1"/>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3.584827314815" backgroundQuery="1" createdVersion="8" refreshedVersion="8" minRefreshableVersion="3" recordCount="0" supportSubquery="1" supportAdvancedDrill="1" xr:uid="{ADCBF863-8DB7-47BE-91D3-F241110CA7A1}">
  <cacheSource type="external" connectionId="4"/>
  <cacheFields count="4">
    <cacheField name="[ProductDim].[Product_Name].[Product_Name]" caption="Product_Name" numFmtId="0" hierarchy="12" level="1">
      <sharedItems count="24">
        <s v="Belts"/>
        <s v="Bodycon"/>
        <s v="Bomber Jacket"/>
        <s v="Boots"/>
        <s v="Boyfriend Jeans"/>
        <s v="Caps"/>
        <s v="Casual Midi"/>
        <s v="Classic Tee"/>
        <s v="Crop Top"/>
        <s v="Denim Jacket"/>
        <s v="Graphic Tee"/>
        <s v="Leather Jacket"/>
        <s v="Loafers"/>
        <s v="Maxi Dress"/>
        <s v="Oversized T-shirt"/>
        <s v="Puffer Coat"/>
        <s v="Ripped Denim"/>
        <s v="Slim Fit Jeans"/>
        <s v="Slip-ons"/>
        <s v="Sneakers"/>
        <s v="Straight Cut"/>
        <s v="Sunglasses"/>
        <s v="Watches"/>
        <s v="Wrap Dress"/>
      </sharedItems>
    </cacheField>
    <cacheField name="[Measures].[Sum of Discount_%]" caption="Sum of Discount_%" numFmtId="0" hierarchy="49" level="32767"/>
    <cacheField name="[Measures].[Sum of Profit/Loss]" caption="Sum of Profit/Loss" numFmtId="0" hierarchy="46" level="32767"/>
    <cacheField name="[CityDim].[City].[City]" caption="City" numFmtId="0" hierarchy="1" level="1">
      <sharedItems containsSemiMixedTypes="0" containsNonDate="0" containsString="0"/>
    </cacheField>
  </cacheFields>
  <cacheHierarchies count="55">
    <cacheHierarchy uniqueName="[CityDim].[City_ID]" caption="City_ID" attribute="1" defaultMemberUniqueName="[CityDim].[City_ID].[All]" allUniqueName="[CityDim].[City_ID].[All]" dimensionUniqueName="[CityDim]" displayFolder="" count="2" memberValueDatatype="130" unbalanced="0"/>
    <cacheHierarchy uniqueName="[CityDim].[City]" caption="City" attribute="1" defaultMemberUniqueName="[CityDim].[City].[All]" allUniqueName="[CityDim].[City].[All]" dimensionUniqueName="[CityDim]" displayFolder="" count="2" memberValueDatatype="130" unbalanced="0">
      <fieldsUsage count="2">
        <fieldUsage x="-1"/>
        <fieldUsage x="3"/>
      </fieldsUsage>
    </cacheHierarchy>
    <cacheHierarchy uniqueName="[CityDim].[Count]" caption="Count" attribute="1" defaultMemberUniqueName="[CityDim].[Count].[All]" allUniqueName="[CityDim].[Count].[All]" dimensionUniqueName="[CityDim]" displayFolder="" count="2" memberValueDatatype="20" unbalanced="0"/>
    <cacheHierarchy uniqueName="[CityDim].[B2B]" caption="B2B" attribute="1" defaultMemberUniqueName="[CityDim].[B2B].[All]" allUniqueName="[CityDim].[B2B].[All]" dimensionUniqueName="[CityDim]" displayFolder="" count="2" memberValueDatatype="20" unbalanced="0"/>
    <cacheHierarchy uniqueName="[CityDim].[B2C]" caption="B2C" attribute="1" defaultMemberUniqueName="[CityDim].[B2C].[All]" allUniqueName="[CityDim].[B2C].[All]" dimensionUniqueName="[CityDim]" displayFolder="" count="2" memberValueDatatype="20" unbalanced="0"/>
    <cacheHierarchy uniqueName="[Forcast_Table].[Timeline]" caption="Timeline" attribute="1" time="1" defaultMemberUniqueName="[Forcast_Table].[Timeline].[All]" allUniqueName="[Forcast_Table].[Timeline].[All]" dimensionUniqueName="[Forcast_Table]" displayFolder="" count="2" memberValueDatatype="7" unbalanced="0"/>
    <cacheHierarchy uniqueName="[Forcast_Table].[Revenue]" caption="Revenue" attribute="1" defaultMemberUniqueName="[Forcast_Table].[Revenue].[All]" allUniqueName="[Forcast_Table].[Revenue].[All]" dimensionUniqueName="[Forcast_Table]" displayFolder="" count="2" memberValueDatatype="130" unbalanced="0"/>
    <cacheHierarchy uniqueName="[Forcast_Table].[Forecast]" caption="Forecast" attribute="1" defaultMemberUniqueName="[Forcast_Table].[Forecast].[All]" allUniqueName="[Forcast_Table].[Forecast].[All]" dimensionUniqueName="[Forcast_Table]" displayFolder="" count="2" memberValueDatatype="5" unbalanced="0"/>
    <cacheHierarchy uniqueName="[Forcast_Table].[Lower Confidence Bound]" caption="Lower Confidence Bound" attribute="1" defaultMemberUniqueName="[Forcast_Table].[Lower Confidence Bound].[All]" allUniqueName="[Forcast_Table].[Lower Confidence Bound].[All]" dimensionUniqueName="[Forcast_Table]" displayFolder="" count="2" memberValueDatatype="5" unbalanced="0"/>
    <cacheHierarchy uniqueName="[Forcast_Table].[Upper Confidence Bound]" caption="Upper Confidence Bound" attribute="1" defaultMemberUniqueName="[Forcast_Table].[Upper Confidence Bound].[All]" allUniqueName="[Forcast_Table].[Upper Confidence Bound].[All]" dimensionUniqueName="[Forcast_Table]" displayFolder="" count="2" memberValueDatatype="5" unbalanced="0"/>
    <cacheHierarchy uniqueName="[Forcast_Table].[Timeline (Month)]" caption="Timeline (Month)" attribute="1" defaultMemberUniqueName="[Forcast_Table].[Timeline (Month)].[All]" allUniqueName="[Forcast_Table].[Timeline (Month)].[All]" dimensionUniqueName="[Forcast_Table]"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fieldsUsage count="2">
        <fieldUsage x="-1"/>
        <fieldUsage x="0"/>
      </fieldsUsage>
    </cacheHierarchy>
    <cacheHierarchy uniqueName="[ProductDim].[Product_Category]" caption="Product_Category" attribute="1" defaultMemberUniqueName="[ProductDim].[Product_Category].[All]" allUniqueName="[ProductDim].[Product_Category].[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20" unbalanced="0"/>
    <cacheHierarchy uniqueName="[ProductDim].[Stock]" caption="Stock" attribute="1" defaultMemberUniqueName="[ProductDim].[Stock].[All]" allUniqueName="[ProductDim].[Stock].[All]" dimensionUniqueName="[ProductDim]" displayFolder="" count="2" memberValueDatatype="20" unbalanced="0"/>
    <cacheHierarchy uniqueName="[Sales].[Order_ID]" caption="Order_ID" attribute="1" defaultMemberUniqueName="[Sales].[Order_ID].[All]" allUniqueName="[Sales].[Order_ID].[All]" dimensionUniqueName="[Sales]" displayFolder="" count="2" memberValueDatatype="20" unbalanced="0"/>
    <cacheHierarchy uniqueName="[Sales].[Customer_Name]" caption="Customer_Name" attribute="1" defaultMemberUniqueName="[Sales].[Customer_Name].[All]" allUniqueName="[Sales].[Customer_Name].[All]" dimensionUniqueName="[Sales]" displayFolder="" count="2" memberValueDatatype="130" unbalanced="0"/>
    <cacheHierarchy uniqueName="[Sales].[Product_Category]" caption="Product_Category" attribute="1" defaultMemberUniqueName="[Sales].[Product_Category].[All]" allUniqueName="[Sales].[Product_Category].[All]" dimensionUniqueName="[Sales]" displayFolder="" count="2" memberValueDatatype="130" unbalanced="0"/>
    <cacheHierarchy uniqueName="[Sales].[Product_Name]" caption="Product_Name" attribute="1" defaultMemberUniqueName="[Sales].[Product_Name].[All]" allUniqueName="[Sales].[Product_Name].[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Units_Sold]" caption="Units_Sold" attribute="1" defaultMemberUniqueName="[Sales].[Units_Sold].[All]" allUniqueName="[Sales].[Units_Sold].[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20" unbalanced="0"/>
    <cacheHierarchy uniqueName="[Sales].[Discount_%]" caption="Discount_%" attribute="1" defaultMemberUniqueName="[Sales].[Discount_%].[All]" allUniqueName="[Sales].[Discount_%].[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duct_cost]" caption="Product_cost" attribute="1" defaultMemberUniqueName="[Sales].[Product_cost].[All]" allUniqueName="[Sales].[Product_cost].[All]" dimensionUniqueName="[Sales]" displayFolder="" count="2" memberValueDatatype="5" unbalanced="0"/>
    <cacheHierarchy uniqueName="[Sales].[Profit/Loss]" caption="Profit/Loss" attribute="1" defaultMemberUniqueName="[Sales].[Profit/Loss].[All]" allUniqueName="[Sales].[Profit/Loss].[All]" dimensionUniqueName="[Sales]" displayFolder="" count="2" memberValueDatatype="5" unbalanced="0"/>
    <cacheHierarchy uniqueName="[Sales].[Profit Margin%]" caption="Profit Margin%" attribute="1" defaultMemberUniqueName="[Sales].[Profit Margin%].[All]" allUniqueName="[Sales].[Profit Margin%].[All]" dimensionUniqueName="[Sales]" displayFolder="" count="2" memberValueDatatype="5" unbalanced="0"/>
    <cacheHierarchy uniqueName="[Sales].[Order_Date]" caption="Order_Date" attribute="1" time="1" defaultMemberUniqueName="[Sales].[Order_Date].[All]" allUniqueName="[Sales].[Order_Date].[All]" dimensionUniqueName="[Sales]" displayFolder="" count="2" memberValueDatatype="7" unbalanced="0"/>
    <cacheHierarchy uniqueName="[Sales].[City_ID]" caption="City_ID" attribute="1" defaultMemberUniqueName="[Sales].[City_ID].[All]" allUniqueName="[Sales].[City_ID].[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Forcast_Table].[Timeline (Month Index)]" caption="Timeline (Month Index)" attribute="1" defaultMemberUniqueName="[Forcast_Table].[Timeline (Month Index)].[All]" allUniqueName="[Forcast_Table].[Timeline (Month Index)].[All]" dimensionUniqueName="[Forcast_Table]" displayFolder="" count="2" memberValueDatatype="20" unbalanced="0" hidden="1"/>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Dim]" caption="__XL_Count ProductDim" measure="1" displayFolder="" measureGroup="ProductDim" count="0" hidden="1"/>
    <cacheHierarchy uniqueName="[Measures].[__XL_Count CityDim]" caption="__XL_Count CityDim" measure="1" displayFolder="" measureGroup="CityDim" count="0" hidden="1"/>
    <cacheHierarchy uniqueName="[Measures].[__XL_Count Forcast_Table]" caption="__XL_Count Forcast_Table" measure="1" displayFolder="" measureGroup="Forcast_Table"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s_Sold]" caption="Sum of Units_Sold" measure="1" displayFolder="" measureGroup="Sales" count="0" hidden="1">
      <extLst>
        <ext xmlns:x15="http://schemas.microsoft.com/office/spreadsheetml/2010/11/main" uri="{B97F6D7D-B522-45F9-BDA1-12C45D357490}">
          <x15:cacheHierarchy aggregatedColumn="21"/>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24"/>
        </ext>
      </extLst>
    </cacheHierarchy>
    <cacheHierarchy uniqueName="[Measures].[Sum of Profit/Loss]" caption="Sum of Profit/Loss" measure="1" displayFolder="" measureGroup="Sale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7"/>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7"/>
        </ext>
      </extLst>
    </cacheHierarchy>
    <cacheHierarchy uniqueName="[Measures].[Sum of Discount_%]" caption="Sum of Discount_%" measure="1" displayFolder="" measureGroup="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B2B]" caption="Sum of B2B" measure="1" displayFolder="" measureGroup="CityDim" count="0" hidden="1">
      <extLst>
        <ext xmlns:x15="http://schemas.microsoft.com/office/spreadsheetml/2010/11/main" uri="{B97F6D7D-B522-45F9-BDA1-12C45D357490}">
          <x15:cacheHierarchy aggregatedColumn="3"/>
        </ext>
      </extLst>
    </cacheHierarchy>
    <cacheHierarchy uniqueName="[Measures].[Sum of B2C]" caption="Sum of B2C" measure="1" displayFolder="" measureGroup="CityDim" count="0" hidden="1">
      <extLst>
        <ext xmlns:x15="http://schemas.microsoft.com/office/spreadsheetml/2010/11/main" uri="{B97F6D7D-B522-45F9-BDA1-12C45D357490}">
          <x15:cacheHierarchy aggregatedColumn="4"/>
        </ext>
      </extLst>
    </cacheHierarchy>
    <cacheHierarchy uniqueName="[Measures].[Sum of Forecast 2]" caption="Sum of Forecast 2" measure="1" displayFolder="" measureGroup="Forcast_Table" count="0" hidden="1">
      <extLst>
        <ext xmlns:x15="http://schemas.microsoft.com/office/spreadsheetml/2010/11/main" uri="{B97F6D7D-B522-45F9-BDA1-12C45D357490}">
          <x15:cacheHierarchy aggregatedColumn="7"/>
        </ext>
      </extLst>
    </cacheHierarchy>
    <cacheHierarchy uniqueName="[Measures].[Sum of Lower Confidence Bound 2]" caption="Sum of Lower Confidence Bound 2" measure="1" displayFolder="" measureGroup="Forcast_Table" count="0" hidden="1">
      <extLst>
        <ext xmlns:x15="http://schemas.microsoft.com/office/spreadsheetml/2010/11/main" uri="{B97F6D7D-B522-45F9-BDA1-12C45D357490}">
          <x15:cacheHierarchy aggregatedColumn="8"/>
        </ext>
      </extLst>
    </cacheHierarchy>
    <cacheHierarchy uniqueName="[Measures].[Sum of Upper Confidence Bound 2]" caption="Sum of Upper Confidence Bound 2" measure="1" displayFolder="" measureGroup="Forcast_Table" count="0" hidden="1">
      <extLst>
        <ext xmlns:x15="http://schemas.microsoft.com/office/spreadsheetml/2010/11/main" uri="{B97F6D7D-B522-45F9-BDA1-12C45D357490}">
          <x15:cacheHierarchy aggregatedColumn="9"/>
        </ext>
      </extLst>
    </cacheHierarchy>
  </cacheHierarchies>
  <kpis count="0"/>
  <dimensions count="5">
    <dimension name="CityDim" uniqueName="[CityDim]" caption="CityDim"/>
    <dimension name="Forcast_Table" uniqueName="[Forcast_Table]" caption="Forcast_Table"/>
    <dimension measure="1" name="Measures" uniqueName="[Measures]" caption="Measures"/>
    <dimension name="ProductDim" uniqueName="[ProductDim]" caption="ProductDim"/>
    <dimension name="Sales" uniqueName="[Sales]" caption="Sales"/>
  </dimensions>
  <measureGroups count="4">
    <measureGroup name="CityDim" caption="CityDim"/>
    <measureGroup name="Forcast_Table" caption="Forcast_Table"/>
    <measureGroup name="ProductDim" caption="ProductDim"/>
    <measureGroup name="Sales" caption="Sales"/>
  </measureGroups>
  <maps count="6">
    <map measureGroup="0" dimension="0"/>
    <map measureGroup="1" dimension="1"/>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3.584828472223" backgroundQuery="1" createdVersion="8" refreshedVersion="8" minRefreshableVersion="3" recordCount="0" supportSubquery="1" supportAdvancedDrill="1" xr:uid="{EB66C139-755A-4990-B075-36F971AF1FD2}">
  <cacheSource type="external" connectionId="4"/>
  <cacheFields count="6">
    <cacheField name="[Measures].[Sum of Forecast 2]" caption="Sum of Forecast 2" numFmtId="0" hierarchy="52" level="32767"/>
    <cacheField name="[Measures].[Sum of Lower Confidence Bound 2]" caption="Sum of Lower Confidence Bound 2" numFmtId="0" hierarchy="53" level="32767"/>
    <cacheField name="[Measures].[Sum of Upper Confidence Bound 2]" caption="Sum of Upper Confidence Bound 2" numFmtId="0" hierarchy="54" level="32767"/>
    <cacheField name="[Forcast_Table].[Timeline (Month)].[Timeline (Month)]" caption="Timeline (Month)" numFmtId="0" hierarchy="10" level="1">
      <sharedItems count="6">
        <s v="Jul"/>
        <s v="Aug"/>
        <s v="Sep"/>
        <s v="Oct"/>
        <s v="Nov"/>
        <s v="Dec"/>
      </sharedItems>
    </cacheField>
    <cacheField name="[Forcast_Table].[Timeline].[Timeline]" caption="Timeline" numFmtId="0" hierarchy="5" level="1">
      <sharedItems containsSemiMixedTypes="0" containsNonDate="0" containsDate="1" containsString="0" minDate="2025-07-23T00:00:00" maxDate="2026-01-01T00:00:00" count="162">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CityDim].[City].[City]" caption="City" numFmtId="0" hierarchy="1" level="1">
      <sharedItems containsSemiMixedTypes="0" containsNonDate="0" containsString="0"/>
    </cacheField>
  </cacheFields>
  <cacheHierarchies count="55">
    <cacheHierarchy uniqueName="[CityDim].[City_ID]" caption="City_ID" attribute="1" defaultMemberUniqueName="[CityDim].[City_ID].[All]" allUniqueName="[CityDim].[City_ID].[All]" dimensionUniqueName="[CityDim]" displayFolder="" count="2" memberValueDatatype="130" unbalanced="0"/>
    <cacheHierarchy uniqueName="[CityDim].[City]" caption="City" attribute="1" defaultMemberUniqueName="[CityDim].[City].[All]" allUniqueName="[CityDim].[City].[All]" dimensionUniqueName="[CityDim]" displayFolder="" count="2" memberValueDatatype="130" unbalanced="0">
      <fieldsUsage count="2">
        <fieldUsage x="-1"/>
        <fieldUsage x="5"/>
      </fieldsUsage>
    </cacheHierarchy>
    <cacheHierarchy uniqueName="[CityDim].[Count]" caption="Count" attribute="1" defaultMemberUniqueName="[CityDim].[Count].[All]" allUniqueName="[CityDim].[Count].[All]" dimensionUniqueName="[CityDim]" displayFolder="" count="2" memberValueDatatype="20" unbalanced="0"/>
    <cacheHierarchy uniqueName="[CityDim].[B2B]" caption="B2B" attribute="1" defaultMemberUniqueName="[CityDim].[B2B].[All]" allUniqueName="[CityDim].[B2B].[All]" dimensionUniqueName="[CityDim]" displayFolder="" count="2" memberValueDatatype="20" unbalanced="0"/>
    <cacheHierarchy uniqueName="[CityDim].[B2C]" caption="B2C" attribute="1" defaultMemberUniqueName="[CityDim].[B2C].[All]" allUniqueName="[CityDim].[B2C].[All]" dimensionUniqueName="[CityDim]" displayFolder="" count="2" memberValueDatatype="20" unbalanced="0"/>
    <cacheHierarchy uniqueName="[Forcast_Table].[Timeline]" caption="Timeline" attribute="1" time="1" defaultMemberUniqueName="[Forcast_Table].[Timeline].[All]" allUniqueName="[Forcast_Table].[Timeline].[All]" dimensionUniqueName="[Forcast_Table]" displayFolder="" count="2" memberValueDatatype="7" unbalanced="0">
      <fieldsUsage count="2">
        <fieldUsage x="-1"/>
        <fieldUsage x="4"/>
      </fieldsUsage>
    </cacheHierarchy>
    <cacheHierarchy uniqueName="[Forcast_Table].[Revenue]" caption="Revenue" attribute="1" defaultMemberUniqueName="[Forcast_Table].[Revenue].[All]" allUniqueName="[Forcast_Table].[Revenue].[All]" dimensionUniqueName="[Forcast_Table]" displayFolder="" count="2" memberValueDatatype="130" unbalanced="0"/>
    <cacheHierarchy uniqueName="[Forcast_Table].[Forecast]" caption="Forecast" attribute="1" defaultMemberUniqueName="[Forcast_Table].[Forecast].[All]" allUniqueName="[Forcast_Table].[Forecast].[All]" dimensionUniqueName="[Forcast_Table]" displayFolder="" count="2" memberValueDatatype="5" unbalanced="0"/>
    <cacheHierarchy uniqueName="[Forcast_Table].[Lower Confidence Bound]" caption="Lower Confidence Bound" attribute="1" defaultMemberUniqueName="[Forcast_Table].[Lower Confidence Bound].[All]" allUniqueName="[Forcast_Table].[Lower Confidence Bound].[All]" dimensionUniqueName="[Forcast_Table]" displayFolder="" count="2" memberValueDatatype="5" unbalanced="0"/>
    <cacheHierarchy uniqueName="[Forcast_Table].[Upper Confidence Bound]" caption="Upper Confidence Bound" attribute="1" defaultMemberUniqueName="[Forcast_Table].[Upper Confidence Bound].[All]" allUniqueName="[Forcast_Table].[Upper Confidence Bound].[All]" dimensionUniqueName="[Forcast_Table]" displayFolder="" count="2" memberValueDatatype="5" unbalanced="0"/>
    <cacheHierarchy uniqueName="[Forcast_Table].[Timeline (Month)]" caption="Timeline (Month)" attribute="1" defaultMemberUniqueName="[Forcast_Table].[Timeline (Month)].[All]" allUniqueName="[Forcast_Table].[Timeline (Month)].[All]" dimensionUniqueName="[Forcast_Table]" displayFolder="" count="2" memberValueDatatype="130" unbalanced="0">
      <fieldsUsage count="2">
        <fieldUsage x="-1"/>
        <fieldUsage x="3"/>
      </fieldsUsage>
    </cacheHierarchy>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Product_Category]" caption="Product_Category" attribute="1" defaultMemberUniqueName="[ProductDim].[Product_Category].[All]" allUniqueName="[ProductDim].[Product_Category].[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20" unbalanced="0"/>
    <cacheHierarchy uniqueName="[ProductDim].[Stock]" caption="Stock" attribute="1" defaultMemberUniqueName="[ProductDim].[Stock].[All]" allUniqueName="[ProductDim].[Stock].[All]" dimensionUniqueName="[ProductDim]" displayFolder="" count="2" memberValueDatatype="20" unbalanced="0"/>
    <cacheHierarchy uniqueName="[Sales].[Order_ID]" caption="Order_ID" attribute="1" defaultMemberUniqueName="[Sales].[Order_ID].[All]" allUniqueName="[Sales].[Order_ID].[All]" dimensionUniqueName="[Sales]" displayFolder="" count="2" memberValueDatatype="20" unbalanced="0"/>
    <cacheHierarchy uniqueName="[Sales].[Customer_Name]" caption="Customer_Name" attribute="1" defaultMemberUniqueName="[Sales].[Customer_Name].[All]" allUniqueName="[Sales].[Customer_Name].[All]" dimensionUniqueName="[Sales]" displayFolder="" count="2" memberValueDatatype="130" unbalanced="0"/>
    <cacheHierarchy uniqueName="[Sales].[Product_Category]" caption="Product_Category" attribute="1" defaultMemberUniqueName="[Sales].[Product_Category].[All]" allUniqueName="[Sales].[Product_Category].[All]" dimensionUniqueName="[Sales]" displayFolder="" count="2" memberValueDatatype="130" unbalanced="0"/>
    <cacheHierarchy uniqueName="[Sales].[Product_Name]" caption="Product_Name" attribute="1" defaultMemberUniqueName="[Sales].[Product_Name].[All]" allUniqueName="[Sales].[Product_Name].[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Units_Sold]" caption="Units_Sold" attribute="1" defaultMemberUniqueName="[Sales].[Units_Sold].[All]" allUniqueName="[Sales].[Units_Sold].[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20" unbalanced="0"/>
    <cacheHierarchy uniqueName="[Sales].[Discount_%]" caption="Discount_%" attribute="1" defaultMemberUniqueName="[Sales].[Discount_%].[All]" allUniqueName="[Sales].[Discount_%].[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duct_cost]" caption="Product_cost" attribute="1" defaultMemberUniqueName="[Sales].[Product_cost].[All]" allUniqueName="[Sales].[Product_cost].[All]" dimensionUniqueName="[Sales]" displayFolder="" count="2" memberValueDatatype="5" unbalanced="0"/>
    <cacheHierarchy uniqueName="[Sales].[Profit/Loss]" caption="Profit/Loss" attribute="1" defaultMemberUniqueName="[Sales].[Profit/Loss].[All]" allUniqueName="[Sales].[Profit/Loss].[All]" dimensionUniqueName="[Sales]" displayFolder="" count="2" memberValueDatatype="5" unbalanced="0"/>
    <cacheHierarchy uniqueName="[Sales].[Profit Margin%]" caption="Profit Margin%" attribute="1" defaultMemberUniqueName="[Sales].[Profit Margin%].[All]" allUniqueName="[Sales].[Profit Margin%].[All]" dimensionUniqueName="[Sales]" displayFolder="" count="2" memberValueDatatype="5" unbalanced="0"/>
    <cacheHierarchy uniqueName="[Sales].[Order_Date]" caption="Order_Date" attribute="1" time="1" defaultMemberUniqueName="[Sales].[Order_Date].[All]" allUniqueName="[Sales].[Order_Date].[All]" dimensionUniqueName="[Sales]" displayFolder="" count="2" memberValueDatatype="7" unbalanced="0"/>
    <cacheHierarchy uniqueName="[Sales].[City_ID]" caption="City_ID" attribute="1" defaultMemberUniqueName="[Sales].[City_ID].[All]" allUniqueName="[Sales].[City_ID].[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Forcast_Table].[Timeline (Month Index)]" caption="Timeline (Month Index)" attribute="1" defaultMemberUniqueName="[Forcast_Table].[Timeline (Month Index)].[All]" allUniqueName="[Forcast_Table].[Timeline (Month Index)].[All]" dimensionUniqueName="[Forcast_Table]" displayFolder="" count="2" memberValueDatatype="20" unbalanced="0" hidden="1"/>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Dim]" caption="__XL_Count ProductDim" measure="1" displayFolder="" measureGroup="ProductDim" count="0" hidden="1"/>
    <cacheHierarchy uniqueName="[Measures].[__XL_Count CityDim]" caption="__XL_Count CityDim" measure="1" displayFolder="" measureGroup="CityDim" count="0" hidden="1"/>
    <cacheHierarchy uniqueName="[Measures].[__XL_Count Forcast_Table]" caption="__XL_Count Forcast_Table" measure="1" displayFolder="" measureGroup="Forcast_Table"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s_Sold]" caption="Sum of Units_Sold" measure="1" displayFolder="" measureGroup="Sales" count="0" hidden="1">
      <extLst>
        <ext xmlns:x15="http://schemas.microsoft.com/office/spreadsheetml/2010/11/main" uri="{B97F6D7D-B522-45F9-BDA1-12C45D357490}">
          <x15:cacheHierarchy aggregatedColumn="21"/>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24"/>
        </ext>
      </extLst>
    </cacheHierarchy>
    <cacheHierarchy uniqueName="[Measures].[Sum of Profit/Loss]" caption="Sum of Profit/Loss" measure="1" displayFolder="" measureGroup="Sales"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7"/>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7"/>
        </ext>
      </extLst>
    </cacheHierarchy>
    <cacheHierarchy uniqueName="[Measures].[Sum of Discount_%]" caption="Sum of Discount_%" measure="1" displayFolder="" measureGroup="Sales" count="0" hidden="1">
      <extLst>
        <ext xmlns:x15="http://schemas.microsoft.com/office/spreadsheetml/2010/11/main" uri="{B97F6D7D-B522-45F9-BDA1-12C45D357490}">
          <x15:cacheHierarchy aggregatedColumn="23"/>
        </ext>
      </extLst>
    </cacheHierarchy>
    <cacheHierarchy uniqueName="[Measures].[Sum of B2B]" caption="Sum of B2B" measure="1" displayFolder="" measureGroup="CityDim" count="0" hidden="1">
      <extLst>
        <ext xmlns:x15="http://schemas.microsoft.com/office/spreadsheetml/2010/11/main" uri="{B97F6D7D-B522-45F9-BDA1-12C45D357490}">
          <x15:cacheHierarchy aggregatedColumn="3"/>
        </ext>
      </extLst>
    </cacheHierarchy>
    <cacheHierarchy uniqueName="[Measures].[Sum of B2C]" caption="Sum of B2C" measure="1" displayFolder="" measureGroup="CityDim" count="0" hidden="1">
      <extLst>
        <ext xmlns:x15="http://schemas.microsoft.com/office/spreadsheetml/2010/11/main" uri="{B97F6D7D-B522-45F9-BDA1-12C45D357490}">
          <x15:cacheHierarchy aggregatedColumn="4"/>
        </ext>
      </extLst>
    </cacheHierarchy>
    <cacheHierarchy uniqueName="[Measures].[Sum of Forecast 2]" caption="Sum of Forecast 2" measure="1" displayFolder="" measureGroup="Forcast_Tabl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Lower Confidence Bound 2]" caption="Sum of Lower Confidence Bound 2" measure="1" displayFolder="" measureGroup="Forcast_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Upper Confidence Bound 2]" caption="Sum of Upper Confidence Bound 2" measure="1" displayFolder="" measureGroup="Forcast_Table"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5">
    <dimension name="CityDim" uniqueName="[CityDim]" caption="CityDim"/>
    <dimension name="Forcast_Table" uniqueName="[Forcast_Table]" caption="Forcast_Table"/>
    <dimension measure="1" name="Measures" uniqueName="[Measures]" caption="Measures"/>
    <dimension name="ProductDim" uniqueName="[ProductDim]" caption="ProductDim"/>
    <dimension name="Sales" uniqueName="[Sales]" caption="Sales"/>
  </dimensions>
  <measureGroups count="4">
    <measureGroup name="CityDim" caption="CityDim"/>
    <measureGroup name="Forcast_Table" caption="Forcast_Table"/>
    <measureGroup name="ProductDim" caption="ProductDim"/>
    <measureGroup name="Sales" caption="Sales"/>
  </measureGroups>
  <maps count="6">
    <map measureGroup="0" dimension="0"/>
    <map measureGroup="1" dimension="1"/>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3.584829629632" backgroundQuery="1" createdVersion="8" refreshedVersion="8" minRefreshableVersion="3" recordCount="0" supportSubquery="1" supportAdvancedDrill="1" xr:uid="{1F4718AC-C4B7-4BD5-A4E8-8ACD4467DDD8}">
  <cacheSource type="external" connectionId="4"/>
  <cacheFields count="4">
    <cacheField name="[Sales].[Segment].[Segment]" caption="Segment" numFmtId="0" hierarchy="30" level="1">
      <sharedItems count="2">
        <s v="B2B"/>
        <s v="B2C"/>
      </sharedItems>
    </cacheField>
    <cacheField name="[Measures].[Sum of Profit/Loss]" caption="Sum of Profit/Loss" numFmtId="0" hierarchy="46" level="32767"/>
    <cacheField name="[Sales].[Product_Category].[Product_Category]" caption="Product_Category" numFmtId="0" hierarchy="18" level="1">
      <sharedItems count="6">
        <s v="Accessories"/>
        <s v="Dresses"/>
        <s v="Jackets"/>
        <s v="Jeans"/>
        <s v="Shoes"/>
        <s v="T-Shirts"/>
      </sharedItems>
    </cacheField>
    <cacheField name="[CityDim].[City].[City]" caption="City" numFmtId="0" hierarchy="1" level="1">
      <sharedItems containsSemiMixedTypes="0" containsNonDate="0" containsString="0"/>
    </cacheField>
  </cacheFields>
  <cacheHierarchies count="55">
    <cacheHierarchy uniqueName="[CityDim].[City_ID]" caption="City_ID" attribute="1" defaultMemberUniqueName="[CityDim].[City_ID].[All]" allUniqueName="[CityDim].[City_ID].[All]" dimensionUniqueName="[CityDim]" displayFolder="" count="2" memberValueDatatype="130" unbalanced="0"/>
    <cacheHierarchy uniqueName="[CityDim].[City]" caption="City" attribute="1" defaultMemberUniqueName="[CityDim].[City].[All]" allUniqueName="[CityDim].[City].[All]" dimensionUniqueName="[CityDim]" displayFolder="" count="2" memberValueDatatype="130" unbalanced="0">
      <fieldsUsage count="2">
        <fieldUsage x="-1"/>
        <fieldUsage x="3"/>
      </fieldsUsage>
    </cacheHierarchy>
    <cacheHierarchy uniqueName="[CityDim].[Count]" caption="Count" attribute="1" defaultMemberUniqueName="[CityDim].[Count].[All]" allUniqueName="[CityDim].[Count].[All]" dimensionUniqueName="[CityDim]" displayFolder="" count="2" memberValueDatatype="20" unbalanced="0"/>
    <cacheHierarchy uniqueName="[CityDim].[B2B]" caption="B2B" attribute="1" defaultMemberUniqueName="[CityDim].[B2B].[All]" allUniqueName="[CityDim].[B2B].[All]" dimensionUniqueName="[CityDim]" displayFolder="" count="2" memberValueDatatype="20" unbalanced="0"/>
    <cacheHierarchy uniqueName="[CityDim].[B2C]" caption="B2C" attribute="1" defaultMemberUniqueName="[CityDim].[B2C].[All]" allUniqueName="[CityDim].[B2C].[All]" dimensionUniqueName="[CityDim]" displayFolder="" count="2" memberValueDatatype="20" unbalanced="0"/>
    <cacheHierarchy uniqueName="[Forcast_Table].[Timeline]" caption="Timeline" attribute="1" time="1" defaultMemberUniqueName="[Forcast_Table].[Timeline].[All]" allUniqueName="[Forcast_Table].[Timeline].[All]" dimensionUniqueName="[Forcast_Table]" displayFolder="" count="2" memberValueDatatype="7" unbalanced="0"/>
    <cacheHierarchy uniqueName="[Forcast_Table].[Revenue]" caption="Revenue" attribute="1" defaultMemberUniqueName="[Forcast_Table].[Revenue].[All]" allUniqueName="[Forcast_Table].[Revenue].[All]" dimensionUniqueName="[Forcast_Table]" displayFolder="" count="2" memberValueDatatype="130" unbalanced="0"/>
    <cacheHierarchy uniqueName="[Forcast_Table].[Forecast]" caption="Forecast" attribute="1" defaultMemberUniqueName="[Forcast_Table].[Forecast].[All]" allUniqueName="[Forcast_Table].[Forecast].[All]" dimensionUniqueName="[Forcast_Table]" displayFolder="" count="2" memberValueDatatype="5" unbalanced="0"/>
    <cacheHierarchy uniqueName="[Forcast_Table].[Lower Confidence Bound]" caption="Lower Confidence Bound" attribute="1" defaultMemberUniqueName="[Forcast_Table].[Lower Confidence Bound].[All]" allUniqueName="[Forcast_Table].[Lower Confidence Bound].[All]" dimensionUniqueName="[Forcast_Table]" displayFolder="" count="2" memberValueDatatype="5" unbalanced="0"/>
    <cacheHierarchy uniqueName="[Forcast_Table].[Upper Confidence Bound]" caption="Upper Confidence Bound" attribute="1" defaultMemberUniqueName="[Forcast_Table].[Upper Confidence Bound].[All]" allUniqueName="[Forcast_Table].[Upper Confidence Bound].[All]" dimensionUniqueName="[Forcast_Table]" displayFolder="" count="2" memberValueDatatype="5" unbalanced="0"/>
    <cacheHierarchy uniqueName="[Forcast_Table].[Timeline (Month)]" caption="Timeline (Month)" attribute="1" defaultMemberUniqueName="[Forcast_Table].[Timeline (Month)].[All]" allUniqueName="[Forcast_Table].[Timeline (Month)].[All]" dimensionUniqueName="[Forcast_Table]"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Product_Category]" caption="Product_Category" attribute="1" defaultMemberUniqueName="[ProductDim].[Product_Category].[All]" allUniqueName="[ProductDim].[Product_Category].[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20" unbalanced="0"/>
    <cacheHierarchy uniqueName="[ProductDim].[Stock]" caption="Stock" attribute="1" defaultMemberUniqueName="[ProductDim].[Stock].[All]" allUniqueName="[ProductDim].[Stock].[All]" dimensionUniqueName="[ProductDim]" displayFolder="" count="2" memberValueDatatype="20" unbalanced="0"/>
    <cacheHierarchy uniqueName="[Sales].[Order_ID]" caption="Order_ID" attribute="1" defaultMemberUniqueName="[Sales].[Order_ID].[All]" allUniqueName="[Sales].[Order_ID].[All]" dimensionUniqueName="[Sales]" displayFolder="" count="2" memberValueDatatype="20" unbalanced="0"/>
    <cacheHierarchy uniqueName="[Sales].[Customer_Name]" caption="Customer_Name" attribute="1" defaultMemberUniqueName="[Sales].[Customer_Name].[All]" allUniqueName="[Sales].[Customer_Name].[All]" dimensionUniqueName="[Sales]" displayFolder="" count="2" memberValueDatatype="130" unbalanced="0"/>
    <cacheHierarchy uniqueName="[Sales].[Product_Category]" caption="Product_Category" attribute="1" defaultMemberUniqueName="[Sales].[Product_Category].[All]" allUniqueName="[Sales].[Product_Category].[All]" dimensionUniqueName="[Sales]" displayFolder="" count="2" memberValueDatatype="130" unbalanced="0">
      <fieldsUsage count="2">
        <fieldUsage x="-1"/>
        <fieldUsage x="2"/>
      </fieldsUsage>
    </cacheHierarchy>
    <cacheHierarchy uniqueName="[Sales].[Product_Name]" caption="Product_Name" attribute="1" defaultMemberUniqueName="[Sales].[Product_Name].[All]" allUniqueName="[Sales].[Product_Name].[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Units_Sold]" caption="Units_Sold" attribute="1" defaultMemberUniqueName="[Sales].[Units_Sold].[All]" allUniqueName="[Sales].[Units_Sold].[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20" unbalanced="0"/>
    <cacheHierarchy uniqueName="[Sales].[Discount_%]" caption="Discount_%" attribute="1" defaultMemberUniqueName="[Sales].[Discount_%].[All]" allUniqueName="[Sales].[Discount_%].[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duct_cost]" caption="Product_cost" attribute="1" defaultMemberUniqueName="[Sales].[Product_cost].[All]" allUniqueName="[Sales].[Product_cost].[All]" dimensionUniqueName="[Sales]" displayFolder="" count="2" memberValueDatatype="5" unbalanced="0"/>
    <cacheHierarchy uniqueName="[Sales].[Profit/Loss]" caption="Profit/Loss" attribute="1" defaultMemberUniqueName="[Sales].[Profit/Loss].[All]" allUniqueName="[Sales].[Profit/Loss].[All]" dimensionUniqueName="[Sales]" displayFolder="" count="2" memberValueDatatype="5" unbalanced="0"/>
    <cacheHierarchy uniqueName="[Sales].[Profit Margin%]" caption="Profit Margin%" attribute="1" defaultMemberUniqueName="[Sales].[Profit Margin%].[All]" allUniqueName="[Sales].[Profit Margin%].[All]" dimensionUniqueName="[Sales]" displayFolder="" count="2" memberValueDatatype="5" unbalanced="0"/>
    <cacheHierarchy uniqueName="[Sales].[Order_Date]" caption="Order_Date" attribute="1" time="1" defaultMemberUniqueName="[Sales].[Order_Date].[All]" allUniqueName="[Sales].[Order_Date].[All]" dimensionUniqueName="[Sales]" displayFolder="" count="2" memberValueDatatype="7" unbalanced="0"/>
    <cacheHierarchy uniqueName="[Sales].[City_ID]" caption="City_ID" attribute="1" defaultMemberUniqueName="[Sales].[City_ID].[All]" allUniqueName="[Sales].[City_ID].[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fieldsUsage count="2">
        <fieldUsage x="-1"/>
        <fieldUsage x="0"/>
      </fieldsUsage>
    </cacheHierarchy>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Forcast_Table].[Timeline (Month Index)]" caption="Timeline (Month Index)" attribute="1" defaultMemberUniqueName="[Forcast_Table].[Timeline (Month Index)].[All]" allUniqueName="[Forcast_Table].[Timeline (Month Index)].[All]" dimensionUniqueName="[Forcast_Table]" displayFolder="" count="2" memberValueDatatype="20" unbalanced="0" hidden="1"/>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Dim]" caption="__XL_Count ProductDim" measure="1" displayFolder="" measureGroup="ProductDim" count="0" hidden="1"/>
    <cacheHierarchy uniqueName="[Measures].[__XL_Count CityDim]" caption="__XL_Count CityDim" measure="1" displayFolder="" measureGroup="CityDim" count="0" hidden="1"/>
    <cacheHierarchy uniqueName="[Measures].[__XL_Count Forcast_Table]" caption="__XL_Count Forcast_Table" measure="1" displayFolder="" measureGroup="Forcast_Table"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s_Sold]" caption="Sum of Units_Sold" measure="1" displayFolder="" measureGroup="Sales" count="0" hidden="1">
      <extLst>
        <ext xmlns:x15="http://schemas.microsoft.com/office/spreadsheetml/2010/11/main" uri="{B97F6D7D-B522-45F9-BDA1-12C45D357490}">
          <x15:cacheHierarchy aggregatedColumn="21"/>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24"/>
        </ext>
      </extLst>
    </cacheHierarchy>
    <cacheHierarchy uniqueName="[Measures].[Sum of Profit/Loss]" caption="Sum of Profit/Loss" measure="1" displayFolder="" measureGroup="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7"/>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7"/>
        </ext>
      </extLst>
    </cacheHierarchy>
    <cacheHierarchy uniqueName="[Measures].[Sum of Discount_%]" caption="Sum of Discount_%" measure="1" displayFolder="" measureGroup="Sales" count="0" hidden="1">
      <extLst>
        <ext xmlns:x15="http://schemas.microsoft.com/office/spreadsheetml/2010/11/main" uri="{B97F6D7D-B522-45F9-BDA1-12C45D357490}">
          <x15:cacheHierarchy aggregatedColumn="23"/>
        </ext>
      </extLst>
    </cacheHierarchy>
    <cacheHierarchy uniqueName="[Measures].[Sum of B2B]" caption="Sum of B2B" measure="1" displayFolder="" measureGroup="CityDim" count="0" hidden="1">
      <extLst>
        <ext xmlns:x15="http://schemas.microsoft.com/office/spreadsheetml/2010/11/main" uri="{B97F6D7D-B522-45F9-BDA1-12C45D357490}">
          <x15:cacheHierarchy aggregatedColumn="3"/>
        </ext>
      </extLst>
    </cacheHierarchy>
    <cacheHierarchy uniqueName="[Measures].[Sum of B2C]" caption="Sum of B2C" measure="1" displayFolder="" measureGroup="CityDim" count="0" hidden="1">
      <extLst>
        <ext xmlns:x15="http://schemas.microsoft.com/office/spreadsheetml/2010/11/main" uri="{B97F6D7D-B522-45F9-BDA1-12C45D357490}">
          <x15:cacheHierarchy aggregatedColumn="4"/>
        </ext>
      </extLst>
    </cacheHierarchy>
    <cacheHierarchy uniqueName="[Measures].[Sum of Forecast 2]" caption="Sum of Forecast 2" measure="1" displayFolder="" measureGroup="Forcast_Table" count="0" hidden="1">
      <extLst>
        <ext xmlns:x15="http://schemas.microsoft.com/office/spreadsheetml/2010/11/main" uri="{B97F6D7D-B522-45F9-BDA1-12C45D357490}">
          <x15:cacheHierarchy aggregatedColumn="7"/>
        </ext>
      </extLst>
    </cacheHierarchy>
    <cacheHierarchy uniqueName="[Measures].[Sum of Lower Confidence Bound 2]" caption="Sum of Lower Confidence Bound 2" measure="1" displayFolder="" measureGroup="Forcast_Table" count="0" hidden="1">
      <extLst>
        <ext xmlns:x15="http://schemas.microsoft.com/office/spreadsheetml/2010/11/main" uri="{B97F6D7D-B522-45F9-BDA1-12C45D357490}">
          <x15:cacheHierarchy aggregatedColumn="8"/>
        </ext>
      </extLst>
    </cacheHierarchy>
    <cacheHierarchy uniqueName="[Measures].[Sum of Upper Confidence Bound 2]" caption="Sum of Upper Confidence Bound 2" measure="1" displayFolder="" measureGroup="Forcast_Table" count="0" hidden="1">
      <extLst>
        <ext xmlns:x15="http://schemas.microsoft.com/office/spreadsheetml/2010/11/main" uri="{B97F6D7D-B522-45F9-BDA1-12C45D357490}">
          <x15:cacheHierarchy aggregatedColumn="9"/>
        </ext>
      </extLst>
    </cacheHierarchy>
  </cacheHierarchies>
  <kpis count="0"/>
  <dimensions count="5">
    <dimension name="CityDim" uniqueName="[CityDim]" caption="CityDim"/>
    <dimension name="Forcast_Table" uniqueName="[Forcast_Table]" caption="Forcast_Table"/>
    <dimension measure="1" name="Measures" uniqueName="[Measures]" caption="Measures"/>
    <dimension name="ProductDim" uniqueName="[ProductDim]" caption="ProductDim"/>
    <dimension name="Sales" uniqueName="[Sales]" caption="Sales"/>
  </dimensions>
  <measureGroups count="4">
    <measureGroup name="CityDim" caption="CityDim"/>
    <measureGroup name="Forcast_Table" caption="Forcast_Table"/>
    <measureGroup name="ProductDim" caption="ProductDim"/>
    <measureGroup name="Sales" caption="Sales"/>
  </measureGroups>
  <maps count="6">
    <map measureGroup="0" dimension="0"/>
    <map measureGroup="1" dimension="1"/>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3.584830439817" backgroundQuery="1" createdVersion="8" refreshedVersion="8" minRefreshableVersion="3" recordCount="0" supportSubquery="1" supportAdvancedDrill="1" xr:uid="{882CBC20-789A-4E2A-9F8E-423A3C5373A6}">
  <cacheSource type="external" connectionId="4"/>
  <cacheFields count="7">
    <cacheField name="[ProductDim].[Product_Name].[Product_Name]" caption="Product_Name" numFmtId="0" hierarchy="12" level="1">
      <sharedItems count="24">
        <s v="Belts"/>
        <s v="Bodycon"/>
        <s v="Bomber Jacket"/>
        <s v="Boots"/>
        <s v="Boyfriend Jeans"/>
        <s v="Caps"/>
        <s v="Casual Midi"/>
        <s v="Classic Tee"/>
        <s v="Crop Top"/>
        <s v="Denim Jacket"/>
        <s v="Graphic Tee"/>
        <s v="Leather Jacket"/>
        <s v="Loafers"/>
        <s v="Maxi Dress"/>
        <s v="Oversized T-shirt"/>
        <s v="Puffer Coat"/>
        <s v="Ripped Denim"/>
        <s v="Slim Fit Jeans"/>
        <s v="Slip-ons"/>
        <s v="Sneakers"/>
        <s v="Straight Cut"/>
        <s v="Sunglasses"/>
        <s v="Watches"/>
        <s v="Wrap Dress"/>
      </sharedItems>
    </cacheField>
    <cacheField name="[Sales].[Order_Date].[Order_Date]" caption="Order_Date" numFmtId="0" hierarchy="28" level="1">
      <sharedItems containsSemiMixedTypes="0" containsNonDate="0" containsDate="1" containsString="0" minDate="2023-07-23T00:00:00" maxDate="2025-07-23T00:00:00" count="551">
        <d v="2023-07-23T00:00:00"/>
        <d v="2023-07-25T00:00:00"/>
        <d v="2023-07-26T00:00:00"/>
        <d v="2023-07-27T00:00:00"/>
        <d v="2023-07-28T00:00:00"/>
        <d v="2023-07-29T00:00:00"/>
        <d v="2023-07-30T00:00:00"/>
        <d v="2023-07-31T00:00:00"/>
        <d v="2023-08-04T00:00:00"/>
        <d v="2023-08-05T00:00:00"/>
        <d v="2023-08-06T00:00:00"/>
        <d v="2023-08-07T00:00:00"/>
        <d v="2023-08-08T00:00:00"/>
        <d v="2023-08-09T00:00:00"/>
        <d v="2023-08-10T00:00:00"/>
        <d v="2023-08-12T00:00:00"/>
        <d v="2023-08-13T00:00:00"/>
        <d v="2023-08-15T00:00:00"/>
        <d v="2023-08-17T00:00:00"/>
        <d v="2023-08-18T00:00:00"/>
        <d v="2023-08-19T00:00:00"/>
        <d v="2023-08-20T00:00:00"/>
        <d v="2023-08-21T00:00:00"/>
        <d v="2023-08-22T00:00:00"/>
        <d v="2023-08-23T00:00:00"/>
        <d v="2023-08-24T00:00:00"/>
        <d v="2023-08-25T00:00:00"/>
        <d v="2023-08-27T00:00:00"/>
        <d v="2023-08-28T00:00:00"/>
        <d v="2023-08-29T00:00:00"/>
        <d v="2023-09-02T00:00:00"/>
        <d v="2023-09-03T00:00:00"/>
        <d v="2023-09-07T00:00:00"/>
        <d v="2023-09-09T00:00:00"/>
        <d v="2023-09-13T00:00:00"/>
        <d v="2023-09-14T00:00:00"/>
        <d v="2023-09-15T00:00:00"/>
        <d v="2023-09-17T00:00:00"/>
        <d v="2023-09-23T00:00:00"/>
        <d v="2023-09-24T00:00:00"/>
        <d v="2023-09-25T00:00:00"/>
        <d v="2023-09-28T00:00:00"/>
        <d v="2023-09-30T00:00:00"/>
        <d v="2023-10-02T00:00:00"/>
        <d v="2023-10-04T00:00:00"/>
        <d v="2023-10-08T00:00:00"/>
        <d v="2023-10-10T00:00:00"/>
        <d v="2023-10-11T00:00:00"/>
        <d v="2023-10-12T00:00:00"/>
        <d v="2023-10-13T00:00:00"/>
        <d v="2023-10-14T00:00:00"/>
        <d v="2023-10-17T00:00:00"/>
        <d v="2023-10-18T00:00:00"/>
        <d v="2023-10-19T00:00:00"/>
        <d v="2023-10-22T00:00:00"/>
        <d v="2023-10-24T00:00:00"/>
        <d v="2023-10-25T00:00:00"/>
        <d v="2023-10-30T00:00:00"/>
        <d v="2023-11-06T00:00:00"/>
        <d v="2023-11-12T00:00:00"/>
        <d v="2023-11-16T00:00:00"/>
        <d v="2023-11-18T00:00:00"/>
        <d v="2023-11-19T00:00:00"/>
        <d v="2023-11-23T00:00:00"/>
        <d v="2023-11-24T00:00:00"/>
        <d v="2023-11-26T00:00:00"/>
        <d v="2023-11-30T00:00:00"/>
        <d v="2023-12-04T00:00:00"/>
        <d v="2023-12-05T00:00:00"/>
        <d v="2023-12-07T00:00:00"/>
        <d v="2023-12-08T00:00:00"/>
        <d v="2023-12-09T00:00:00"/>
        <d v="2023-12-10T00:00:00"/>
        <d v="2023-12-12T00:00:00"/>
        <d v="2023-12-13T00:00:00"/>
        <d v="2023-12-14T00:00:00"/>
        <d v="2023-12-16T00:00:00"/>
        <d v="2023-12-17T00:00:00"/>
        <d v="2023-12-18T00:00:00"/>
        <d v="2023-12-19T00:00:00"/>
        <d v="2023-12-21T00:00:00"/>
        <d v="2023-12-22T00:00:00"/>
        <d v="2023-12-23T00:00:00"/>
        <d v="2023-12-24T00:00:00"/>
        <d v="2023-12-25T00:00:00"/>
        <d v="2023-12-29T00:00:00"/>
        <d v="2023-12-30T00:00:00"/>
        <d v="2023-12-31T00:00:00"/>
        <d v="2024-01-03T00:00:00"/>
        <d v="2024-01-04T00:00:00"/>
        <d v="2024-01-06T00:00:00"/>
        <d v="2024-01-11T00:00:00"/>
        <d v="2024-01-12T00:00:00"/>
        <d v="2024-01-13T00:00:00"/>
        <d v="2024-01-15T00:00:00"/>
        <d v="2024-01-17T00:00:00"/>
        <d v="2024-01-19T00:00:00"/>
        <d v="2024-01-20T00:00:00"/>
        <d v="2024-01-22T00:00:00"/>
        <d v="2024-01-23T00:00:00"/>
        <d v="2024-01-26T00:00:00"/>
        <d v="2024-01-27T00:00:00"/>
        <d v="2024-01-29T00:00:00"/>
        <d v="2024-01-30T00:00:00"/>
        <d v="2024-01-31T00:00:00"/>
        <d v="2024-02-03T00:00:00"/>
        <d v="2024-02-05T00:00:00"/>
        <d v="2024-02-06T00:00:00"/>
        <d v="2024-02-13T00:00:00"/>
        <d v="2024-02-15T00:00:00"/>
        <d v="2024-02-19T00:00:00"/>
        <d v="2024-02-20T00:00:00"/>
        <d v="2024-02-21T00:00:00"/>
        <d v="2024-02-22T00:00:00"/>
        <d v="2024-02-23T00:00:00"/>
        <d v="2024-02-24T00:00:00"/>
        <d v="2024-02-25T00:00:00"/>
        <d v="2024-02-26T00:00:00"/>
        <d v="2024-02-28T00:00:00"/>
        <d v="2024-02-29T00:00:00"/>
        <d v="2024-03-01T00:00:00"/>
        <d v="2024-03-02T00:00:00"/>
        <d v="2024-03-05T00:00:00"/>
        <d v="2024-03-07T00:00:00"/>
        <d v="2024-03-08T00:00:00"/>
        <d v="2024-03-10T00:00:00"/>
        <d v="2024-03-11T00:00:00"/>
        <d v="2024-03-12T00:00:00"/>
        <d v="2024-03-13T00:00:00"/>
        <d v="2024-03-14T00:00:00"/>
        <d v="2024-03-15T00:00:00"/>
        <d v="2024-03-16T00:00:00"/>
        <d v="2024-03-22T00:00:00"/>
        <d v="2024-03-23T00:00:00"/>
        <d v="2024-03-24T00:00:00"/>
        <d v="2024-03-27T00:00:00"/>
        <d v="2024-03-29T00:00:00"/>
        <d v="2024-03-31T00:00:00"/>
        <d v="2024-04-01T00:00:00"/>
        <d v="2024-04-02T00:00:00"/>
        <d v="2024-04-05T00:00:00"/>
        <d v="2024-04-06T00:00:00"/>
        <d v="2024-04-07T00:00:00"/>
        <d v="2024-04-09T00:00:00"/>
        <d v="2024-04-11T00:00:00"/>
        <d v="2024-04-13T00:00:00"/>
        <d v="2024-04-15T00:00:00"/>
        <d v="2024-04-16T00:00:00"/>
        <d v="2024-04-19T00:00:00"/>
        <d v="2024-04-20T00:00:00"/>
        <d v="2024-04-21T00:00:00"/>
        <d v="2024-04-22T00:00:00"/>
        <d v="2024-04-26T00:00:00"/>
        <d v="2024-04-28T00:00:00"/>
        <d v="2024-04-29T00:00:00"/>
        <d v="2024-04-30T00:00:00"/>
        <d v="2024-05-01T00:00:00"/>
        <d v="2024-05-04T00:00:00"/>
        <d v="2024-05-05T00:00:00"/>
        <d v="2024-05-06T00:00:00"/>
        <d v="2024-05-07T00:00:00"/>
        <d v="2024-05-08T00:00:00"/>
        <d v="2024-05-10T00:00:00"/>
        <d v="2024-05-13T00:00:00"/>
        <d v="2024-05-18T00:00:00"/>
        <d v="2024-05-19T00:00:00"/>
        <d v="2024-05-21T00:00:00"/>
        <d v="2024-05-26T00:00:00"/>
        <d v="2024-05-28T00:00:00"/>
        <d v="2024-05-29T00:00:00"/>
        <d v="2024-05-30T00:00:00"/>
        <d v="2024-05-31T00:00:00"/>
        <d v="2024-06-01T00:00:00"/>
        <d v="2024-06-02T00:00:00"/>
        <d v="2024-06-05T00:00:00"/>
        <d v="2024-06-08T00:00:00"/>
        <d v="2024-06-10T00:00:00"/>
        <d v="2024-06-11T00:00:00"/>
        <d v="2024-06-14T00:00:00"/>
        <d v="2024-06-15T00:00:00"/>
        <d v="2024-06-21T00:00:00"/>
        <d v="2024-06-22T00:00:00"/>
        <d v="2024-06-23T00:00:00"/>
        <d v="2024-06-29T00:00:00"/>
        <d v="2024-06-30T00:00:00"/>
        <d v="2024-07-06T00:00:00"/>
        <d v="2024-07-10T00:00:00"/>
        <d v="2024-07-11T00:00:00"/>
        <d v="2024-07-13T00:00:00"/>
        <d v="2024-07-17T00:00:00"/>
        <d v="2024-07-18T00:00:00"/>
        <d v="2024-07-19T00:00:00"/>
        <d v="2024-07-20T00:00:00"/>
        <d v="2024-07-21T00:00:00"/>
        <d v="2024-07-22T00:00:00"/>
        <d v="2024-07-23T00:00:00"/>
        <d v="2024-07-24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sharedItems>
    </cacheField>
    <cacheField name="[Sales].[Order_Date (Month)].[Order_Date (Month)]" caption="Order_Date (Month)" numFmtId="0" hierarchy="33" level="1">
      <sharedItems count="12">
        <s v="Jul"/>
        <s v="Aug"/>
        <s v="Sep"/>
        <s v="Oct"/>
        <s v="Nov"/>
        <s v="Dec"/>
        <s v="Jan"/>
        <s v="Feb"/>
        <s v="Mar"/>
        <s v="Apr"/>
        <s v="May"/>
        <s v="Jun"/>
      </sharedItems>
    </cacheField>
    <cacheField name="[Sales].[Order_Date (Quarter)].[Order_Date (Quarter)]" caption="Order_Date (Quarter)" numFmtId="0" hierarchy="32" level="1">
      <sharedItems count="4">
        <s v="Qtr3"/>
        <s v="Qtr4"/>
        <s v="Qtr1"/>
        <s v="Qtr2"/>
      </sharedItems>
    </cacheField>
    <cacheField name="[Sales].[Order_Date (Year)].[Order_Date (Year)]" caption="Order_Date (Year)" numFmtId="0" hierarchy="31" level="1">
      <sharedItems count="3">
        <s v="2023"/>
        <s v="2024"/>
        <s v="2025"/>
      </sharedItems>
    </cacheField>
    <cacheField name="[Measures].[Sum of Revenue]" caption="Sum of Revenue" numFmtId="0" hierarchy="45" level="32767"/>
    <cacheField name="[CityDim].[City].[City]" caption="City" numFmtId="0" hierarchy="1" level="1">
      <sharedItems containsSemiMixedTypes="0" containsNonDate="0" containsString="0"/>
    </cacheField>
  </cacheFields>
  <cacheHierarchies count="55">
    <cacheHierarchy uniqueName="[CityDim].[City_ID]" caption="City_ID" attribute="1" defaultMemberUniqueName="[CityDim].[City_ID].[All]" allUniqueName="[CityDim].[City_ID].[All]" dimensionUniqueName="[CityDim]" displayFolder="" count="2" memberValueDatatype="130" unbalanced="0"/>
    <cacheHierarchy uniqueName="[CityDim].[City]" caption="City" attribute="1" defaultMemberUniqueName="[CityDim].[City].[All]" allUniqueName="[CityDim].[City].[All]" dimensionUniqueName="[CityDim]" displayFolder="" count="2" memberValueDatatype="130" unbalanced="0">
      <fieldsUsage count="2">
        <fieldUsage x="-1"/>
        <fieldUsage x="6"/>
      </fieldsUsage>
    </cacheHierarchy>
    <cacheHierarchy uniqueName="[CityDim].[Count]" caption="Count" attribute="1" defaultMemberUniqueName="[CityDim].[Count].[All]" allUniqueName="[CityDim].[Count].[All]" dimensionUniqueName="[CityDim]" displayFolder="" count="2" memberValueDatatype="20" unbalanced="0"/>
    <cacheHierarchy uniqueName="[CityDim].[B2B]" caption="B2B" attribute="1" defaultMemberUniqueName="[CityDim].[B2B].[All]" allUniqueName="[CityDim].[B2B].[All]" dimensionUniqueName="[CityDim]" displayFolder="" count="2" memberValueDatatype="20" unbalanced="0"/>
    <cacheHierarchy uniqueName="[CityDim].[B2C]" caption="B2C" attribute="1" defaultMemberUniqueName="[CityDim].[B2C].[All]" allUniqueName="[CityDim].[B2C].[All]" dimensionUniqueName="[CityDim]" displayFolder="" count="2" memberValueDatatype="20" unbalanced="0"/>
    <cacheHierarchy uniqueName="[Forcast_Table].[Timeline]" caption="Timeline" attribute="1" time="1" defaultMemberUniqueName="[Forcast_Table].[Timeline].[All]" allUniqueName="[Forcast_Table].[Timeline].[All]" dimensionUniqueName="[Forcast_Table]" displayFolder="" count="2" memberValueDatatype="7" unbalanced="0"/>
    <cacheHierarchy uniqueName="[Forcast_Table].[Revenue]" caption="Revenue" attribute="1" defaultMemberUniqueName="[Forcast_Table].[Revenue].[All]" allUniqueName="[Forcast_Table].[Revenue].[All]" dimensionUniqueName="[Forcast_Table]" displayFolder="" count="2" memberValueDatatype="130" unbalanced="0"/>
    <cacheHierarchy uniqueName="[Forcast_Table].[Forecast]" caption="Forecast" attribute="1" defaultMemberUniqueName="[Forcast_Table].[Forecast].[All]" allUniqueName="[Forcast_Table].[Forecast].[All]" dimensionUniqueName="[Forcast_Table]" displayFolder="" count="2" memberValueDatatype="5" unbalanced="0"/>
    <cacheHierarchy uniqueName="[Forcast_Table].[Lower Confidence Bound]" caption="Lower Confidence Bound" attribute="1" defaultMemberUniqueName="[Forcast_Table].[Lower Confidence Bound].[All]" allUniqueName="[Forcast_Table].[Lower Confidence Bound].[All]" dimensionUniqueName="[Forcast_Table]" displayFolder="" count="2" memberValueDatatype="5" unbalanced="0"/>
    <cacheHierarchy uniqueName="[Forcast_Table].[Upper Confidence Bound]" caption="Upper Confidence Bound" attribute="1" defaultMemberUniqueName="[Forcast_Table].[Upper Confidence Bound].[All]" allUniqueName="[Forcast_Table].[Upper Confidence Bound].[All]" dimensionUniqueName="[Forcast_Table]" displayFolder="" count="2" memberValueDatatype="5" unbalanced="0"/>
    <cacheHierarchy uniqueName="[Forcast_Table].[Timeline (Month)]" caption="Timeline (Month)" attribute="1" defaultMemberUniqueName="[Forcast_Table].[Timeline (Month)].[All]" allUniqueName="[Forcast_Table].[Timeline (Month)].[All]" dimensionUniqueName="[Forcast_Table]"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fieldsUsage count="2">
        <fieldUsage x="-1"/>
        <fieldUsage x="0"/>
      </fieldsUsage>
    </cacheHierarchy>
    <cacheHierarchy uniqueName="[ProductDim].[Product_Category]" caption="Product_Category" attribute="1" defaultMemberUniqueName="[ProductDim].[Product_Category].[All]" allUniqueName="[ProductDim].[Product_Category].[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20" unbalanced="0"/>
    <cacheHierarchy uniqueName="[ProductDim].[Stock]" caption="Stock" attribute="1" defaultMemberUniqueName="[ProductDim].[Stock].[All]" allUniqueName="[ProductDim].[Stock].[All]" dimensionUniqueName="[ProductDim]" displayFolder="" count="2" memberValueDatatype="20" unbalanced="0"/>
    <cacheHierarchy uniqueName="[Sales].[Order_ID]" caption="Order_ID" attribute="1" defaultMemberUniqueName="[Sales].[Order_ID].[All]" allUniqueName="[Sales].[Order_ID].[All]" dimensionUniqueName="[Sales]" displayFolder="" count="2" memberValueDatatype="20" unbalanced="0"/>
    <cacheHierarchy uniqueName="[Sales].[Customer_Name]" caption="Customer_Name" attribute="1" defaultMemberUniqueName="[Sales].[Customer_Name].[All]" allUniqueName="[Sales].[Customer_Name].[All]" dimensionUniqueName="[Sales]" displayFolder="" count="2" memberValueDatatype="130" unbalanced="0"/>
    <cacheHierarchy uniqueName="[Sales].[Product_Category]" caption="Product_Category" attribute="1" defaultMemberUniqueName="[Sales].[Product_Category].[All]" allUniqueName="[Sales].[Product_Category].[All]" dimensionUniqueName="[Sales]" displayFolder="" count="2" memberValueDatatype="130" unbalanced="0"/>
    <cacheHierarchy uniqueName="[Sales].[Product_Name]" caption="Product_Name" attribute="1" defaultMemberUniqueName="[Sales].[Product_Name].[All]" allUniqueName="[Sales].[Product_Name].[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Units_Sold]" caption="Units_Sold" attribute="1" defaultMemberUniqueName="[Sales].[Units_Sold].[All]" allUniqueName="[Sales].[Units_Sold].[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20" unbalanced="0"/>
    <cacheHierarchy uniqueName="[Sales].[Discount_%]" caption="Discount_%" attribute="1" defaultMemberUniqueName="[Sales].[Discount_%].[All]" allUniqueName="[Sales].[Discount_%].[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duct_cost]" caption="Product_cost" attribute="1" defaultMemberUniqueName="[Sales].[Product_cost].[All]" allUniqueName="[Sales].[Product_cost].[All]" dimensionUniqueName="[Sales]" displayFolder="" count="2" memberValueDatatype="5" unbalanced="0"/>
    <cacheHierarchy uniqueName="[Sales].[Profit/Loss]" caption="Profit/Loss" attribute="1" defaultMemberUniqueName="[Sales].[Profit/Loss].[All]" allUniqueName="[Sales].[Profit/Loss].[All]" dimensionUniqueName="[Sales]" displayFolder="" count="2" memberValueDatatype="5" unbalanced="0"/>
    <cacheHierarchy uniqueName="[Sales].[Profit Margin%]" caption="Profit Margin%" attribute="1" defaultMemberUniqueName="[Sales].[Profit Margin%].[All]" allUniqueName="[Sales].[Profit Margin%].[All]" dimensionUniqueName="[Sales]" displayFolder="" count="2" memberValueDatatype="5" unbalanced="0"/>
    <cacheHierarchy uniqueName="[Sales].[Order_Date]" caption="Order_Date" attribute="1" time="1" defaultMemberUniqueName="[Sales].[Order_Date].[All]" allUniqueName="[Sales].[Order_Date].[All]" dimensionUniqueName="[Sales]" displayFolder="" count="2" memberValueDatatype="7" unbalanced="0">
      <fieldsUsage count="2">
        <fieldUsage x="-1"/>
        <fieldUsage x="1"/>
      </fieldsUsage>
    </cacheHierarchy>
    <cacheHierarchy uniqueName="[Sales].[City_ID]" caption="City_ID" attribute="1" defaultMemberUniqueName="[Sales].[City_ID].[All]" allUniqueName="[Sales].[City_ID].[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4"/>
      </fieldsUsage>
    </cacheHierarchy>
    <cacheHierarchy uniqueName="[Sales].[Order_Date (Quarter)]" caption="Order_Date (Quarter)" attribute="1" defaultMemberUniqueName="[Sales].[Order_Date (Quarter)].[All]" allUniqueName="[Sales].[Order_Date (Quarter)].[All]" dimensionUniqueName="[Sales]" displayFolder="" count="2" memberValueDatatype="130" unbalanced="0">
      <fieldsUsage count="2">
        <fieldUsage x="-1"/>
        <fieldUsage x="3"/>
      </fieldsUsage>
    </cacheHierarchy>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2"/>
      </fieldsUsage>
    </cacheHierarchy>
    <cacheHierarchy uniqueName="[Forcast_Table].[Timeline (Month Index)]" caption="Timeline (Month Index)" attribute="1" defaultMemberUniqueName="[Forcast_Table].[Timeline (Month Index)].[All]" allUniqueName="[Forcast_Table].[Timeline (Month Index)].[All]" dimensionUniqueName="[Forcast_Table]" displayFolder="" count="2" memberValueDatatype="20" unbalanced="0" hidden="1"/>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Dim]" caption="__XL_Count ProductDim" measure="1" displayFolder="" measureGroup="ProductDim" count="0" hidden="1"/>
    <cacheHierarchy uniqueName="[Measures].[__XL_Count CityDim]" caption="__XL_Count CityDim" measure="1" displayFolder="" measureGroup="CityDim" count="0" hidden="1"/>
    <cacheHierarchy uniqueName="[Measures].[__XL_Count Forcast_Table]" caption="__XL_Count Forcast_Table" measure="1" displayFolder="" measureGroup="Forcast_Table"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s_Sold]" caption="Sum of Units_Sold" measure="1" displayFolder="" measureGroup="Sales" count="0" hidden="1">
      <extLst>
        <ext xmlns:x15="http://schemas.microsoft.com/office/spreadsheetml/2010/11/main" uri="{B97F6D7D-B522-45F9-BDA1-12C45D357490}">
          <x15:cacheHierarchy aggregatedColumn="21"/>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oneField="1" hidden="1">
      <fieldsUsage count="1">
        <fieldUsage x="5"/>
      </fieldsUsage>
      <extLst>
        <ext xmlns:x15="http://schemas.microsoft.com/office/spreadsheetml/2010/11/main" uri="{B97F6D7D-B522-45F9-BDA1-12C45D357490}">
          <x15:cacheHierarchy aggregatedColumn="24"/>
        </ext>
      </extLst>
    </cacheHierarchy>
    <cacheHierarchy uniqueName="[Measures].[Sum of Profit/Loss]" caption="Sum of Profit/Loss" measure="1" displayFolder="" measureGroup="Sales"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7"/>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7"/>
        </ext>
      </extLst>
    </cacheHierarchy>
    <cacheHierarchy uniqueName="[Measures].[Sum of Discount_%]" caption="Sum of Discount_%" measure="1" displayFolder="" measureGroup="Sales" count="0" hidden="1">
      <extLst>
        <ext xmlns:x15="http://schemas.microsoft.com/office/spreadsheetml/2010/11/main" uri="{B97F6D7D-B522-45F9-BDA1-12C45D357490}">
          <x15:cacheHierarchy aggregatedColumn="23"/>
        </ext>
      </extLst>
    </cacheHierarchy>
    <cacheHierarchy uniqueName="[Measures].[Sum of B2B]" caption="Sum of B2B" measure="1" displayFolder="" measureGroup="CityDim" count="0" hidden="1">
      <extLst>
        <ext xmlns:x15="http://schemas.microsoft.com/office/spreadsheetml/2010/11/main" uri="{B97F6D7D-B522-45F9-BDA1-12C45D357490}">
          <x15:cacheHierarchy aggregatedColumn="3"/>
        </ext>
      </extLst>
    </cacheHierarchy>
    <cacheHierarchy uniqueName="[Measures].[Sum of B2C]" caption="Sum of B2C" measure="1" displayFolder="" measureGroup="CityDim" count="0" hidden="1">
      <extLst>
        <ext xmlns:x15="http://schemas.microsoft.com/office/spreadsheetml/2010/11/main" uri="{B97F6D7D-B522-45F9-BDA1-12C45D357490}">
          <x15:cacheHierarchy aggregatedColumn="4"/>
        </ext>
      </extLst>
    </cacheHierarchy>
    <cacheHierarchy uniqueName="[Measures].[Sum of Forecast 2]" caption="Sum of Forecast 2" measure="1" displayFolder="" measureGroup="Forcast_Table" count="0" hidden="1">
      <extLst>
        <ext xmlns:x15="http://schemas.microsoft.com/office/spreadsheetml/2010/11/main" uri="{B97F6D7D-B522-45F9-BDA1-12C45D357490}">
          <x15:cacheHierarchy aggregatedColumn="7"/>
        </ext>
      </extLst>
    </cacheHierarchy>
    <cacheHierarchy uniqueName="[Measures].[Sum of Lower Confidence Bound 2]" caption="Sum of Lower Confidence Bound 2" measure="1" displayFolder="" measureGroup="Forcast_Table" count="0" hidden="1">
      <extLst>
        <ext xmlns:x15="http://schemas.microsoft.com/office/spreadsheetml/2010/11/main" uri="{B97F6D7D-B522-45F9-BDA1-12C45D357490}">
          <x15:cacheHierarchy aggregatedColumn="8"/>
        </ext>
      </extLst>
    </cacheHierarchy>
    <cacheHierarchy uniqueName="[Measures].[Sum of Upper Confidence Bound 2]" caption="Sum of Upper Confidence Bound 2" measure="1" displayFolder="" measureGroup="Forcast_Table" count="0" hidden="1">
      <extLst>
        <ext xmlns:x15="http://schemas.microsoft.com/office/spreadsheetml/2010/11/main" uri="{B97F6D7D-B522-45F9-BDA1-12C45D357490}">
          <x15:cacheHierarchy aggregatedColumn="9"/>
        </ext>
      </extLst>
    </cacheHierarchy>
  </cacheHierarchies>
  <kpis count="0"/>
  <dimensions count="5">
    <dimension name="CityDim" uniqueName="[CityDim]" caption="CityDim"/>
    <dimension name="Forcast_Table" uniqueName="[Forcast_Table]" caption="Forcast_Table"/>
    <dimension measure="1" name="Measures" uniqueName="[Measures]" caption="Measures"/>
    <dimension name="ProductDim" uniqueName="[ProductDim]" caption="ProductDim"/>
    <dimension name="Sales" uniqueName="[Sales]" caption="Sales"/>
  </dimensions>
  <measureGroups count="4">
    <measureGroup name="CityDim" caption="CityDim"/>
    <measureGroup name="Forcast_Table" caption="Forcast_Table"/>
    <measureGroup name="ProductDim" caption="ProductDim"/>
    <measureGroup name="Sales" caption="Sales"/>
  </measureGroups>
  <maps count="6">
    <map measureGroup="0" dimension="0"/>
    <map measureGroup="1" dimension="1"/>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3.584831365741" backgroundQuery="1" createdVersion="8" refreshedVersion="8" minRefreshableVersion="3" recordCount="0" supportSubquery="1" supportAdvancedDrill="1" xr:uid="{A75C8E96-D6DB-40D0-BAB2-EB384A4EB72D}">
  <cacheSource type="external" connectionId="4"/>
  <cacheFields count="3">
    <cacheField name="[ProductDim].[Product_Name].[Product_Name]" caption="Product_Name" numFmtId="0" hierarchy="12" level="1">
      <sharedItems count="24">
        <s v="Belts"/>
        <s v="Bodycon"/>
        <s v="Bomber Jacket"/>
        <s v="Boots"/>
        <s v="Boyfriend Jeans"/>
        <s v="Caps"/>
        <s v="Casual Midi"/>
        <s v="Classic Tee"/>
        <s v="Crop Top"/>
        <s v="Denim Jacket"/>
        <s v="Graphic Tee"/>
        <s v="Leather Jacket"/>
        <s v="Loafers"/>
        <s v="Maxi Dress"/>
        <s v="Oversized T-shirt"/>
        <s v="Puffer Coat"/>
        <s v="Ripped Denim"/>
        <s v="Slim Fit Jeans"/>
        <s v="Slip-ons"/>
        <s v="Sneakers"/>
        <s v="Straight Cut"/>
        <s v="Sunglasses"/>
        <s v="Watches"/>
        <s v="Wrap Dress"/>
      </sharedItems>
    </cacheField>
    <cacheField name="[Measures].[Sum of Units_Sold]" caption="Sum of Units_Sold" numFmtId="0" hierarchy="43" level="32767"/>
    <cacheField name="[CityDim].[City].[City]" caption="City" numFmtId="0" hierarchy="1" level="1">
      <sharedItems containsSemiMixedTypes="0" containsNonDate="0" containsString="0"/>
    </cacheField>
  </cacheFields>
  <cacheHierarchies count="55">
    <cacheHierarchy uniqueName="[CityDim].[City_ID]" caption="City_ID" attribute="1" defaultMemberUniqueName="[CityDim].[City_ID].[All]" allUniqueName="[CityDim].[City_ID].[All]" dimensionUniqueName="[CityDim]" displayFolder="" count="2" memberValueDatatype="130" unbalanced="0"/>
    <cacheHierarchy uniqueName="[CityDim].[City]" caption="City" attribute="1" defaultMemberUniqueName="[CityDim].[City].[All]" allUniqueName="[CityDim].[City].[All]" dimensionUniqueName="[CityDim]" displayFolder="" count="2" memberValueDatatype="130" unbalanced="0">
      <fieldsUsage count="2">
        <fieldUsage x="-1"/>
        <fieldUsage x="2"/>
      </fieldsUsage>
    </cacheHierarchy>
    <cacheHierarchy uniqueName="[CityDim].[Count]" caption="Count" attribute="1" defaultMemberUniqueName="[CityDim].[Count].[All]" allUniqueName="[CityDim].[Count].[All]" dimensionUniqueName="[CityDim]" displayFolder="" count="2" memberValueDatatype="20" unbalanced="0"/>
    <cacheHierarchy uniqueName="[CityDim].[B2B]" caption="B2B" attribute="1" defaultMemberUniqueName="[CityDim].[B2B].[All]" allUniqueName="[CityDim].[B2B].[All]" dimensionUniqueName="[CityDim]" displayFolder="" count="2" memberValueDatatype="20" unbalanced="0"/>
    <cacheHierarchy uniqueName="[CityDim].[B2C]" caption="B2C" attribute="1" defaultMemberUniqueName="[CityDim].[B2C].[All]" allUniqueName="[CityDim].[B2C].[All]" dimensionUniqueName="[CityDim]" displayFolder="" count="2" memberValueDatatype="20" unbalanced="0"/>
    <cacheHierarchy uniqueName="[Forcast_Table].[Timeline]" caption="Timeline" attribute="1" time="1" defaultMemberUniqueName="[Forcast_Table].[Timeline].[All]" allUniqueName="[Forcast_Table].[Timeline].[All]" dimensionUniqueName="[Forcast_Table]" displayFolder="" count="2" memberValueDatatype="7" unbalanced="0"/>
    <cacheHierarchy uniqueName="[Forcast_Table].[Revenue]" caption="Revenue" attribute="1" defaultMemberUniqueName="[Forcast_Table].[Revenue].[All]" allUniqueName="[Forcast_Table].[Revenue].[All]" dimensionUniqueName="[Forcast_Table]" displayFolder="" count="2" memberValueDatatype="130" unbalanced="0"/>
    <cacheHierarchy uniqueName="[Forcast_Table].[Forecast]" caption="Forecast" attribute="1" defaultMemberUniqueName="[Forcast_Table].[Forecast].[All]" allUniqueName="[Forcast_Table].[Forecast].[All]" dimensionUniqueName="[Forcast_Table]" displayFolder="" count="2" memberValueDatatype="5" unbalanced="0"/>
    <cacheHierarchy uniqueName="[Forcast_Table].[Lower Confidence Bound]" caption="Lower Confidence Bound" attribute="1" defaultMemberUniqueName="[Forcast_Table].[Lower Confidence Bound].[All]" allUniqueName="[Forcast_Table].[Lower Confidence Bound].[All]" dimensionUniqueName="[Forcast_Table]" displayFolder="" count="2" memberValueDatatype="5" unbalanced="0"/>
    <cacheHierarchy uniqueName="[Forcast_Table].[Upper Confidence Bound]" caption="Upper Confidence Bound" attribute="1" defaultMemberUniqueName="[Forcast_Table].[Upper Confidence Bound].[All]" allUniqueName="[Forcast_Table].[Upper Confidence Bound].[All]" dimensionUniqueName="[Forcast_Table]" displayFolder="" count="2" memberValueDatatype="5" unbalanced="0"/>
    <cacheHierarchy uniqueName="[Forcast_Table].[Timeline (Month)]" caption="Timeline (Month)" attribute="1" defaultMemberUniqueName="[Forcast_Table].[Timeline (Month)].[All]" allUniqueName="[Forcast_Table].[Timeline (Month)].[All]" dimensionUniqueName="[Forcast_Table]"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fieldsUsage count="2">
        <fieldUsage x="-1"/>
        <fieldUsage x="0"/>
      </fieldsUsage>
    </cacheHierarchy>
    <cacheHierarchy uniqueName="[ProductDim].[Product_Category]" caption="Product_Category" attribute="1" defaultMemberUniqueName="[ProductDim].[Product_Category].[All]" allUniqueName="[ProductDim].[Product_Category].[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20" unbalanced="0"/>
    <cacheHierarchy uniqueName="[ProductDim].[Stock]" caption="Stock" attribute="1" defaultMemberUniqueName="[ProductDim].[Stock].[All]" allUniqueName="[ProductDim].[Stock].[All]" dimensionUniqueName="[ProductDim]" displayFolder="" count="2" memberValueDatatype="20" unbalanced="0"/>
    <cacheHierarchy uniqueName="[Sales].[Order_ID]" caption="Order_ID" attribute="1" defaultMemberUniqueName="[Sales].[Order_ID].[All]" allUniqueName="[Sales].[Order_ID].[All]" dimensionUniqueName="[Sales]" displayFolder="" count="2" memberValueDatatype="20" unbalanced="0"/>
    <cacheHierarchy uniqueName="[Sales].[Customer_Name]" caption="Customer_Name" attribute="1" defaultMemberUniqueName="[Sales].[Customer_Name].[All]" allUniqueName="[Sales].[Customer_Name].[All]" dimensionUniqueName="[Sales]" displayFolder="" count="2" memberValueDatatype="130" unbalanced="0"/>
    <cacheHierarchy uniqueName="[Sales].[Product_Category]" caption="Product_Category" attribute="1" defaultMemberUniqueName="[Sales].[Product_Category].[All]" allUniqueName="[Sales].[Product_Category].[All]" dimensionUniqueName="[Sales]" displayFolder="" count="2" memberValueDatatype="130" unbalanced="0"/>
    <cacheHierarchy uniqueName="[Sales].[Product_Name]" caption="Product_Name" attribute="1" defaultMemberUniqueName="[Sales].[Product_Name].[All]" allUniqueName="[Sales].[Product_Name].[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Units_Sold]" caption="Units_Sold" attribute="1" defaultMemberUniqueName="[Sales].[Units_Sold].[All]" allUniqueName="[Sales].[Units_Sold].[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20" unbalanced="0"/>
    <cacheHierarchy uniqueName="[Sales].[Discount_%]" caption="Discount_%" attribute="1" defaultMemberUniqueName="[Sales].[Discount_%].[All]" allUniqueName="[Sales].[Discount_%].[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duct_cost]" caption="Product_cost" attribute="1" defaultMemberUniqueName="[Sales].[Product_cost].[All]" allUniqueName="[Sales].[Product_cost].[All]" dimensionUniqueName="[Sales]" displayFolder="" count="2" memberValueDatatype="5" unbalanced="0"/>
    <cacheHierarchy uniqueName="[Sales].[Profit/Loss]" caption="Profit/Loss" attribute="1" defaultMemberUniqueName="[Sales].[Profit/Loss].[All]" allUniqueName="[Sales].[Profit/Loss].[All]" dimensionUniqueName="[Sales]" displayFolder="" count="2" memberValueDatatype="5" unbalanced="0"/>
    <cacheHierarchy uniqueName="[Sales].[Profit Margin%]" caption="Profit Margin%" attribute="1" defaultMemberUniqueName="[Sales].[Profit Margin%].[All]" allUniqueName="[Sales].[Profit Margin%].[All]" dimensionUniqueName="[Sales]" displayFolder="" count="2" memberValueDatatype="5" unbalanced="0"/>
    <cacheHierarchy uniqueName="[Sales].[Order_Date]" caption="Order_Date" attribute="1" time="1" defaultMemberUniqueName="[Sales].[Order_Date].[All]" allUniqueName="[Sales].[Order_Date].[All]" dimensionUniqueName="[Sales]" displayFolder="" count="2" memberValueDatatype="7" unbalanced="0"/>
    <cacheHierarchy uniqueName="[Sales].[City_ID]" caption="City_ID" attribute="1" defaultMemberUniqueName="[Sales].[City_ID].[All]" allUniqueName="[Sales].[City_ID].[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Forcast_Table].[Timeline (Month Index)]" caption="Timeline (Month Index)" attribute="1" defaultMemberUniqueName="[Forcast_Table].[Timeline (Month Index)].[All]" allUniqueName="[Forcast_Table].[Timeline (Month Index)].[All]" dimensionUniqueName="[Forcast_Table]" displayFolder="" count="2" memberValueDatatype="20" unbalanced="0" hidden="1"/>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Dim]" caption="__XL_Count ProductDim" measure="1" displayFolder="" measureGroup="ProductDim" count="0" hidden="1"/>
    <cacheHierarchy uniqueName="[Measures].[__XL_Count CityDim]" caption="__XL_Count CityDim" measure="1" displayFolder="" measureGroup="CityDim" count="0" hidden="1"/>
    <cacheHierarchy uniqueName="[Measures].[__XL_Count Forcast_Table]" caption="__XL_Count Forcast_Table" measure="1" displayFolder="" measureGroup="Forcast_Table"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s_Sold]" caption="Sum of Units_Sold"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24"/>
        </ext>
      </extLst>
    </cacheHierarchy>
    <cacheHierarchy uniqueName="[Measures].[Sum of Profit/Loss]" caption="Sum of Profit/Loss" measure="1" displayFolder="" measureGroup="Sales"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7"/>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7"/>
        </ext>
      </extLst>
    </cacheHierarchy>
    <cacheHierarchy uniqueName="[Measures].[Sum of Discount_%]" caption="Sum of Discount_%" measure="1" displayFolder="" measureGroup="Sales" count="0" hidden="1">
      <extLst>
        <ext xmlns:x15="http://schemas.microsoft.com/office/spreadsheetml/2010/11/main" uri="{B97F6D7D-B522-45F9-BDA1-12C45D357490}">
          <x15:cacheHierarchy aggregatedColumn="23"/>
        </ext>
      </extLst>
    </cacheHierarchy>
    <cacheHierarchy uniqueName="[Measures].[Sum of B2B]" caption="Sum of B2B" measure="1" displayFolder="" measureGroup="CityDim" count="0" hidden="1">
      <extLst>
        <ext xmlns:x15="http://schemas.microsoft.com/office/spreadsheetml/2010/11/main" uri="{B97F6D7D-B522-45F9-BDA1-12C45D357490}">
          <x15:cacheHierarchy aggregatedColumn="3"/>
        </ext>
      </extLst>
    </cacheHierarchy>
    <cacheHierarchy uniqueName="[Measures].[Sum of B2C]" caption="Sum of B2C" measure="1" displayFolder="" measureGroup="CityDim" count="0" hidden="1">
      <extLst>
        <ext xmlns:x15="http://schemas.microsoft.com/office/spreadsheetml/2010/11/main" uri="{B97F6D7D-B522-45F9-BDA1-12C45D357490}">
          <x15:cacheHierarchy aggregatedColumn="4"/>
        </ext>
      </extLst>
    </cacheHierarchy>
    <cacheHierarchy uniqueName="[Measures].[Sum of Forecast 2]" caption="Sum of Forecast 2" measure="1" displayFolder="" measureGroup="Forcast_Table" count="0" hidden="1">
      <extLst>
        <ext xmlns:x15="http://schemas.microsoft.com/office/spreadsheetml/2010/11/main" uri="{B97F6D7D-B522-45F9-BDA1-12C45D357490}">
          <x15:cacheHierarchy aggregatedColumn="7"/>
        </ext>
      </extLst>
    </cacheHierarchy>
    <cacheHierarchy uniqueName="[Measures].[Sum of Lower Confidence Bound 2]" caption="Sum of Lower Confidence Bound 2" measure="1" displayFolder="" measureGroup="Forcast_Table" count="0" hidden="1">
      <extLst>
        <ext xmlns:x15="http://schemas.microsoft.com/office/spreadsheetml/2010/11/main" uri="{B97F6D7D-B522-45F9-BDA1-12C45D357490}">
          <x15:cacheHierarchy aggregatedColumn="8"/>
        </ext>
      </extLst>
    </cacheHierarchy>
    <cacheHierarchy uniqueName="[Measures].[Sum of Upper Confidence Bound 2]" caption="Sum of Upper Confidence Bound 2" measure="1" displayFolder="" measureGroup="Forcast_Table" count="0" hidden="1">
      <extLst>
        <ext xmlns:x15="http://schemas.microsoft.com/office/spreadsheetml/2010/11/main" uri="{B97F6D7D-B522-45F9-BDA1-12C45D357490}">
          <x15:cacheHierarchy aggregatedColumn="9"/>
        </ext>
      </extLst>
    </cacheHierarchy>
  </cacheHierarchies>
  <kpis count="0"/>
  <dimensions count="5">
    <dimension name="CityDim" uniqueName="[CityDim]" caption="CityDim"/>
    <dimension name="Forcast_Table" uniqueName="[Forcast_Table]" caption="Forcast_Table"/>
    <dimension measure="1" name="Measures" uniqueName="[Measures]" caption="Measures"/>
    <dimension name="ProductDim" uniqueName="[ProductDim]" caption="ProductDim"/>
    <dimension name="Sales" uniqueName="[Sales]" caption="Sales"/>
  </dimensions>
  <measureGroups count="4">
    <measureGroup name="CityDim" caption="CityDim"/>
    <measureGroup name="Forcast_Table" caption="Forcast_Table"/>
    <measureGroup name="ProductDim" caption="ProductDim"/>
    <measureGroup name="Sales" caption="Sales"/>
  </measureGroups>
  <maps count="6">
    <map measureGroup="0" dimension="0"/>
    <map measureGroup="1" dimension="1"/>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3.562904745369" backgroundQuery="1" createdVersion="3" refreshedVersion="8" minRefreshableVersion="3" recordCount="0" supportSubquery="1" supportAdvancedDrill="1" xr:uid="{F45CAC91-3ED2-45A7-91A3-D34BAEB11951}">
  <cacheSource type="external" connectionId="4">
    <extLst>
      <ext xmlns:x14="http://schemas.microsoft.com/office/spreadsheetml/2009/9/main" uri="{F057638F-6D5F-4e77-A914-E7F072B9BCA8}">
        <x14:sourceConnection name="ThisWorkbookDataModel"/>
      </ext>
    </extLst>
  </cacheSource>
  <cacheFields count="0"/>
  <cacheHierarchies count="55">
    <cacheHierarchy uniqueName="[CityDim].[City_ID]" caption="City_ID" attribute="1" defaultMemberUniqueName="[CityDim].[City_ID].[All]" allUniqueName="[CityDim].[City_ID].[All]" dimensionUniqueName="[CityDim]" displayFolder="" count="0" memberValueDatatype="130" unbalanced="0"/>
    <cacheHierarchy uniqueName="[CityDim].[City]" caption="City" attribute="1" defaultMemberUniqueName="[CityDim].[City].[All]" allUniqueName="[CityDim].[City].[All]" dimensionUniqueName="[CityDim]" displayFolder="" count="2" memberValueDatatype="130" unbalanced="0"/>
    <cacheHierarchy uniqueName="[CityDim].[Count]" caption="Count" attribute="1" defaultMemberUniqueName="[CityDim].[Count].[All]" allUniqueName="[CityDim].[Count].[All]" dimensionUniqueName="[CityDim]" displayFolder="" count="0" memberValueDatatype="20" unbalanced="0"/>
    <cacheHierarchy uniqueName="[CityDim].[B2B]" caption="B2B" attribute="1" defaultMemberUniqueName="[CityDim].[B2B].[All]" allUniqueName="[CityDim].[B2B].[All]" dimensionUniqueName="[CityDim]" displayFolder="" count="0" memberValueDatatype="20" unbalanced="0"/>
    <cacheHierarchy uniqueName="[CityDim].[B2C]" caption="B2C" attribute="1" defaultMemberUniqueName="[CityDim].[B2C].[All]" allUniqueName="[CityDim].[B2C].[All]" dimensionUniqueName="[CityDim]" displayFolder="" count="0" memberValueDatatype="20" unbalanced="0"/>
    <cacheHierarchy uniqueName="[Forcast_Table].[Timeline]" caption="Timeline" attribute="1" time="1" defaultMemberUniqueName="[Forcast_Table].[Timeline].[All]" allUniqueName="[Forcast_Table].[Timeline].[All]" dimensionUniqueName="[Forcast_Table]" displayFolder="" count="0" memberValueDatatype="7" unbalanced="0"/>
    <cacheHierarchy uniqueName="[Forcast_Table].[Revenue]" caption="Revenue" attribute="1" defaultMemberUniqueName="[Forcast_Table].[Revenue].[All]" allUniqueName="[Forcast_Table].[Revenue].[All]" dimensionUniqueName="[Forcast_Table]" displayFolder="" count="0" memberValueDatatype="130" unbalanced="0"/>
    <cacheHierarchy uniqueName="[Forcast_Table].[Forecast]" caption="Forecast" attribute="1" defaultMemberUniqueName="[Forcast_Table].[Forecast].[All]" allUniqueName="[Forcast_Table].[Forecast].[All]" dimensionUniqueName="[Forcast_Table]" displayFolder="" count="0" memberValueDatatype="5" unbalanced="0"/>
    <cacheHierarchy uniqueName="[Forcast_Table].[Lower Confidence Bound]" caption="Lower Confidence Bound" attribute="1" defaultMemberUniqueName="[Forcast_Table].[Lower Confidence Bound].[All]" allUniqueName="[Forcast_Table].[Lower Confidence Bound].[All]" dimensionUniqueName="[Forcast_Table]" displayFolder="" count="0" memberValueDatatype="5" unbalanced="0"/>
    <cacheHierarchy uniqueName="[Forcast_Table].[Upper Confidence Bound]" caption="Upper Confidence Bound" attribute="1" defaultMemberUniqueName="[Forcast_Table].[Upper Confidence Bound].[All]" allUniqueName="[Forcast_Table].[Upper Confidence Bound].[All]" dimensionUniqueName="[Forcast_Table]" displayFolder="" count="0" memberValueDatatype="5" unbalanced="0"/>
    <cacheHierarchy uniqueName="[Forcast_Table].[Timeline (Month)]" caption="Timeline (Month)" attribute="1" defaultMemberUniqueName="[Forcast_Table].[Timeline (Month)].[All]" allUniqueName="[Forcast_Table].[Timeline (Month)].[All]" dimensionUniqueName="[Forcast_Table]" displayFolder="" count="0" memberValueDatatype="130" unbalanced="0"/>
    <cacheHierarchy uniqueName="[ProductDim].[Product_ID]" caption="Product_ID" attribute="1" defaultMemberUniqueName="[ProductDim].[Product_ID].[All]" allUniqueName="[ProductDim].[Product_ID].[All]" dimensionUniqueName="[ProductDim]" displayFolder="" count="0"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Product_Category]" caption="Product_Category" attribute="1" defaultMemberUniqueName="[ProductDim].[Product_Category].[All]" allUniqueName="[ProductDim].[Product_Category].[All]" dimensionUniqueName="[ProductDim]" displayFolder="" count="2" memberValueDatatype="130" unbalanced="0"/>
    <cacheHierarchy uniqueName="[ProductDim].[Cost]" caption="Cost" attribute="1" defaultMemberUniqueName="[ProductDim].[Cost].[All]" allUniqueName="[ProductDim].[Cost].[All]" dimensionUniqueName="[ProductDim]" displayFolder="" count="0" memberValueDatatype="20" unbalanced="0"/>
    <cacheHierarchy uniqueName="[ProductDim].[Stock]" caption="Stock" attribute="1" defaultMemberUniqueName="[ProductDim].[Stock].[All]" allUniqueName="[ProductDim].[Stock].[All]" dimensionUniqueName="[ProductDim]" displayFolder="" count="0" memberValueDatatype="20" unbalanced="0"/>
    <cacheHierarchy uniqueName="[Sales].[Order_ID]" caption="Order_ID" attribute="1" defaultMemberUniqueName="[Sales].[Order_ID].[All]" allUniqueName="[Sales].[Order_ID].[All]" dimensionUniqueName="[Sales]" displayFolder="" count="0" memberValueDatatype="2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Product_Category]" caption="Product_Category" attribute="1" defaultMemberUniqueName="[Sales].[Product_Category].[All]" allUniqueName="[Sales].[Product_Category].[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20" unbalanced="0"/>
    <cacheHierarchy uniqueName="[Sales].[Discount_%]" caption="Discount_%" attribute="1" defaultMemberUniqueName="[Sales].[Discount_%].[All]" allUniqueName="[Sales].[Discount_%].[All]" dimensionUniqueName="[Sales]" displayFolder="" count="2" memberValueDatatype="5" unbalanced="0"/>
    <cacheHierarchy uniqueName="[Sales].[Revenue]" caption="Revenue" attribute="1" defaultMemberUniqueName="[Sales].[Revenue].[All]" allUniqueName="[Sales].[Revenue].[All]" dimensionUniqueName="[Sales]" displayFolder="" count="0" memberValueDatatype="5" unbalanced="0"/>
    <cacheHierarchy uniqueName="[Sales].[Product_cost]" caption="Product_cost" attribute="1" defaultMemberUniqueName="[Sales].[Product_cost].[All]" allUniqueName="[Sales].[Product_cost].[All]" dimensionUniqueName="[Sales]" displayFolder="" count="0" memberValueDatatype="5" unbalanced="0"/>
    <cacheHierarchy uniqueName="[Sales].[Profit/Loss]" caption="Profit/Loss" attribute="1" defaultMemberUniqueName="[Sales].[Profit/Loss].[All]" allUniqueName="[Sales].[Profit/Loss].[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City_ID]" caption="City_ID" attribute="1" defaultMemberUniqueName="[Sales].[City_ID].[All]" allUniqueName="[Sales].[City_ID].[All]" dimensionUniqueName="[Sales]" displayFolder="" count="0" memberValueDatatype="130" unbalanced="0"/>
    <cacheHierarchy uniqueName="[Sales].[Segment]" caption="Segment" attribute="1" defaultMemberUniqueName="[Sales].[Segment].[All]" allUniqueName="[Sales].[Segment].[All]" dimensionUniqueName="[Sales]" displayFolder="" count="2"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Forcast_Table].[Timeline (Month Index)]" caption="Timeline (Month Index)" attribute="1" defaultMemberUniqueName="[Forcast_Table].[Timeline (Month Index)].[All]" allUniqueName="[Forcast_Table].[Timeline (Month Index)].[All]" dimensionUniqueName="[Forcast_Table]" displayFolder="" count="0" memberValueDatatype="20" unbalanced="0" hidden="1"/>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Dim]" caption="__XL_Count ProductDim" measure="1" displayFolder="" measureGroup="ProductDim" count="0" hidden="1"/>
    <cacheHierarchy uniqueName="[Measures].[__XL_Count CityDim]" caption="__XL_Count CityDim" measure="1" displayFolder="" measureGroup="CityDim" count="0" hidden="1"/>
    <cacheHierarchy uniqueName="[Measures].[__XL_Count Forcast_Table]" caption="__XL_Count Forcast_Table" measure="1" displayFolder="" measureGroup="Forcast_Table"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s_Sold]" caption="Sum of Units_Sold" measure="1" displayFolder="" measureGroup="Sales" count="0" hidden="1">
      <extLst>
        <ext xmlns:x15="http://schemas.microsoft.com/office/spreadsheetml/2010/11/main" uri="{B97F6D7D-B522-45F9-BDA1-12C45D357490}">
          <x15:cacheHierarchy aggregatedColumn="21"/>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24"/>
        </ext>
      </extLst>
    </cacheHierarchy>
    <cacheHierarchy uniqueName="[Measures].[Sum of Profit/Loss]" caption="Sum of Profit/Loss" measure="1" displayFolder="" measureGroup="Sales"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7"/>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7"/>
        </ext>
      </extLst>
    </cacheHierarchy>
    <cacheHierarchy uniqueName="[Measures].[Sum of Discount_%]" caption="Sum of Discount_%" measure="1" displayFolder="" measureGroup="Sales" count="0" hidden="1">
      <extLst>
        <ext xmlns:x15="http://schemas.microsoft.com/office/spreadsheetml/2010/11/main" uri="{B97F6D7D-B522-45F9-BDA1-12C45D357490}">
          <x15:cacheHierarchy aggregatedColumn="23"/>
        </ext>
      </extLst>
    </cacheHierarchy>
    <cacheHierarchy uniqueName="[Measures].[Sum of B2B]" caption="Sum of B2B" measure="1" displayFolder="" measureGroup="CityDim" count="0" hidden="1">
      <extLst>
        <ext xmlns:x15="http://schemas.microsoft.com/office/spreadsheetml/2010/11/main" uri="{B97F6D7D-B522-45F9-BDA1-12C45D357490}">
          <x15:cacheHierarchy aggregatedColumn="3"/>
        </ext>
      </extLst>
    </cacheHierarchy>
    <cacheHierarchy uniqueName="[Measures].[Sum of B2C]" caption="Sum of B2C" measure="1" displayFolder="" measureGroup="CityDim" count="0" hidden="1">
      <extLst>
        <ext xmlns:x15="http://schemas.microsoft.com/office/spreadsheetml/2010/11/main" uri="{B97F6D7D-B522-45F9-BDA1-12C45D357490}">
          <x15:cacheHierarchy aggregatedColumn="4"/>
        </ext>
      </extLst>
    </cacheHierarchy>
    <cacheHierarchy uniqueName="[Measures].[Sum of Forecast 2]" caption="Sum of Forecast 2" measure="1" displayFolder="" measureGroup="Forcast_Table" count="0" hidden="1">
      <extLst>
        <ext xmlns:x15="http://schemas.microsoft.com/office/spreadsheetml/2010/11/main" uri="{B97F6D7D-B522-45F9-BDA1-12C45D357490}">
          <x15:cacheHierarchy aggregatedColumn="7"/>
        </ext>
      </extLst>
    </cacheHierarchy>
    <cacheHierarchy uniqueName="[Measures].[Sum of Lower Confidence Bound 2]" caption="Sum of Lower Confidence Bound 2" measure="1" displayFolder="" measureGroup="Forcast_Table" count="0" hidden="1">
      <extLst>
        <ext xmlns:x15="http://schemas.microsoft.com/office/spreadsheetml/2010/11/main" uri="{B97F6D7D-B522-45F9-BDA1-12C45D357490}">
          <x15:cacheHierarchy aggregatedColumn="8"/>
        </ext>
      </extLst>
    </cacheHierarchy>
    <cacheHierarchy uniqueName="[Measures].[Sum of Upper Confidence Bound 2]" caption="Sum of Upper Confidence Bound 2" measure="1" displayFolder="" measureGroup="Forcast_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97809265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3.563673958335" backgroundQuery="1" createdVersion="3" refreshedVersion="8" minRefreshableVersion="3" recordCount="0" supportSubquery="1" supportAdvancedDrill="1" xr:uid="{CC5655E7-9875-4D79-BDEE-9CCBF5183C28}">
  <cacheSource type="external" connectionId="4">
    <extLst>
      <ext xmlns:x14="http://schemas.microsoft.com/office/spreadsheetml/2009/9/main" uri="{F057638F-6D5F-4e77-A914-E7F072B9BCA8}">
        <x14:sourceConnection name="ThisWorkbookDataModel"/>
      </ext>
    </extLst>
  </cacheSource>
  <cacheFields count="0"/>
  <cacheHierarchies count="55">
    <cacheHierarchy uniqueName="[CityDim].[City_ID]" caption="City_ID" attribute="1" defaultMemberUniqueName="[CityDim].[City_ID].[All]" allUniqueName="[CityDim].[City_ID].[All]" dimensionUniqueName="[CityDim]" displayFolder="" count="0" memberValueDatatype="130" unbalanced="0"/>
    <cacheHierarchy uniqueName="[CityDim].[City]" caption="City" attribute="1" defaultMemberUniqueName="[CityDim].[City].[All]" allUniqueName="[CityDim].[City].[All]" dimensionUniqueName="[CityDim]" displayFolder="" count="0" memberValueDatatype="130" unbalanced="0"/>
    <cacheHierarchy uniqueName="[CityDim].[Count]" caption="Count" attribute="1" defaultMemberUniqueName="[CityDim].[Count].[All]" allUniqueName="[CityDim].[Count].[All]" dimensionUniqueName="[CityDim]" displayFolder="" count="0" memberValueDatatype="20" unbalanced="0"/>
    <cacheHierarchy uniqueName="[CityDim].[B2B]" caption="B2B" attribute="1" defaultMemberUniqueName="[CityDim].[B2B].[All]" allUniqueName="[CityDim].[B2B].[All]" dimensionUniqueName="[CityDim]" displayFolder="" count="0" memberValueDatatype="20" unbalanced="0"/>
    <cacheHierarchy uniqueName="[CityDim].[B2C]" caption="B2C" attribute="1" defaultMemberUniqueName="[CityDim].[B2C].[All]" allUniqueName="[CityDim].[B2C].[All]" dimensionUniqueName="[CityDim]" displayFolder="" count="0" memberValueDatatype="20" unbalanced="0"/>
    <cacheHierarchy uniqueName="[Forcast_Table].[Timeline]" caption="Timeline" attribute="1" time="1" defaultMemberUniqueName="[Forcast_Table].[Timeline].[All]" allUniqueName="[Forcast_Table].[Timeline].[All]" dimensionUniqueName="[Forcast_Table]" displayFolder="" count="2" memberValueDatatype="7" unbalanced="0"/>
    <cacheHierarchy uniqueName="[Forcast_Table].[Revenue]" caption="Revenue" attribute="1" defaultMemberUniqueName="[Forcast_Table].[Revenue].[All]" allUniqueName="[Forcast_Table].[Revenue].[All]" dimensionUniqueName="[Forcast_Table]" displayFolder="" count="0" memberValueDatatype="130" unbalanced="0"/>
    <cacheHierarchy uniqueName="[Forcast_Table].[Forecast]" caption="Forecast" attribute="1" defaultMemberUniqueName="[Forcast_Table].[Forecast].[All]" allUniqueName="[Forcast_Table].[Forecast].[All]" dimensionUniqueName="[Forcast_Table]" displayFolder="" count="0" memberValueDatatype="5" unbalanced="0"/>
    <cacheHierarchy uniqueName="[Forcast_Table].[Lower Confidence Bound]" caption="Lower Confidence Bound" attribute="1" defaultMemberUniqueName="[Forcast_Table].[Lower Confidence Bound].[All]" allUniqueName="[Forcast_Table].[Lower Confidence Bound].[All]" dimensionUniqueName="[Forcast_Table]" displayFolder="" count="0" memberValueDatatype="5" unbalanced="0"/>
    <cacheHierarchy uniqueName="[Forcast_Table].[Upper Confidence Bound]" caption="Upper Confidence Bound" attribute="1" defaultMemberUniqueName="[Forcast_Table].[Upper Confidence Bound].[All]" allUniqueName="[Forcast_Table].[Upper Confidence Bound].[All]" dimensionUniqueName="[Forcast_Table]" displayFolder="" count="0" memberValueDatatype="5" unbalanced="0"/>
    <cacheHierarchy uniqueName="[Forcast_Table].[Timeline (Month)]" caption="Timeline (Month)" attribute="1" defaultMemberUniqueName="[Forcast_Table].[Timeline (Month)].[All]" allUniqueName="[Forcast_Table].[Timeline (Month)].[All]" dimensionUniqueName="[Forcast_Table]" displayFolder="" count="0" memberValueDatatype="130" unbalanced="0"/>
    <cacheHierarchy uniqueName="[ProductDim].[Product_ID]" caption="Product_ID" attribute="1" defaultMemberUniqueName="[ProductDim].[Product_ID].[All]" allUniqueName="[ProductDim].[Product_ID].[All]" dimensionUniqueName="[ProductDim]" displayFolder="" count="0" memberValueDatatype="130" unbalanced="0"/>
    <cacheHierarchy uniqueName="[ProductDim].[Product_Name]" caption="Product_Name" attribute="1" defaultMemberUniqueName="[ProductDim].[Product_Name].[All]" allUniqueName="[ProductDim].[Product_Name].[All]" dimensionUniqueName="[ProductDim]" displayFolder="" count="0" memberValueDatatype="130" unbalanced="0"/>
    <cacheHierarchy uniqueName="[ProductDim].[Product_Category]" caption="Product_Category" attribute="1" defaultMemberUniqueName="[ProductDim].[Product_Category].[All]" allUniqueName="[ProductDim].[Product_Category].[All]" dimensionUniqueName="[ProductDim]" displayFolder="" count="0" memberValueDatatype="130" unbalanced="0"/>
    <cacheHierarchy uniqueName="[ProductDim].[Cost]" caption="Cost" attribute="1" defaultMemberUniqueName="[ProductDim].[Cost].[All]" allUniqueName="[ProductDim].[Cost].[All]" dimensionUniqueName="[ProductDim]" displayFolder="" count="0" memberValueDatatype="20" unbalanced="0"/>
    <cacheHierarchy uniqueName="[ProductDim].[Stock]" caption="Stock" attribute="1" defaultMemberUniqueName="[ProductDim].[Stock].[All]" allUniqueName="[ProductDim].[Stock].[All]" dimensionUniqueName="[ProductDim]" displayFolder="" count="0" memberValueDatatype="20" unbalanced="0"/>
    <cacheHierarchy uniqueName="[Sales].[Order_ID]" caption="Order_ID" attribute="1" defaultMemberUniqueName="[Sales].[Order_ID].[All]" allUniqueName="[Sales].[Order_ID].[All]" dimensionUniqueName="[Sales]" displayFolder="" count="0" memberValueDatatype="20" unbalanced="0"/>
    <cacheHierarchy uniqueName="[Sales].[Customer_Name]" caption="Customer_Name" attribute="1" defaultMemberUniqueName="[Sales].[Customer_Name].[All]" allUniqueName="[Sales].[Customer_Name].[All]" dimensionUniqueName="[Sales]" displayFolder="" count="0" memberValueDatatype="130" unbalanced="0"/>
    <cacheHierarchy uniqueName="[Sales].[Product_Category]" caption="Product_Category" attribute="1" defaultMemberUniqueName="[Sales].[Product_Category].[All]" allUniqueName="[Sales].[Product_Category].[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20" unbalanced="0"/>
    <cacheHierarchy uniqueName="[Sales].[Discount_%]" caption="Discount_%" attribute="1" defaultMemberUniqueName="[Sales].[Discount_%].[All]" allUniqueName="[Sales].[Discount_%].[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ales].[Product_cost]" caption="Product_cost" attribute="1" defaultMemberUniqueName="[Sales].[Product_cost].[All]" allUniqueName="[Sales].[Product_cost].[All]" dimensionUniqueName="[Sales]" displayFolder="" count="0" memberValueDatatype="5" unbalanced="0"/>
    <cacheHierarchy uniqueName="[Sales].[Profit/Loss]" caption="Profit/Loss" attribute="1" defaultMemberUniqueName="[Sales].[Profit/Loss].[All]" allUniqueName="[Sales].[Profit/Loss].[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ales].[Order_Date]" caption="Order_Date" attribute="1" time="1" defaultMemberUniqueName="[Sales].[Order_Date].[All]" allUniqueName="[Sales].[Order_Date].[All]" dimensionUniqueName="[Sales]" displayFolder="" count="2" memberValueDatatype="7" unbalanced="0"/>
    <cacheHierarchy uniqueName="[Sales].[City_ID]" caption="City_ID" attribute="1" defaultMemberUniqueName="[Sales].[City_ID].[All]" allUniqueName="[Sales].[City_ID].[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Forcast_Table].[Timeline (Month Index)]" caption="Timeline (Month Index)" attribute="1" defaultMemberUniqueName="[Forcast_Table].[Timeline (Month Index)].[All]" allUniqueName="[Forcast_Table].[Timeline (Month Index)].[All]" dimensionUniqueName="[Forcast_Table]" displayFolder="" count="0" memberValueDatatype="20" unbalanced="0" hidden="1"/>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Dim]" caption="__XL_Count ProductDim" measure="1" displayFolder="" measureGroup="ProductDim" count="0" hidden="1"/>
    <cacheHierarchy uniqueName="[Measures].[__XL_Count CityDim]" caption="__XL_Count CityDim" measure="1" displayFolder="" measureGroup="CityDim" count="0" hidden="1"/>
    <cacheHierarchy uniqueName="[Measures].[__XL_Count Forcast_Table]" caption="__XL_Count Forcast_Table" measure="1" displayFolder="" measureGroup="Forcast_Table"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s_Sold]" caption="Sum of Units_Sold" measure="1" displayFolder="" measureGroup="Sales" count="0" hidden="1">
      <extLst>
        <ext xmlns:x15="http://schemas.microsoft.com/office/spreadsheetml/2010/11/main" uri="{B97F6D7D-B522-45F9-BDA1-12C45D357490}">
          <x15:cacheHierarchy aggregatedColumn="21"/>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24"/>
        </ext>
      </extLst>
    </cacheHierarchy>
    <cacheHierarchy uniqueName="[Measures].[Sum of Profit/Loss]" caption="Sum of Profit/Loss" measure="1" displayFolder="" measureGroup="Sales"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7"/>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7"/>
        </ext>
      </extLst>
    </cacheHierarchy>
    <cacheHierarchy uniqueName="[Measures].[Sum of Discount_%]" caption="Sum of Discount_%" measure="1" displayFolder="" measureGroup="Sales" count="0" hidden="1">
      <extLst>
        <ext xmlns:x15="http://schemas.microsoft.com/office/spreadsheetml/2010/11/main" uri="{B97F6D7D-B522-45F9-BDA1-12C45D357490}">
          <x15:cacheHierarchy aggregatedColumn="23"/>
        </ext>
      </extLst>
    </cacheHierarchy>
    <cacheHierarchy uniqueName="[Measures].[Sum of B2B]" caption="Sum of B2B" measure="1" displayFolder="" measureGroup="CityDim" count="0" hidden="1">
      <extLst>
        <ext xmlns:x15="http://schemas.microsoft.com/office/spreadsheetml/2010/11/main" uri="{B97F6D7D-B522-45F9-BDA1-12C45D357490}">
          <x15:cacheHierarchy aggregatedColumn="3"/>
        </ext>
      </extLst>
    </cacheHierarchy>
    <cacheHierarchy uniqueName="[Measures].[Sum of B2C]" caption="Sum of B2C" measure="1" displayFolder="" measureGroup="CityDim" count="0" hidden="1">
      <extLst>
        <ext xmlns:x15="http://schemas.microsoft.com/office/spreadsheetml/2010/11/main" uri="{B97F6D7D-B522-45F9-BDA1-12C45D357490}">
          <x15:cacheHierarchy aggregatedColumn="4"/>
        </ext>
      </extLst>
    </cacheHierarchy>
    <cacheHierarchy uniqueName="[Measures].[Sum of Forecast 2]" caption="Sum of Forecast 2" measure="1" displayFolder="" measureGroup="Forcast_Table" count="0" hidden="1">
      <extLst>
        <ext xmlns:x15="http://schemas.microsoft.com/office/spreadsheetml/2010/11/main" uri="{B97F6D7D-B522-45F9-BDA1-12C45D357490}">
          <x15:cacheHierarchy aggregatedColumn="7"/>
        </ext>
      </extLst>
    </cacheHierarchy>
    <cacheHierarchy uniqueName="[Measures].[Sum of Lower Confidence Bound 2]" caption="Sum of Lower Confidence Bound 2" measure="1" displayFolder="" measureGroup="Forcast_Table" count="0" hidden="1">
      <extLst>
        <ext xmlns:x15="http://schemas.microsoft.com/office/spreadsheetml/2010/11/main" uri="{B97F6D7D-B522-45F9-BDA1-12C45D357490}">
          <x15:cacheHierarchy aggregatedColumn="8"/>
        </ext>
      </extLst>
    </cacheHierarchy>
    <cacheHierarchy uniqueName="[Measures].[Sum of Upper Confidence Bound 2]" caption="Sum of Upper Confidence Bound 2" measure="1" displayFolder="" measureGroup="Forcast_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3770364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CC5A8F-C23C-49D3-962C-398D5CAF56E5}" name="CategorySales"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Product Category">
  <location ref="A3:C10"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name="Sum of Units_Sold" fld="0" baseField="0" baseItem="0" numFmtId="1"/>
    <dataField name="Sum of Revenue" fld="1" baseField="0" baseItem="0" numFmtId="165"/>
  </dataFields>
  <formats count="5">
    <format dxfId="61">
      <pivotArea outline="0" collapsedLevelsAreSubtotals="1" fieldPosition="0">
        <references count="1">
          <reference field="4294967294" count="1" selected="0">
            <x v="0"/>
          </reference>
        </references>
      </pivotArea>
    </format>
    <format dxfId="60">
      <pivotArea dataOnly="0" labelOnly="1" outline="0" fieldPosition="0">
        <references count="1">
          <reference field="4294967294" count="1">
            <x v="0"/>
          </reference>
        </references>
      </pivotArea>
    </format>
    <format dxfId="59">
      <pivotArea dataOnly="0" labelOnly="1" grandRow="1" outline="0" fieldPosition="0"/>
    </format>
    <format dxfId="58">
      <pivotArea outline="0" collapsedLevelsAreSubtotals="1" fieldPosition="0">
        <references count="1">
          <reference field="4294967294" count="1" selected="0">
            <x v="1"/>
          </reference>
        </references>
      </pivotArea>
    </format>
    <format dxfId="57">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91E400-B1EF-47B6-9471-6E3D3BC33687}" name="TopSellingProduct"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roductName">
  <location ref="A3:B28"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Units_Sold"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C62415-5654-4FA0-B13D-7525B3A807BA}" name="Sales Trends Over Time"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colHeaderCaption="Years">
  <location ref="A3:E32" firstHeaderRow="1" firstDataRow="5" firstDataCol="1"/>
  <pivotFields count="7">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Col" allDrilled="1" subtotalTop="0" showAll="0" dataSourceSort="1" defaultSubtotal="0" defaultAttributeDrillState="1">
      <items count="5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4">
    <field x="4"/>
    <field x="3"/>
    <field x="2"/>
    <field x="1"/>
  </colFields>
  <colItems count="4">
    <i>
      <x/>
    </i>
    <i>
      <x v="1"/>
    </i>
    <i>
      <x v="2"/>
    </i>
    <i t="grand">
      <x/>
    </i>
  </colItems>
  <dataFields count="1">
    <dataField name="Sum of Revenue" fld="5" baseField="0" baseItem="0" numFmtId="165"/>
  </dataFields>
  <formats count="11">
    <format dxfId="56">
      <pivotArea type="origin" dataOnly="0" labelOnly="1" outline="0"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outline="0" collapsedLevelsAreSubtotals="1" fieldPosition="0"/>
    </format>
    <format dxfId="51">
      <pivotArea field="4" type="button" dataOnly="0" labelOnly="1" outline="0" axis="axisCol" fieldPosition="0"/>
    </format>
    <format dxfId="50">
      <pivotArea field="3" type="button" dataOnly="0" labelOnly="1" outline="0" axis="axisCol" fieldPosition="1"/>
    </format>
    <format dxfId="49">
      <pivotArea field="2" type="button" dataOnly="0" labelOnly="1" outline="0" axis="axisCol" fieldPosition="2"/>
    </format>
    <format dxfId="48">
      <pivotArea field="1" type="button" dataOnly="0" labelOnly="1" outline="0" axis="axisCol" fieldPosition="3"/>
    </format>
    <format dxfId="47">
      <pivotArea dataOnly="0" labelOnly="1" fieldPosition="0">
        <references count="1">
          <reference field="4" count="0"/>
        </references>
      </pivotArea>
    </format>
    <format dxfId="46">
      <pivotArea dataOnly="0" labelOnly="1" grandCol="1" outline="0" fieldPosition="0"/>
    </format>
  </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4" format="6" series="1">
      <pivotArea type="data" outline="0" fieldPosition="0">
        <references count="2">
          <reference field="4294967294" count="1" selected="0">
            <x v="0"/>
          </reference>
          <reference field="4" count="1" selected="0">
            <x v="0"/>
          </reference>
        </references>
      </pivotArea>
    </chartFormat>
    <chartFormat chart="4" format="7" series="1">
      <pivotArea type="data" outline="0" fieldPosition="0">
        <references count="2">
          <reference field="4294967294" count="1" selected="0">
            <x v="0"/>
          </reference>
          <reference field="4" count="1" selected="0">
            <x v="1"/>
          </reference>
        </references>
      </pivotArea>
    </chartFormat>
    <chartFormat chart="4" format="8" series="1">
      <pivotArea type="data" outline="0" fieldPosition="0">
        <references count="2">
          <reference field="4294967294" count="1" selected="0">
            <x v="0"/>
          </reference>
          <reference field="4" count="1" selected="0">
            <x v="2"/>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4">
    <colHierarchyUsage hierarchyUsage="31"/>
    <colHierarchyUsage hierarchyUsage="32"/>
    <colHierarchyUsage hierarchyUsage="33"/>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E3B614-4112-466B-B8D6-9F7EDCF2C5DF}" name="Category-wise Profitability"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C1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Profit/Loss" fld="1" baseField="0" baseItem="0"/>
    <dataField name="Sum of Revenue" fld="2" baseField="0" baseItem="0"/>
  </dataFields>
  <formats count="5">
    <format dxfId="45">
      <pivotArea outline="0" collapsedLevelsAreSubtotals="1" fieldPosition="0"/>
    </format>
    <format dxfId="44">
      <pivotArea dataOnly="0" labelOnly="1" outline="0" fieldPosition="0">
        <references count="1">
          <reference field="4294967294" count="2">
            <x v="0"/>
            <x v="1"/>
          </reference>
        </references>
      </pivotArea>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652ED2-1C6A-467B-9234-D7D1483BE3E8}" name="Avg Profit Margin %"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rowHeaderCaption="Product_Name">
  <location ref="A3:B28"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Profit Margin%" fld="1" subtotal="average" baseField="0" baseItem="0" numFmtId="9"/>
  </dataFields>
  <formats count="1">
    <format dxfId="4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7"/>
          </reference>
        </references>
      </pivotArea>
    </chartFormat>
    <chartFormat chart="0" format="2">
      <pivotArea type="data" outline="0" fieldPosition="0">
        <references count="2">
          <reference field="4294967294" count="1" selected="0">
            <x v="0"/>
          </reference>
          <reference field="0" count="1" selected="0">
            <x v="17"/>
          </reference>
        </references>
      </pivotArea>
    </chartFormat>
    <chartFormat chart="3" format="4"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A397CA-B76A-46F7-9ED5-E9AFD3BAE417}" name="Discount Impact On Profitability"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28" firstHeaderRow="0" firstDataRow="1" firstDataCol="1"/>
  <pivotFields count="4">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Discount_%" fld="1" baseField="0" baseItem="0" numFmtId="1"/>
    <dataField name="Sum of Profit/Loss" fld="2" baseField="0" baseItem="0" numFmtId="165"/>
  </dataFields>
  <formats count="6">
    <format dxfId="39">
      <pivotArea outline="0" collapsedLevelsAreSubtotals="1" fieldPosition="0">
        <references count="1">
          <reference field="4294967294" count="1" selected="0">
            <x v="0"/>
          </reference>
        </references>
      </pivotArea>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grandRow="1" outline="0" fieldPosition="0"/>
    </format>
    <format dxfId="35">
      <pivotArea outline="0" collapsedLevelsAreSubtotals="1" fieldPosition="0">
        <references count="1">
          <reference field="4294967294" count="1" selected="0">
            <x v="1"/>
          </reference>
        </references>
      </pivotArea>
    </format>
    <format dxfId="34">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045210-4711-4E41-AC65-BD37A0D6E3B4}" name="Regional Customer Sales Analysi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Product category and City">
  <location ref="A3:B46"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2">
    <field x="0"/>
    <field x="2"/>
  </rowFields>
  <rowItems count="43">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ityDim]"/>
        <x15:activeTabTopLevelEntity name="[Product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257485-E083-4172-BBA7-80D6CA39E293}" name="Sales Analysis by Segment and Category"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egment-ProductName">
  <location ref="A3:B1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0"/>
    <field x="2"/>
  </rowFields>
  <rowItems count="15">
    <i>
      <x/>
    </i>
    <i r="1">
      <x/>
    </i>
    <i r="1">
      <x v="1"/>
    </i>
    <i r="1">
      <x v="2"/>
    </i>
    <i r="1">
      <x v="3"/>
    </i>
    <i r="1">
      <x v="4"/>
    </i>
    <i r="1">
      <x v="5"/>
    </i>
    <i>
      <x v="1"/>
    </i>
    <i r="1">
      <x/>
    </i>
    <i r="1">
      <x v="1"/>
    </i>
    <i r="1">
      <x v="2"/>
    </i>
    <i r="1">
      <x v="3"/>
    </i>
    <i r="1">
      <x v="4"/>
    </i>
    <i r="1">
      <x v="5"/>
    </i>
    <i t="grand">
      <x/>
    </i>
  </rowItems>
  <colItems count="1">
    <i/>
  </colItems>
  <dataFields count="1">
    <dataField name="Sum of Profit/Loss" fld="1" baseField="0" baseItem="0" numFmtId="165"/>
  </dataFields>
  <formats count="5">
    <format dxfId="33">
      <pivotArea outline="0" collapsedLevelsAreSubtotals="1" fieldPosition="0"/>
    </format>
    <format dxfId="32">
      <pivotArea dataOnly="0" labelOnly="1" outline="0" axis="axisValues"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0"/>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it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F14446-6A75-4AB2-A93D-2CBDD211C379}" name="RevenueForcastAnalysis"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D172"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pivotField>
    <pivotField allDrilled="1" subtotalTop="0" showAll="0" dataSourceSort="1" defaultSubtotal="0" defaultAttributeDrillState="1"/>
  </pivotFields>
  <rowFields count="2">
    <field x="3"/>
    <field x="4"/>
  </rowFields>
  <rowItems count="169">
    <i>
      <x/>
    </i>
    <i r="1">
      <x/>
    </i>
    <i r="1">
      <x v="1"/>
    </i>
    <i r="1">
      <x v="2"/>
    </i>
    <i r="1">
      <x v="3"/>
    </i>
    <i r="1">
      <x v="4"/>
    </i>
    <i r="1">
      <x v="5"/>
    </i>
    <i r="1">
      <x v="6"/>
    </i>
    <i r="1">
      <x v="7"/>
    </i>
    <i r="1">
      <x v="8"/>
    </i>
    <i>
      <x v="1"/>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x v="2"/>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x v="3"/>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x v="4"/>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x v="5"/>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t="grand">
      <x/>
    </i>
  </rowItems>
  <colFields count="1">
    <field x="-2"/>
  </colFields>
  <colItems count="3">
    <i>
      <x/>
    </i>
    <i i="1">
      <x v="1"/>
    </i>
    <i i="2">
      <x v="2"/>
    </i>
  </colItems>
  <dataFields count="3">
    <dataField name="Sum of Forecast" fld="0" baseField="0" baseItem="0"/>
    <dataField name="Sum of Lower Confidence Bound" fld="1" baseField="0" baseItem="0"/>
    <dataField name="Sum of Upper Confidence Bound"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itup.xlsx!Forcast_Table">
        <x15:activeTabTopLevelEntity name="[Forcast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BC5BF0-B6D9-4E15-B9A6-647384E42E9D}" autoFormatId="16" applyNumberFormats="0" applyBorderFormats="0" applyFontFormats="0" applyPatternFormats="0" applyAlignmentFormats="0" applyWidthHeightFormats="0">
  <queryTableRefresh nextId="6">
    <queryTableFields count="5">
      <queryTableField id="1" name="City_ID" tableColumnId="1"/>
      <queryTableField id="2" name="City" tableColumnId="2"/>
      <queryTableField id="3" name="Count" tableColumnId="3"/>
      <queryTableField id="4" name="B2B" tableColumnId="4"/>
      <queryTableField id="5" name="B2C"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A01586B-90B3-44CB-832B-7642AEFE65CF}" autoFormatId="16" applyNumberFormats="0" applyBorderFormats="0" applyFontFormats="0" applyPatternFormats="0" applyAlignmentFormats="0" applyWidthHeightFormats="0">
  <queryTableRefresh nextId="17">
    <queryTableFields count="15">
      <queryTableField id="1" name="Order_ID" tableColumnId="1"/>
      <queryTableField id="2" name="Customer_Name" tableColumnId="2"/>
      <queryTableField id="3" name="Product_Category" tableColumnId="3"/>
      <queryTableField id="4" name="Product_Name" tableColumnId="4"/>
      <queryTableField id="5" name="Product_ID" tableColumnId="5"/>
      <queryTableField id="6" name="Units_Sold" tableColumnId="6"/>
      <queryTableField id="7" name="Unit_Price" tableColumnId="7"/>
      <queryTableField id="8" name="Discount_%" tableColumnId="8"/>
      <queryTableField id="9" name="Revenue" tableColumnId="9"/>
      <queryTableField id="10" name="Product_cost" tableColumnId="10"/>
      <queryTableField id="11" name="Profit/Loss" tableColumnId="11"/>
      <queryTableField id="12" name="Profit Margin%" tableColumnId="12"/>
      <queryTableField id="13" name="Order_Date" tableColumnId="13"/>
      <queryTableField id="14" name="City_ID" tableColumnId="14"/>
      <queryTableField id="15" name="Segment" tableColumnId="15"/>
    </queryTableFields>
    <queryTableDeletedFields count="1">
      <deletedField name="Column16"/>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C8D89FB3-A624-4D59-9B4A-E204BD49A410}" autoFormatId="16" applyNumberFormats="0" applyBorderFormats="0" applyFontFormats="0" applyPatternFormats="0" applyAlignmentFormats="0" applyWidthHeightFormats="0">
  <queryTableRefresh nextId="6">
    <queryTableFields count="4">
      <queryTableField id="1" name="Product_ID" tableColumnId="1"/>
      <queryTableField id="2" name="Product_Name" tableColumnId="2"/>
      <queryTableField id="3" name="Product_Category" tableColumnId="3"/>
      <queryTableField id="4" name="Cost" tableColumnId="4"/>
    </queryTableFields>
    <queryTableDeletedFields count="1">
      <deletedField name="Stock"/>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599329A-0155-4F38-8089-AB397409E504}" sourceName="[ProductDim].[Product_Category]">
  <pivotTables>
    <pivotTable tabId="4" name="CategorySales"/>
    <pivotTable tabId="10" name="Avg Profit Margin %"/>
    <pivotTable tabId="7" name="Category-wise Profitability"/>
    <pivotTable tabId="11" name="Discount Impact On Profitability"/>
    <pivotTable tabId="18" name="RevenueForcastAnalysis"/>
    <pivotTable tabId="12" name="Regional Customer Sales Analysis"/>
    <pivotTable tabId="13" name="Sales Analysis by Segment and Category"/>
    <pivotTable tabId="6" name="Sales Trends Over Time"/>
    <pivotTable tabId="5" name="TopSellingProduct"/>
  </pivotTables>
  <data>
    <olap pivotCacheId="978092656">
      <levels count="2">
        <level uniqueName="[ProductDim].[Product_Category].[(All)]" sourceCaption="(All)" count="0"/>
        <level uniqueName="[ProductDim].[Product_Category].[Product_Category]" sourceCaption="Product_Category" count="6">
          <ranges>
            <range startItem="0">
              <i n="[ProductDim].[Product_Category].&amp;[Accessories]" c="Accessories"/>
              <i n="[ProductDim].[Product_Category].&amp;[Dresses]" c="Dresses"/>
              <i n="[ProductDim].[Product_Category].&amp;[Jackets]" c="Jackets"/>
              <i n="[ProductDim].[Product_Category].&amp;[Jeans]" c="Jeans"/>
              <i n="[ProductDim].[Product_Category].&amp;[Shoes]" c="Shoes"/>
              <i n="[ProductDim].[Product_Category].&amp;[T-Shirts]" c="T-Shirts"/>
            </range>
          </ranges>
        </level>
      </levels>
      <selections count="1">
        <selection n="[ProductDim].[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849338A-58AA-43C6-BEFB-5F72E9426C60}" sourceName="[ProductDim].[Product_Name]">
  <pivotTables>
    <pivotTable tabId="5" name="TopSellingProduct"/>
    <pivotTable tabId="10" name="Avg Profit Margin %"/>
    <pivotTable tabId="7" name="Category-wise Profitability"/>
    <pivotTable tabId="4" name="CategorySales"/>
    <pivotTable tabId="11" name="Discount Impact On Profitability"/>
    <pivotTable tabId="18" name="RevenueForcastAnalysis"/>
    <pivotTable tabId="12" name="Regional Customer Sales Analysis"/>
    <pivotTable tabId="13" name="Sales Analysis by Segment and Category"/>
    <pivotTable tabId="6" name="Sales Trends Over Time"/>
  </pivotTables>
  <data>
    <olap pivotCacheId="978092656">
      <levels count="2">
        <level uniqueName="[ProductDim].[Product_Name].[(All)]" sourceCaption="(All)" count="0"/>
        <level uniqueName="[ProductDim].[Product_Name].[Product_Name]" sourceCaption="Product_Name" count="24">
          <ranges>
            <range startItem="0">
              <i n="[ProductDim].[Product_Name].&amp;[Belts]" c="Belts"/>
              <i n="[ProductDim].[Product_Name].&amp;[Bodycon]" c="Bodycon"/>
              <i n="[ProductDim].[Product_Name].&amp;[Bomber Jacket]" c="Bomber Jacket"/>
              <i n="[ProductDim].[Product_Name].&amp;[Boots]" c="Boots"/>
              <i n="[ProductDim].[Product_Name].&amp;[Boyfriend Jeans]" c="Boyfriend Jeans"/>
              <i n="[ProductDim].[Product_Name].&amp;[Caps]" c="Caps"/>
              <i n="[ProductDim].[Product_Name].&amp;[Casual Midi]" c="Casual Midi"/>
              <i n="[ProductDim].[Product_Name].&amp;[Classic Tee]" c="Classic Tee"/>
              <i n="[ProductDim].[Product_Name].&amp;[Crop Top]" c="Crop Top"/>
              <i n="[ProductDim].[Product_Name].&amp;[Denim Jacket]" c="Denim Jacket"/>
              <i n="[ProductDim].[Product_Name].&amp;[Graphic Tee]" c="Graphic Tee"/>
              <i n="[ProductDim].[Product_Name].&amp;[Leather Jacket]" c="Leather Jacket"/>
              <i n="[ProductDim].[Product_Name].&amp;[Loafers]" c="Loafers"/>
              <i n="[ProductDim].[Product_Name].&amp;[Maxi Dress]" c="Maxi Dress"/>
              <i n="[ProductDim].[Product_Name].&amp;[Oversized T-shirt]" c="Oversized T-shirt"/>
              <i n="[ProductDim].[Product_Name].&amp;[Puffer Coat]" c="Puffer Coat"/>
              <i n="[ProductDim].[Product_Name].&amp;[Ripped Denim]" c="Ripped Denim"/>
              <i n="[ProductDim].[Product_Name].&amp;[Slim Fit Jeans]" c="Slim Fit Jeans"/>
              <i n="[ProductDim].[Product_Name].&amp;[Slip-ons]" c="Slip-ons"/>
              <i n="[ProductDim].[Product_Name].&amp;[Sneakers]" c="Sneakers"/>
              <i n="[ProductDim].[Product_Name].&amp;[Straight Cut]" c="Straight Cut"/>
              <i n="[ProductDim].[Product_Name].&amp;[Sunglasses]" c="Sunglasses"/>
              <i n="[ProductDim].[Product_Name].&amp;[Watches]" c="Watches"/>
              <i n="[ProductDim].[Product_Name].&amp;[Wrap Dress]" c="Wrap Dress"/>
            </range>
          </ranges>
        </level>
      </levels>
      <selections count="1">
        <selection n="[ProductDim].[Product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4222040-9689-4939-99B8-E31F5185E62B}" sourceName="[CityDim].[City]">
  <pivotTables>
    <pivotTable tabId="12" name="Regional Customer Sales Analysis"/>
    <pivotTable tabId="10" name="Avg Profit Margin %"/>
    <pivotTable tabId="7" name="Category-wise Profitability"/>
    <pivotTable tabId="4" name="CategorySales"/>
    <pivotTable tabId="11" name="Discount Impact On Profitability"/>
    <pivotTable tabId="18" name="RevenueForcastAnalysis"/>
    <pivotTable tabId="13" name="Sales Analysis by Segment and Category"/>
    <pivotTable tabId="6" name="Sales Trends Over Time"/>
    <pivotTable tabId="5" name="TopSellingProduct"/>
  </pivotTables>
  <data>
    <olap pivotCacheId="978092656">
      <levels count="2">
        <level uniqueName="[CityDim].[City].[(All)]" sourceCaption="(All)" count="0"/>
        <level uniqueName="[CityDim].[City].[City]" sourceCaption="City" count="6">
          <ranges>
            <range startItem="0">
              <i n="[CityDim].[City].&amp;[Ahmedabad]" c="Ahmedabad"/>
              <i n="[CityDim].[City].&amp;[Bangalore]" c="Bangalore"/>
              <i n="[CityDim].[City].&amp;[Delhi]" c="Delhi"/>
              <i n="[CityDim].[City].&amp;[Hydrabed]" c="Hydrabed"/>
              <i n="[CityDim].[City].&amp;[Mumbai]" c="Mumbai"/>
              <i n="[CityDim].[City].&amp;[Pune]" c="Pune"/>
            </range>
          </ranges>
        </level>
      </levels>
      <selections count="1">
        <selection n="[CityDim].[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C906F5D-BD53-4439-B401-AC16F04B0F21}" sourceName="[Sales].[Segment]">
  <pivotTables>
    <pivotTable tabId="13" name="Sales Analysis by Segment and Category"/>
    <pivotTable tabId="10" name="Avg Profit Margin %"/>
    <pivotTable tabId="7" name="Category-wise Profitability"/>
    <pivotTable tabId="4" name="CategorySales"/>
    <pivotTable tabId="11" name="Discount Impact On Profitability"/>
    <pivotTable tabId="18" name="RevenueForcastAnalysis"/>
    <pivotTable tabId="12" name="Regional Customer Sales Analysis"/>
    <pivotTable tabId="6" name="Sales Trends Over Time"/>
    <pivotTable tabId="5" name="TopSellingProduct"/>
  </pivotTables>
  <data>
    <olap pivotCacheId="978092656">
      <levels count="2">
        <level uniqueName="[Sales].[Segment].[(All)]" sourceCaption="(All)" count="0"/>
        <level uniqueName="[Sales].[Segment].[Segment]" sourceCaption="Segment" count="2">
          <ranges>
            <range startItem="0">
              <i n="[Sales].[Segment].&amp;[B2B]" c="B2B"/>
              <i n="[Sales].[Segment].&amp;[B2C]" c="B2C"/>
            </range>
          </ranges>
        </level>
      </levels>
      <selections count="1">
        <selection n="[Sale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F5E7D873-EBAD-4210-B50E-E51CE8BF23BB}" cache="Slicer_Product_Category" caption="Product_Category" level="1" rowHeight="241300"/>
  <slicer name="Product_Name" xr10:uid="{9D6E878C-03EA-4C4C-8495-8B4C72266F45}" cache="Slicer_Product_Name" caption="Product_Name" level="1" rowHeight="241300"/>
  <slicer name="City" xr10:uid="{1824F076-6F8D-45AF-A859-5A29C59D6563}" cache="Slicer_City" caption="City" level="1" rowHeight="241300"/>
  <slicer name="Segment" xr10:uid="{95CD8928-ED46-42DC-8101-9B250B91DB84}" cache="Slicer_Segment" caption="Segment"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6BFEE5-2AE2-47B1-8B2F-A4FCECF59189}" name="CityDim" displayName="CityDim" ref="A1:E7" tableType="queryTable" totalsRowShown="0">
  <autoFilter ref="A1:E7" xr:uid="{9D6BFEE5-2AE2-47B1-8B2F-A4FCECF59189}"/>
  <tableColumns count="5">
    <tableColumn id="1" xr3:uid="{B9700165-0272-4D22-BFAD-AD6066174599}" uniqueName="1" name="City_ID" queryTableFieldId="1" dataDxfId="66"/>
    <tableColumn id="2" xr3:uid="{C51C3FDB-B427-4232-A73B-3F13C6C68AD7}" uniqueName="2" name="City" queryTableFieldId="2" dataDxfId="65"/>
    <tableColumn id="3" xr3:uid="{4060228C-159A-4852-B9C6-DF455DE20EF0}" uniqueName="3" name="Count" queryTableFieldId="3" dataDxfId="64"/>
    <tableColumn id="4" xr3:uid="{707A96B4-4EE5-4E57-8BFC-6A3CD0D152FA}" uniqueName="4" name="B2B" queryTableFieldId="4" dataDxfId="63"/>
    <tableColumn id="5" xr3:uid="{8627F680-DBB7-4B92-8A1A-9F8E5D6D0D81}" uniqueName="5" name="B2C" queryTableFieldId="5" dataDxfId="6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208AE9-25BA-41E3-9AF8-FA8BEAE40709}" name="Table5" displayName="Table5" ref="A1:E1290" totalsRowShown="0">
  <autoFilter ref="A1:E1290" xr:uid="{A0208AE9-25BA-41E3-9AF8-FA8BEAE40709}"/>
  <tableColumns count="5">
    <tableColumn id="1" xr3:uid="{ABF2636B-4DB1-4E82-863E-AE2D0D269308}" name="Timeline" dataDxfId="28"/>
    <tableColumn id="2" xr3:uid="{A828FBCC-F4D5-4E98-9122-56E779D2B0BC}" name="Revenue"/>
    <tableColumn id="3" xr3:uid="{BBC19849-846D-4445-8BCC-B3F93182DE14}" name="Forecast" dataDxfId="27">
      <calculatedColumnFormula>_xlfn.FORECAST.ETS(A2,$B$2:$B$732,$A$2:$A$732,1,1)</calculatedColumnFormula>
    </tableColumn>
    <tableColumn id="4" xr3:uid="{ED18FAA0-62AC-4CA8-969F-83886D741928}" name="Lower Confidence Bound" dataDxfId="26">
      <calculatedColumnFormula>C2-_xlfn.FORECAST.ETS.CONFINT(A2,$B$2:$B$732,$A$2:$A$732,0.95,1,1)</calculatedColumnFormula>
    </tableColumn>
    <tableColumn id="5" xr3:uid="{23590756-D93C-49A5-B2E4-2761AE607288}" name="Upper Confidence Bound" dataDxfId="25">
      <calculatedColumnFormula>C2+_xlfn.FORECAST.ETS.CONFINT(A2,$B$2:$B$732,$A$2:$A$732,0.95,1,1)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0C9DCA-DAE8-4C71-A9E7-9CF15B9BEACC}" name="Table6" displayName="Table6" ref="G1:H8" totalsRowShown="0">
  <autoFilter ref="G1:H8" xr:uid="{660C9DCA-DAE8-4C71-A9E7-9CF15B9BEACC}"/>
  <tableColumns count="2">
    <tableColumn id="1" xr3:uid="{FF4DD2F6-BD97-4927-B038-85784F107CD4}" name="Statistic"/>
    <tableColumn id="2" xr3:uid="{27C402A8-AA96-4024-9C1C-7726CD0D023C}" name="Value"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3BF91B-33AB-47AA-801B-343E66C81431}" name="Forcast_Table" displayName="Forcast_Table" ref="A1:E163" totalsRowShown="0" headerRowDxfId="23" headerRowBorderDxfId="22" tableBorderDxfId="21">
  <autoFilter ref="A1:E163" xr:uid="{C83BF91B-33AB-47AA-801B-343E66C81431}"/>
  <tableColumns count="5">
    <tableColumn id="1" xr3:uid="{F6C2B8F1-B45C-47F3-978E-B5A52554A594}" name="Timeline" dataDxfId="20"/>
    <tableColumn id="2" xr3:uid="{A48A6D27-657E-4E63-BA8D-D1A649C36657}" name="Revenue"/>
    <tableColumn id="3" xr3:uid="{F3D2DDD7-B76E-450D-9122-AEF05C85D9F5}" name="Forecast" dataDxfId="19"/>
    <tableColumn id="4" xr3:uid="{27CEA116-4772-4D09-959D-302666E46CC1}" name="Lower Confidence Bound" dataDxfId="18"/>
    <tableColumn id="5" xr3:uid="{E9B052F0-12A6-480F-936C-4E1E4C7BF9AD}" name="Upper Confidence Bound" dataDxf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3E9546-CB7E-40AB-9FCC-3ECD754A48EE}" name="Sales" displayName="Sales" ref="A1:O2392" tableType="queryTable" totalsRowShown="0">
  <autoFilter ref="A1:O2392" xr:uid="{833E9546-CB7E-40AB-9FCC-3ECD754A48EE}"/>
  <tableColumns count="15">
    <tableColumn id="1" xr3:uid="{CF5B7A25-8564-4182-B941-E46721CFC63B}" uniqueName="1" name="Order_ID" queryTableFieldId="1" dataDxfId="16"/>
    <tableColumn id="2" xr3:uid="{4D8A975E-3898-4E19-83D7-23235A7858D9}" uniqueName="2" name="Customer_Name" queryTableFieldId="2" dataDxfId="15"/>
    <tableColumn id="3" xr3:uid="{F4C4075E-2D47-4703-B059-90737BE1FABA}" uniqueName="3" name="Product_Category" queryTableFieldId="3" dataDxfId="14"/>
    <tableColumn id="4" xr3:uid="{F2B1677D-759A-4410-B7CF-870383FCEF70}" uniqueName="4" name="Product_Name" queryTableFieldId="4" dataDxfId="13"/>
    <tableColumn id="5" xr3:uid="{1F6DEB0F-1C4E-4655-943C-589C99DE9FE1}" uniqueName="5" name="Product_ID" queryTableFieldId="5" dataDxfId="12"/>
    <tableColumn id="6" xr3:uid="{41CC15A2-D893-4C79-9A40-BBC0F345BA80}" uniqueName="6" name="Units_Sold" queryTableFieldId="6" dataDxfId="11"/>
    <tableColumn id="7" xr3:uid="{B750B8F0-003F-4B49-8F48-3C93218354EC}" uniqueName="7" name="Unit_Price" queryTableFieldId="7" dataDxfId="10"/>
    <tableColumn id="8" xr3:uid="{F650ECB9-91EC-4F34-9327-434B107018A5}" uniqueName="8" name="Discount_%" queryTableFieldId="8" dataCellStyle="Percent"/>
    <tableColumn id="9" xr3:uid="{8D174267-485F-44A0-959C-D7B2421DDF9F}" uniqueName="9" name="Revenue" queryTableFieldId="9" dataDxfId="9"/>
    <tableColumn id="10" xr3:uid="{CB9201C4-7C15-4DBA-9EC5-CC3C3AA92B46}" uniqueName="10" name="Product_cost" queryTableFieldId="10" dataDxfId="8"/>
    <tableColumn id="11" xr3:uid="{6017A811-0E22-49D2-9FD0-57D65DFB5F02}" uniqueName="11" name="Profit/Loss" queryTableFieldId="11" dataDxfId="7"/>
    <tableColumn id="12" xr3:uid="{524A84B7-A409-4BE0-A656-94000D1E4FA8}" uniqueName="12" name="Profit Margin%" queryTableFieldId="12" dataCellStyle="Percent"/>
    <tableColumn id="13" xr3:uid="{805E4611-2F01-44D7-B272-F1BE62792F97}" uniqueName="13" name="Order_Date" queryTableFieldId="13" dataDxfId="6"/>
    <tableColumn id="14" xr3:uid="{A782379C-34DF-45AB-87C3-0222A57677F3}" uniqueName="14" name="City_ID" queryTableFieldId="14" dataDxfId="5"/>
    <tableColumn id="15" xr3:uid="{7641EA04-CDD3-416C-9EAB-9E321D3AC5C5}" uniqueName="15" name="Segment" queryTableFieldId="15" dataDxf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141D46-E00F-47F3-B98C-B579CB97E5A4}" name="ProductDim" displayName="ProductDim" ref="A1:D25" tableType="queryTable" totalsRowShown="0">
  <autoFilter ref="A1:D25" xr:uid="{42141D46-E00F-47F3-B98C-B579CB97E5A4}"/>
  <tableColumns count="4">
    <tableColumn id="1" xr3:uid="{9CBAFA45-5FDA-485B-9C41-2E9C9CDC103C}" uniqueName="1" name="Product_ID" queryTableFieldId="1" dataDxfId="3"/>
    <tableColumn id="2" xr3:uid="{87438511-BFCD-4BD4-B355-7566B617845F}" uniqueName="2" name="Product_Name" queryTableFieldId="2" dataDxfId="2"/>
    <tableColumn id="3" xr3:uid="{C47A30BB-83AF-4AD5-BAC0-10965BD4628A}" uniqueName="3" name="Product_Category" queryTableFieldId="3" dataDxfId="1"/>
    <tableColumn id="4" xr3:uid="{F6798E58-C74B-4281-80CB-6ACDEE1D7541}" uniqueName="4" name="Cost"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3CA2D81-E4CD-4CA9-92EA-95B7DA301500}" sourceName="[Sales].[Order_Date]">
  <pivotTables>
    <pivotTable tabId="6" name="Sales Trends Over Time"/>
    <pivotTable tabId="10" name="Avg Profit Margin %"/>
    <pivotTable tabId="7" name="Category-wise Profitability"/>
    <pivotTable tabId="4" name="CategorySales"/>
    <pivotTable tabId="11" name="Discount Impact On Profitability"/>
    <pivotTable tabId="18" name="RevenueForcastAnalysis"/>
    <pivotTable tabId="12" name="Regional Customer Sales Analysis"/>
    <pivotTable tabId="13" name="Sales Analysis by Segment and Category"/>
    <pivotTable tabId="5" name="TopSellingProduct"/>
  </pivotTables>
  <state minimalRefreshVersion="6" lastRefreshVersion="6" pivotCacheId="1377036474" filterType="unknown">
    <bounds startDate="2023-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imeline" xr10:uid="{5E7F2FE6-2EAD-4C45-80DA-C06B8FB46177}" sourceName="[Forcast_Table].[Timeline]">
  <pivotTables>
    <pivotTable tabId="18" name="RevenueForcastAnalysis"/>
    <pivotTable tabId="10" name="Avg Profit Margin %"/>
    <pivotTable tabId="7" name="Category-wise Profitability"/>
    <pivotTable tabId="4" name="CategorySales"/>
    <pivotTable tabId="11" name="Discount Impact On Profitability"/>
    <pivotTable tabId="12" name="Regional Customer Sales Analysis"/>
    <pivotTable tabId="13" name="Sales Analysis by Segment and Category"/>
    <pivotTable tabId="6" name="Sales Trends Over Time"/>
    <pivotTable tabId="5" name="TopSellingProduct"/>
  </pivotTables>
  <state minimalRefreshVersion="6" lastRefreshVersion="6" pivotCacheId="1377036474"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C2C4709-3C1B-4EE5-B197-5068BEE0AB27}" cache="Timeline_Order_Date" caption="Order_Date" level="0" selectionLevel="2" scrollPosition="2023-01-01T00:00:00"/>
  <timeline name="Timeline" xr10:uid="{224914A8-3FA7-4974-A450-9B1F091ABE91}" cache="Timeline_Timeline" caption="Timeline" level="2" selectionLevel="2" scrollPosition="2025-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54DF6-BC4A-4F28-A3C7-3744DC32A866}">
  <dimension ref="A1:E7"/>
  <sheetViews>
    <sheetView workbookViewId="0">
      <selection activeCell="C1" sqref="C1:E1048576"/>
    </sheetView>
  </sheetViews>
  <sheetFormatPr defaultRowHeight="14.5" x14ac:dyDescent="0.35"/>
  <cols>
    <col min="1" max="1" width="9.08984375" style="6" bestFit="1" customWidth="1"/>
    <col min="2" max="2" width="11" style="6" bestFit="1" customWidth="1"/>
    <col min="3" max="3" width="8.1796875" style="5" bestFit="1" customWidth="1"/>
    <col min="4" max="5" width="6.26953125" style="5" bestFit="1" customWidth="1"/>
  </cols>
  <sheetData>
    <row r="1" spans="1:5" x14ac:dyDescent="0.35">
      <c r="A1" s="6" t="s">
        <v>0</v>
      </c>
      <c r="B1" s="6" t="s">
        <v>1</v>
      </c>
      <c r="C1" s="5" t="s">
        <v>2</v>
      </c>
      <c r="D1" s="5" t="s">
        <v>3</v>
      </c>
      <c r="E1" s="5" t="s">
        <v>4</v>
      </c>
    </row>
    <row r="2" spans="1:5" x14ac:dyDescent="0.35">
      <c r="A2" s="6" t="s">
        <v>5</v>
      </c>
      <c r="B2" s="6" t="s">
        <v>6</v>
      </c>
      <c r="C2" s="5">
        <v>386</v>
      </c>
      <c r="D2" s="5">
        <v>125</v>
      </c>
      <c r="E2" s="5">
        <v>261</v>
      </c>
    </row>
    <row r="3" spans="1:5" x14ac:dyDescent="0.35">
      <c r="A3" s="6" t="s">
        <v>7</v>
      </c>
      <c r="B3" s="6" t="s">
        <v>8</v>
      </c>
      <c r="C3" s="5">
        <v>412</v>
      </c>
      <c r="D3" s="5">
        <v>146</v>
      </c>
      <c r="E3" s="5">
        <v>266</v>
      </c>
    </row>
    <row r="4" spans="1:5" x14ac:dyDescent="0.35">
      <c r="A4" s="6" t="s">
        <v>9</v>
      </c>
      <c r="B4" s="6" t="s">
        <v>10</v>
      </c>
      <c r="C4" s="5">
        <v>424</v>
      </c>
      <c r="D4" s="5">
        <v>138</v>
      </c>
      <c r="E4" s="5">
        <v>286</v>
      </c>
    </row>
    <row r="5" spans="1:5" x14ac:dyDescent="0.35">
      <c r="A5" s="6" t="s">
        <v>11</v>
      </c>
      <c r="B5" s="6" t="s">
        <v>12</v>
      </c>
      <c r="C5" s="5">
        <v>384</v>
      </c>
      <c r="D5" s="5">
        <v>136</v>
      </c>
      <c r="E5" s="5">
        <v>248</v>
      </c>
    </row>
    <row r="6" spans="1:5" x14ac:dyDescent="0.35">
      <c r="A6" s="6" t="s">
        <v>13</v>
      </c>
      <c r="B6" s="6" t="s">
        <v>14</v>
      </c>
      <c r="C6" s="5">
        <v>420</v>
      </c>
      <c r="D6" s="5">
        <v>152</v>
      </c>
      <c r="E6" s="5">
        <v>268</v>
      </c>
    </row>
    <row r="7" spans="1:5" x14ac:dyDescent="0.35">
      <c r="A7" s="6" t="s">
        <v>15</v>
      </c>
      <c r="B7" s="6" t="s">
        <v>16</v>
      </c>
      <c r="C7" s="5">
        <v>365</v>
      </c>
      <c r="D7" s="5">
        <v>116</v>
      </c>
      <c r="E7" s="5">
        <v>249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45C25-83BD-467E-A541-B817A76EAD7F}">
  <dimension ref="A2:E52"/>
  <sheetViews>
    <sheetView workbookViewId="0">
      <selection activeCell="C4" sqref="C4:C9"/>
    </sheetView>
  </sheetViews>
  <sheetFormatPr defaultRowHeight="14.5" x14ac:dyDescent="0.35"/>
  <cols>
    <col min="1" max="1" width="17.7265625" style="6" bestFit="1" customWidth="1"/>
    <col min="2" max="2" width="16.08984375" style="5" bestFit="1" customWidth="1"/>
    <col min="3" max="3" width="14.36328125" style="8" bestFit="1" customWidth="1"/>
    <col min="4" max="5" width="16.26953125" style="8" bestFit="1" customWidth="1"/>
  </cols>
  <sheetData>
    <row r="2" spans="1:5" x14ac:dyDescent="0.35">
      <c r="A2" s="32" t="s">
        <v>2445</v>
      </c>
      <c r="B2" s="32"/>
      <c r="C2" s="32"/>
    </row>
    <row r="3" spans="1:5" x14ac:dyDescent="0.35">
      <c r="A3" s="2" t="s">
        <v>2444</v>
      </c>
      <c r="B3" s="5" t="s">
        <v>2441</v>
      </c>
      <c r="C3" s="8" t="s">
        <v>2442</v>
      </c>
      <c r="D3"/>
      <c r="E3"/>
    </row>
    <row r="4" spans="1:5" x14ac:dyDescent="0.35">
      <c r="A4" s="3" t="s">
        <v>45</v>
      </c>
      <c r="B4" s="5">
        <v>965</v>
      </c>
      <c r="C4" s="8">
        <v>931925.679999999</v>
      </c>
      <c r="D4"/>
      <c r="E4"/>
    </row>
    <row r="5" spans="1:5" x14ac:dyDescent="0.35">
      <c r="A5" s="3" t="s">
        <v>56</v>
      </c>
      <c r="B5" s="5">
        <v>997</v>
      </c>
      <c r="C5" s="8">
        <v>1064625.6899999988</v>
      </c>
      <c r="D5"/>
      <c r="E5"/>
    </row>
    <row r="6" spans="1:5" x14ac:dyDescent="0.35">
      <c r="A6" s="3" t="s">
        <v>37</v>
      </c>
      <c r="B6" s="5">
        <v>962</v>
      </c>
      <c r="C6" s="8">
        <v>921821.33000000147</v>
      </c>
      <c r="D6"/>
      <c r="E6"/>
    </row>
    <row r="7" spans="1:5" x14ac:dyDescent="0.35">
      <c r="A7" s="3" t="s">
        <v>32</v>
      </c>
      <c r="B7" s="5">
        <v>909</v>
      </c>
      <c r="C7" s="8">
        <v>999305.19999999972</v>
      </c>
      <c r="D7"/>
      <c r="E7"/>
    </row>
    <row r="8" spans="1:5" x14ac:dyDescent="0.35">
      <c r="A8" s="3" t="s">
        <v>41</v>
      </c>
      <c r="B8" s="5">
        <v>912</v>
      </c>
      <c r="C8" s="8">
        <v>811474.28000000038</v>
      </c>
      <c r="D8"/>
      <c r="E8"/>
    </row>
    <row r="9" spans="1:5" x14ac:dyDescent="0.35">
      <c r="A9" s="3" t="s">
        <v>49</v>
      </c>
      <c r="B9" s="5">
        <v>926</v>
      </c>
      <c r="C9" s="8">
        <v>857305.68000000098</v>
      </c>
      <c r="D9"/>
      <c r="E9"/>
    </row>
    <row r="10" spans="1:5" x14ac:dyDescent="0.35">
      <c r="A10" s="11" t="s">
        <v>2440</v>
      </c>
      <c r="B10" s="5">
        <v>5671</v>
      </c>
      <c r="C10" s="8">
        <v>5586457.8599999864</v>
      </c>
      <c r="D10"/>
      <c r="E10"/>
    </row>
    <row r="11" spans="1:5" x14ac:dyDescent="0.35">
      <c r="A11"/>
      <c r="B11"/>
      <c r="C11"/>
    </row>
    <row r="12" spans="1:5" x14ac:dyDescent="0.35">
      <c r="A12"/>
      <c r="B12"/>
      <c r="C12"/>
    </row>
    <row r="13" spans="1:5" x14ac:dyDescent="0.35">
      <c r="A13"/>
      <c r="B13"/>
      <c r="C13"/>
    </row>
    <row r="14" spans="1:5" x14ac:dyDescent="0.35">
      <c r="A14"/>
      <c r="B14"/>
      <c r="C14"/>
    </row>
    <row r="15" spans="1:5" x14ac:dyDescent="0.35">
      <c r="A15"/>
      <c r="B15"/>
      <c r="C15"/>
    </row>
    <row r="16" spans="1:5" x14ac:dyDescent="0.35">
      <c r="A16"/>
      <c r="B16"/>
      <c r="C16"/>
    </row>
    <row r="17" spans="1:3" x14ac:dyDescent="0.35">
      <c r="A17"/>
      <c r="B17"/>
      <c r="C17"/>
    </row>
    <row r="18" spans="1:3" x14ac:dyDescent="0.35">
      <c r="A18"/>
      <c r="B18"/>
      <c r="C18"/>
    </row>
    <row r="19" spans="1:3" x14ac:dyDescent="0.35">
      <c r="A19"/>
      <c r="B19"/>
      <c r="C19"/>
    </row>
    <row r="20" spans="1:3" x14ac:dyDescent="0.35">
      <c r="A20"/>
      <c r="B20"/>
      <c r="C20"/>
    </row>
    <row r="21" spans="1:3" x14ac:dyDescent="0.35">
      <c r="A21"/>
      <c r="B21"/>
      <c r="C21"/>
    </row>
    <row r="22" spans="1:3" x14ac:dyDescent="0.35">
      <c r="A22"/>
      <c r="B22"/>
      <c r="C22"/>
    </row>
    <row r="23" spans="1:3" x14ac:dyDescent="0.35">
      <c r="A23"/>
      <c r="B23"/>
      <c r="C23"/>
    </row>
    <row r="24" spans="1:3" x14ac:dyDescent="0.35">
      <c r="A24"/>
      <c r="B24"/>
      <c r="C24"/>
    </row>
    <row r="25" spans="1:3" x14ac:dyDescent="0.35">
      <c r="A25"/>
      <c r="B25"/>
      <c r="C25"/>
    </row>
    <row r="26" spans="1:3" x14ac:dyDescent="0.35">
      <c r="A26"/>
      <c r="B26"/>
      <c r="C26"/>
    </row>
    <row r="27" spans="1:3" x14ac:dyDescent="0.35">
      <c r="A27"/>
      <c r="B27"/>
      <c r="C27"/>
    </row>
    <row r="28" spans="1:3" x14ac:dyDescent="0.35">
      <c r="A28"/>
      <c r="B28"/>
      <c r="C28"/>
    </row>
    <row r="29" spans="1:3" x14ac:dyDescent="0.35">
      <c r="A29"/>
      <c r="B29"/>
      <c r="C29"/>
    </row>
    <row r="30" spans="1:3" x14ac:dyDescent="0.35">
      <c r="A30"/>
      <c r="B30"/>
      <c r="C30"/>
    </row>
    <row r="31" spans="1:3" x14ac:dyDescent="0.35">
      <c r="A31"/>
      <c r="B31"/>
      <c r="C31"/>
    </row>
    <row r="32" spans="1:3" x14ac:dyDescent="0.35">
      <c r="A32"/>
      <c r="B32"/>
      <c r="C32"/>
    </row>
    <row r="33" spans="1:3" x14ac:dyDescent="0.35">
      <c r="A33"/>
      <c r="B33"/>
      <c r="C33"/>
    </row>
    <row r="34" spans="1:3" x14ac:dyDescent="0.35">
      <c r="A34"/>
      <c r="B34"/>
      <c r="C34"/>
    </row>
    <row r="35" spans="1:3" x14ac:dyDescent="0.35">
      <c r="A35"/>
      <c r="B35"/>
      <c r="C35"/>
    </row>
    <row r="36" spans="1:3" x14ac:dyDescent="0.35">
      <c r="A36"/>
      <c r="B36"/>
      <c r="C36"/>
    </row>
    <row r="37" spans="1:3" x14ac:dyDescent="0.35">
      <c r="A37"/>
      <c r="B37"/>
      <c r="C37"/>
    </row>
    <row r="38" spans="1:3" x14ac:dyDescent="0.35">
      <c r="A38"/>
      <c r="B38"/>
      <c r="C38"/>
    </row>
    <row r="39" spans="1:3" x14ac:dyDescent="0.35">
      <c r="A39"/>
      <c r="B39"/>
      <c r="C39"/>
    </row>
    <row r="40" spans="1:3" x14ac:dyDescent="0.35">
      <c r="A40"/>
      <c r="B40"/>
      <c r="C40"/>
    </row>
    <row r="41" spans="1:3" x14ac:dyDescent="0.35">
      <c r="A41"/>
      <c r="B41"/>
      <c r="C41"/>
    </row>
    <row r="42" spans="1:3" x14ac:dyDescent="0.35">
      <c r="A42"/>
      <c r="B42"/>
      <c r="C42"/>
    </row>
    <row r="43" spans="1:3" x14ac:dyDescent="0.35">
      <c r="A43"/>
      <c r="B43"/>
      <c r="C43"/>
    </row>
    <row r="44" spans="1:3" x14ac:dyDescent="0.35">
      <c r="A44"/>
      <c r="B44"/>
      <c r="C44"/>
    </row>
    <row r="45" spans="1:3" x14ac:dyDescent="0.35">
      <c r="A45"/>
      <c r="B45"/>
      <c r="C45"/>
    </row>
    <row r="46" spans="1:3" x14ac:dyDescent="0.35">
      <c r="A46"/>
      <c r="B46"/>
      <c r="C46"/>
    </row>
    <row r="47" spans="1:3" x14ac:dyDescent="0.35">
      <c r="A47"/>
      <c r="B47"/>
      <c r="C47"/>
    </row>
    <row r="48" spans="1:3" x14ac:dyDescent="0.35">
      <c r="A48"/>
      <c r="B48"/>
      <c r="C48"/>
    </row>
    <row r="49" spans="1:3" x14ac:dyDescent="0.35">
      <c r="A49"/>
      <c r="B49"/>
      <c r="C49"/>
    </row>
    <row r="50" spans="1:3" x14ac:dyDescent="0.35">
      <c r="A50"/>
      <c r="B50"/>
      <c r="C50"/>
    </row>
    <row r="51" spans="1:3" x14ac:dyDescent="0.35">
      <c r="A51"/>
      <c r="B51"/>
      <c r="C51"/>
    </row>
    <row r="52" spans="1:3" x14ac:dyDescent="0.35">
      <c r="A52"/>
      <c r="B52"/>
      <c r="C52"/>
    </row>
  </sheetData>
  <mergeCells count="1">
    <mergeCell ref="A2:C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F6E98-675F-4F87-959D-E7AAC73320B1}">
  <dimension ref="A2:B28"/>
  <sheetViews>
    <sheetView topLeftCell="A8" workbookViewId="0">
      <selection activeCell="B1" sqref="B1"/>
    </sheetView>
  </sheetViews>
  <sheetFormatPr defaultRowHeight="14.5" x14ac:dyDescent="0.35"/>
  <cols>
    <col min="1" max="1" width="14.90625" bestFit="1" customWidth="1"/>
    <col min="2" max="3" width="16.08984375" bestFit="1" customWidth="1"/>
  </cols>
  <sheetData>
    <row r="2" spans="1:2" x14ac:dyDescent="0.35">
      <c r="A2" s="33" t="s">
        <v>2447</v>
      </c>
      <c r="B2" s="33"/>
    </row>
    <row r="3" spans="1:2" x14ac:dyDescent="0.35">
      <c r="A3" s="2" t="s">
        <v>2446</v>
      </c>
      <c r="B3" t="s">
        <v>2441</v>
      </c>
    </row>
    <row r="4" spans="1:2" x14ac:dyDescent="0.35">
      <c r="A4" s="3" t="s">
        <v>46</v>
      </c>
      <c r="B4">
        <v>246</v>
      </c>
    </row>
    <row r="5" spans="1:2" x14ac:dyDescent="0.35">
      <c r="A5" s="3" t="s">
        <v>117</v>
      </c>
      <c r="B5">
        <v>187</v>
      </c>
    </row>
    <row r="6" spans="1:2" x14ac:dyDescent="0.35">
      <c r="A6" s="3" t="s">
        <v>102</v>
      </c>
      <c r="B6">
        <v>227</v>
      </c>
    </row>
    <row r="7" spans="1:2" x14ac:dyDescent="0.35">
      <c r="A7" s="3" t="s">
        <v>110</v>
      </c>
      <c r="B7">
        <v>257</v>
      </c>
    </row>
    <row r="8" spans="1:2" x14ac:dyDescent="0.35">
      <c r="A8" s="3" t="s">
        <v>53</v>
      </c>
      <c r="B8">
        <v>226</v>
      </c>
    </row>
    <row r="9" spans="1:2" x14ac:dyDescent="0.35">
      <c r="A9" s="3" t="s">
        <v>171</v>
      </c>
      <c r="B9">
        <v>205</v>
      </c>
    </row>
    <row r="10" spans="1:2" x14ac:dyDescent="0.35">
      <c r="A10" s="3" t="s">
        <v>57</v>
      </c>
      <c r="B10">
        <v>255</v>
      </c>
    </row>
    <row r="11" spans="1:2" x14ac:dyDescent="0.35">
      <c r="A11" s="3" t="s">
        <v>94</v>
      </c>
      <c r="B11">
        <v>267</v>
      </c>
    </row>
    <row r="12" spans="1:2" x14ac:dyDescent="0.35">
      <c r="A12" s="3" t="s">
        <v>50</v>
      </c>
      <c r="B12">
        <v>224</v>
      </c>
    </row>
    <row r="13" spans="1:2" x14ac:dyDescent="0.35">
      <c r="A13" s="3" t="s">
        <v>113</v>
      </c>
      <c r="B13">
        <v>224</v>
      </c>
    </row>
    <row r="14" spans="1:2" x14ac:dyDescent="0.35">
      <c r="A14" s="3" t="s">
        <v>105</v>
      </c>
      <c r="B14">
        <v>234</v>
      </c>
    </row>
    <row r="15" spans="1:2" x14ac:dyDescent="0.35">
      <c r="A15" s="3" t="s">
        <v>151</v>
      </c>
      <c r="B15">
        <v>227</v>
      </c>
    </row>
    <row r="16" spans="1:2" x14ac:dyDescent="0.35">
      <c r="A16" s="3" t="s">
        <v>42</v>
      </c>
      <c r="B16">
        <v>169</v>
      </c>
    </row>
    <row r="17" spans="1:2" x14ac:dyDescent="0.35">
      <c r="A17" s="3" t="s">
        <v>78</v>
      </c>
      <c r="B17">
        <v>270</v>
      </c>
    </row>
    <row r="18" spans="1:2" x14ac:dyDescent="0.35">
      <c r="A18" s="3" t="s">
        <v>2437</v>
      </c>
      <c r="B18">
        <v>201</v>
      </c>
    </row>
    <row r="19" spans="1:2" x14ac:dyDescent="0.35">
      <c r="A19" s="3" t="s">
        <v>38</v>
      </c>
      <c r="B19">
        <v>284</v>
      </c>
    </row>
    <row r="20" spans="1:2" x14ac:dyDescent="0.35">
      <c r="A20" s="3" t="s">
        <v>129</v>
      </c>
      <c r="B20">
        <v>237</v>
      </c>
    </row>
    <row r="21" spans="1:2" x14ac:dyDescent="0.35">
      <c r="A21" s="3" t="s">
        <v>33</v>
      </c>
      <c r="B21">
        <v>200</v>
      </c>
    </row>
    <row r="22" spans="1:2" x14ac:dyDescent="0.35">
      <c r="A22" s="3" t="s">
        <v>2438</v>
      </c>
      <c r="B22">
        <v>231</v>
      </c>
    </row>
    <row r="23" spans="1:2" x14ac:dyDescent="0.35">
      <c r="A23" s="3" t="s">
        <v>73</v>
      </c>
      <c r="B23">
        <v>255</v>
      </c>
    </row>
    <row r="24" spans="1:2" x14ac:dyDescent="0.35">
      <c r="A24" s="3" t="s">
        <v>68</v>
      </c>
      <c r="B24">
        <v>246</v>
      </c>
    </row>
    <row r="25" spans="1:2" x14ac:dyDescent="0.35">
      <c r="A25" s="3" t="s">
        <v>60</v>
      </c>
      <c r="B25">
        <v>249</v>
      </c>
    </row>
    <row r="26" spans="1:2" x14ac:dyDescent="0.35">
      <c r="A26" s="3" t="s">
        <v>148</v>
      </c>
      <c r="B26">
        <v>265</v>
      </c>
    </row>
    <row r="27" spans="1:2" x14ac:dyDescent="0.35">
      <c r="A27" s="3" t="s">
        <v>83</v>
      </c>
      <c r="B27">
        <v>285</v>
      </c>
    </row>
    <row r="28" spans="1:2" x14ac:dyDescent="0.35">
      <c r="A28" s="3" t="s">
        <v>2440</v>
      </c>
      <c r="B28">
        <v>5671</v>
      </c>
    </row>
  </sheetData>
  <mergeCells count="1">
    <mergeCell ref="A2:B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493BC-31CE-4C24-BAF8-290D5F9CE131}">
  <dimension ref="A3:E32"/>
  <sheetViews>
    <sheetView workbookViewId="0">
      <selection activeCell="B1" sqref="B1:B1048576"/>
    </sheetView>
  </sheetViews>
  <sheetFormatPr defaultRowHeight="14.5" x14ac:dyDescent="0.35"/>
  <cols>
    <col min="1" max="1" width="14.90625" style="6" bestFit="1" customWidth="1"/>
    <col min="2" max="2" width="9.36328125" style="8" bestFit="1" customWidth="1"/>
    <col min="3" max="4" width="10.36328125" style="8" bestFit="1" customWidth="1"/>
    <col min="5" max="5" width="10.7265625" style="8" bestFit="1" customWidth="1"/>
    <col min="6" max="6" width="5.90625" bestFit="1" customWidth="1"/>
    <col min="7" max="7" width="5.7265625" bestFit="1" customWidth="1"/>
    <col min="8" max="8" width="6.6328125" bestFit="1" customWidth="1"/>
    <col min="9" max="9" width="5.6328125" bestFit="1" customWidth="1"/>
    <col min="10" max="10" width="6.08984375" bestFit="1" customWidth="1"/>
    <col min="11" max="11" width="6.453125" bestFit="1" customWidth="1"/>
    <col min="12" max="12" width="6.26953125" bestFit="1" customWidth="1"/>
    <col min="13" max="13" width="5.453125" bestFit="1" customWidth="1"/>
    <col min="14" max="14" width="6.453125" bestFit="1" customWidth="1"/>
    <col min="15" max="15" width="5.81640625" bestFit="1" customWidth="1"/>
    <col min="16" max="16" width="5.6328125" bestFit="1" customWidth="1"/>
    <col min="17" max="17" width="6.453125" bestFit="1" customWidth="1"/>
    <col min="18" max="18" width="5.90625" bestFit="1" customWidth="1"/>
    <col min="19" max="19" width="5.7265625" bestFit="1" customWidth="1"/>
    <col min="20" max="20" width="6.6328125" bestFit="1" customWidth="1"/>
    <col min="21" max="21" width="5.6328125" bestFit="1" customWidth="1"/>
    <col min="22" max="22" width="6.08984375" bestFit="1" customWidth="1"/>
    <col min="23" max="23" width="6.453125" bestFit="1" customWidth="1"/>
    <col min="24" max="24" width="6.26953125" bestFit="1" customWidth="1"/>
    <col min="25" max="25" width="5.453125" bestFit="1" customWidth="1"/>
    <col min="26" max="26" width="6.453125" bestFit="1" customWidth="1"/>
    <col min="27" max="27" width="10.7265625" bestFit="1" customWidth="1"/>
    <col min="28" max="552" width="10.08984375" bestFit="1" customWidth="1"/>
    <col min="553" max="553" width="10.7265625" bestFit="1" customWidth="1"/>
  </cols>
  <sheetData>
    <row r="3" spans="1:5" x14ac:dyDescent="0.35">
      <c r="A3" s="10" t="s">
        <v>2442</v>
      </c>
      <c r="B3" s="12" t="s">
        <v>2457</v>
      </c>
    </row>
    <row r="4" spans="1:5" x14ac:dyDescent="0.35">
      <c r="B4" s="8" t="s">
        <v>2448</v>
      </c>
      <c r="C4" s="8" t="s">
        <v>2449</v>
      </c>
      <c r="D4" s="8" t="s">
        <v>2450</v>
      </c>
      <c r="E4" s="8" t="s">
        <v>2440</v>
      </c>
    </row>
    <row r="5" spans="1:5" x14ac:dyDescent="0.35">
      <c r="B5"/>
      <c r="C5"/>
      <c r="D5"/>
    </row>
    <row r="6" spans="1:5" x14ac:dyDescent="0.35">
      <c r="B6"/>
      <c r="C6"/>
      <c r="D6"/>
    </row>
    <row r="7" spans="1:5" x14ac:dyDescent="0.35">
      <c r="A7" s="10" t="s">
        <v>2439</v>
      </c>
      <c r="B7"/>
      <c r="C7"/>
      <c r="D7"/>
    </row>
    <row r="8" spans="1:5" x14ac:dyDescent="0.35">
      <c r="A8" s="11" t="s">
        <v>46</v>
      </c>
      <c r="B8" s="8">
        <v>17564.38</v>
      </c>
      <c r="C8" s="8">
        <v>162176.28000000003</v>
      </c>
      <c r="D8" s="8">
        <v>46096.62</v>
      </c>
      <c r="E8" s="8">
        <v>225837.27999999997</v>
      </c>
    </row>
    <row r="9" spans="1:5" x14ac:dyDescent="0.35">
      <c r="A9" s="11" t="s">
        <v>117</v>
      </c>
      <c r="B9" s="8">
        <v>2484.27</v>
      </c>
      <c r="C9" s="8">
        <v>157391.60999999999</v>
      </c>
      <c r="D9" s="8">
        <v>71118.89</v>
      </c>
      <c r="E9" s="8">
        <v>230994.77000000008</v>
      </c>
    </row>
    <row r="10" spans="1:5" x14ac:dyDescent="0.35">
      <c r="A10" s="11" t="s">
        <v>102</v>
      </c>
      <c r="B10" s="8">
        <v>23412.609999999997</v>
      </c>
      <c r="C10" s="8">
        <v>112633.71000000002</v>
      </c>
      <c r="D10" s="8">
        <v>103327.41000000003</v>
      </c>
      <c r="E10" s="8">
        <v>239373.72999999989</v>
      </c>
    </row>
    <row r="11" spans="1:5" x14ac:dyDescent="0.35">
      <c r="A11" s="11" t="s">
        <v>110</v>
      </c>
      <c r="B11" s="8">
        <v>10877.280000000002</v>
      </c>
      <c r="C11" s="8">
        <v>142906.16000000003</v>
      </c>
      <c r="D11" s="8">
        <v>59522.37999999999</v>
      </c>
      <c r="E11" s="8">
        <v>213305.82000000009</v>
      </c>
    </row>
    <row r="12" spans="1:5" x14ac:dyDescent="0.35">
      <c r="A12" s="11" t="s">
        <v>53</v>
      </c>
      <c r="B12" s="8">
        <v>2063.52</v>
      </c>
      <c r="C12" s="8">
        <v>138645.79999999996</v>
      </c>
      <c r="D12" s="8">
        <v>112110.08999999997</v>
      </c>
      <c r="E12" s="8">
        <v>252819.40999999989</v>
      </c>
    </row>
    <row r="13" spans="1:5" x14ac:dyDescent="0.35">
      <c r="A13" s="11" t="s">
        <v>171</v>
      </c>
      <c r="B13" s="8">
        <v>4787.91</v>
      </c>
      <c r="C13" s="8">
        <v>132455.03999999998</v>
      </c>
      <c r="D13" s="8">
        <v>70516.97</v>
      </c>
      <c r="E13" s="8">
        <v>207759.91999999993</v>
      </c>
    </row>
    <row r="14" spans="1:5" x14ac:dyDescent="0.35">
      <c r="A14" s="11" t="s">
        <v>57</v>
      </c>
      <c r="B14" s="8">
        <v>45420.959999999999</v>
      </c>
      <c r="C14" s="8">
        <v>159302.01999999996</v>
      </c>
      <c r="D14" s="8">
        <v>94890.76</v>
      </c>
      <c r="E14" s="8">
        <v>299613.74</v>
      </c>
    </row>
    <row r="15" spans="1:5" x14ac:dyDescent="0.35">
      <c r="A15" s="11" t="s">
        <v>94</v>
      </c>
      <c r="B15" s="8">
        <v>13443.460000000001</v>
      </c>
      <c r="C15" s="8">
        <v>139480.38000000006</v>
      </c>
      <c r="D15" s="8">
        <v>44127.77</v>
      </c>
      <c r="E15" s="8">
        <v>197051.61000000004</v>
      </c>
    </row>
    <row r="16" spans="1:5" x14ac:dyDescent="0.35">
      <c r="A16" s="11" t="s">
        <v>50</v>
      </c>
      <c r="B16" s="8">
        <v>9888.31</v>
      </c>
      <c r="C16" s="8">
        <v>110400.77000000003</v>
      </c>
      <c r="D16" s="8">
        <v>79822.299999999988</v>
      </c>
      <c r="E16" s="8">
        <v>200111.38000000006</v>
      </c>
    </row>
    <row r="17" spans="1:5" x14ac:dyDescent="0.35">
      <c r="A17" s="11" t="s">
        <v>113</v>
      </c>
      <c r="B17" s="8">
        <v>3803.23</v>
      </c>
      <c r="C17" s="8">
        <v>153621.57</v>
      </c>
      <c r="D17" s="8">
        <v>70086.22</v>
      </c>
      <c r="E17" s="8">
        <v>227511.02</v>
      </c>
    </row>
    <row r="18" spans="1:5" x14ac:dyDescent="0.35">
      <c r="A18" s="11" t="s">
        <v>105</v>
      </c>
      <c r="B18" s="8">
        <v>19792.890000000003</v>
      </c>
      <c r="C18" s="8">
        <v>133307.05999999997</v>
      </c>
      <c r="D18" s="8">
        <v>105634.40999999997</v>
      </c>
      <c r="E18" s="8">
        <v>258734.36000000004</v>
      </c>
    </row>
    <row r="19" spans="1:5" x14ac:dyDescent="0.35">
      <c r="A19" s="11" t="s">
        <v>151</v>
      </c>
      <c r="B19" s="8">
        <v>21000.719999999998</v>
      </c>
      <c r="C19" s="8">
        <v>108704.96999999999</v>
      </c>
      <c r="D19" s="8">
        <v>53126.450000000004</v>
      </c>
      <c r="E19" s="8">
        <v>182832.1400000001</v>
      </c>
    </row>
    <row r="20" spans="1:5" x14ac:dyDescent="0.35">
      <c r="A20" s="11" t="s">
        <v>42</v>
      </c>
      <c r="B20" s="8">
        <v>15389.819999999998</v>
      </c>
      <c r="C20" s="8">
        <v>90411.970000000016</v>
      </c>
      <c r="D20" s="8">
        <v>52655.44</v>
      </c>
      <c r="E20" s="8">
        <v>158457.22999999998</v>
      </c>
    </row>
    <row r="21" spans="1:5" x14ac:dyDescent="0.35">
      <c r="A21" s="11" t="s">
        <v>78</v>
      </c>
      <c r="B21" s="8">
        <v>15008.520000000002</v>
      </c>
      <c r="C21" s="8">
        <v>186663.72000000006</v>
      </c>
      <c r="D21" s="8">
        <v>94460.110000000015</v>
      </c>
      <c r="E21" s="8">
        <v>296132.34999999992</v>
      </c>
    </row>
    <row r="22" spans="1:5" x14ac:dyDescent="0.35">
      <c r="A22" s="11" t="s">
        <v>2437</v>
      </c>
      <c r="B22" s="8">
        <v>14232.75</v>
      </c>
      <c r="C22" s="8">
        <v>124469.62999999998</v>
      </c>
      <c r="D22" s="8">
        <v>62705.95</v>
      </c>
      <c r="E22" s="8">
        <v>201408.32999999993</v>
      </c>
    </row>
    <row r="23" spans="1:5" x14ac:dyDescent="0.35">
      <c r="A23" s="11" t="s">
        <v>38</v>
      </c>
      <c r="B23" s="8">
        <v>4952.92</v>
      </c>
      <c r="C23" s="8">
        <v>162888.16999999995</v>
      </c>
      <c r="D23" s="8">
        <v>104263.34999999992</v>
      </c>
      <c r="E23" s="8">
        <v>272104.44000000006</v>
      </c>
    </row>
    <row r="24" spans="1:5" x14ac:dyDescent="0.35">
      <c r="A24" s="11" t="s">
        <v>129</v>
      </c>
      <c r="B24" s="8">
        <v>11512.47</v>
      </c>
      <c r="C24" s="8">
        <v>159450.76</v>
      </c>
      <c r="D24" s="8">
        <v>84003.200000000026</v>
      </c>
      <c r="E24" s="8">
        <v>254966.42999999991</v>
      </c>
    </row>
    <row r="25" spans="1:5" x14ac:dyDescent="0.35">
      <c r="A25" s="11" t="s">
        <v>33</v>
      </c>
      <c r="B25" s="8">
        <v>7412.78</v>
      </c>
      <c r="C25" s="8">
        <v>76891.060000000012</v>
      </c>
      <c r="D25" s="8">
        <v>49238.880000000005</v>
      </c>
      <c r="E25" s="8">
        <v>133542.71999999994</v>
      </c>
    </row>
    <row r="26" spans="1:5" x14ac:dyDescent="0.35">
      <c r="A26" s="11" t="s">
        <v>2438</v>
      </c>
      <c r="B26" s="8">
        <v>15606.58</v>
      </c>
      <c r="C26" s="8">
        <v>83894.159999999989</v>
      </c>
      <c r="D26" s="8">
        <v>69557.76999999999</v>
      </c>
      <c r="E26" s="8">
        <v>169058.51</v>
      </c>
    </row>
    <row r="27" spans="1:5" x14ac:dyDescent="0.35">
      <c r="A27" s="11" t="s">
        <v>73</v>
      </c>
      <c r="B27" s="8">
        <v>10087.119999999999</v>
      </c>
      <c r="C27" s="8">
        <v>188134.39</v>
      </c>
      <c r="D27" s="8">
        <v>72431.210000000006</v>
      </c>
      <c r="E27" s="8">
        <v>270652.72000000009</v>
      </c>
    </row>
    <row r="28" spans="1:5" x14ac:dyDescent="0.35">
      <c r="A28" s="11" t="s">
        <v>68</v>
      </c>
      <c r="B28" s="8">
        <v>8622.18</v>
      </c>
      <c r="C28" s="8">
        <v>206152.94</v>
      </c>
      <c r="D28" s="8">
        <v>143201.51999999999</v>
      </c>
      <c r="E28" s="8">
        <v>357976.63999999996</v>
      </c>
    </row>
    <row r="29" spans="1:5" x14ac:dyDescent="0.35">
      <c r="A29" s="11" t="s">
        <v>60</v>
      </c>
      <c r="B29" s="8">
        <v>5436.84</v>
      </c>
      <c r="C29" s="8">
        <v>139508.83000000005</v>
      </c>
      <c r="D29" s="8">
        <v>95929.48</v>
      </c>
      <c r="E29" s="8">
        <v>240875.15000000011</v>
      </c>
    </row>
    <row r="30" spans="1:5" x14ac:dyDescent="0.35">
      <c r="A30" s="11" t="s">
        <v>148</v>
      </c>
      <c r="B30" s="8">
        <v>26165.26</v>
      </c>
      <c r="C30" s="8">
        <v>149089.51999999999</v>
      </c>
      <c r="D30" s="8">
        <v>82198.55</v>
      </c>
      <c r="E30" s="8">
        <v>257453.33</v>
      </c>
    </row>
    <row r="31" spans="1:5" x14ac:dyDescent="0.35">
      <c r="A31" s="11" t="s">
        <v>83</v>
      </c>
      <c r="B31" s="8">
        <v>24308.719999999994</v>
      </c>
      <c r="C31" s="8">
        <v>104916.19000000003</v>
      </c>
      <c r="D31" s="8">
        <v>108659.92000000003</v>
      </c>
      <c r="E31" s="8">
        <v>237884.83000000022</v>
      </c>
    </row>
    <row r="32" spans="1:5" x14ac:dyDescent="0.35">
      <c r="A32" s="11" t="s">
        <v>2440</v>
      </c>
      <c r="B32" s="8">
        <v>333275.5</v>
      </c>
      <c r="C32" s="8">
        <v>3323496.709999993</v>
      </c>
      <c r="D32" s="8">
        <v>1929685.6500000008</v>
      </c>
      <c r="E32" s="8">
        <v>5586457.8599999864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A042-3B87-4C8D-B7F4-5297F10C36D0}">
  <dimension ref="A2:C10"/>
  <sheetViews>
    <sheetView workbookViewId="0">
      <selection activeCell="C5" sqref="C5"/>
    </sheetView>
  </sheetViews>
  <sheetFormatPr defaultRowHeight="14.5" x14ac:dyDescent="0.35"/>
  <cols>
    <col min="1" max="1" width="12.36328125" style="6" bestFit="1" customWidth="1"/>
    <col min="2" max="2" width="16.26953125" style="8" bestFit="1" customWidth="1"/>
    <col min="3" max="3" width="14.36328125" style="8" bestFit="1" customWidth="1"/>
  </cols>
  <sheetData>
    <row r="2" spans="1:3" x14ac:dyDescent="0.35">
      <c r="A2" s="6" t="s">
        <v>2458</v>
      </c>
    </row>
    <row r="3" spans="1:3" x14ac:dyDescent="0.35">
      <c r="A3" s="10" t="s">
        <v>2439</v>
      </c>
      <c r="B3" s="8" t="s">
        <v>2443</v>
      </c>
      <c r="C3" s="8" t="s">
        <v>2442</v>
      </c>
    </row>
    <row r="4" spans="1:3" x14ac:dyDescent="0.35">
      <c r="A4" s="11" t="s">
        <v>45</v>
      </c>
      <c r="B4" s="8">
        <v>93192.567999999941</v>
      </c>
      <c r="C4" s="8">
        <v>931925.679999999</v>
      </c>
    </row>
    <row r="5" spans="1:3" x14ac:dyDescent="0.35">
      <c r="A5" s="11" t="s">
        <v>56</v>
      </c>
      <c r="B5" s="8">
        <v>212925.13799999983</v>
      </c>
      <c r="C5" s="8">
        <v>1064625.6899999988</v>
      </c>
    </row>
    <row r="6" spans="1:3" x14ac:dyDescent="0.35">
      <c r="A6" s="11" t="s">
        <v>37</v>
      </c>
      <c r="B6" s="8">
        <v>553092.79799999984</v>
      </c>
      <c r="C6" s="8">
        <v>921821.33000000147</v>
      </c>
    </row>
    <row r="7" spans="1:3" x14ac:dyDescent="0.35">
      <c r="A7" s="11" t="s">
        <v>32</v>
      </c>
      <c r="B7" s="8">
        <v>699513.64000000013</v>
      </c>
      <c r="C7" s="8">
        <v>999305.19999999972</v>
      </c>
    </row>
    <row r="8" spans="1:3" x14ac:dyDescent="0.35">
      <c r="A8" s="11" t="s">
        <v>41</v>
      </c>
      <c r="B8" s="8">
        <v>243442.2839999999</v>
      </c>
      <c r="C8" s="8">
        <v>811474.28000000038</v>
      </c>
    </row>
    <row r="9" spans="1:3" x14ac:dyDescent="0.35">
      <c r="A9" s="11" t="s">
        <v>49</v>
      </c>
      <c r="B9" s="8">
        <v>771575.11199999973</v>
      </c>
      <c r="C9" s="8">
        <v>857305.68000000098</v>
      </c>
    </row>
    <row r="10" spans="1:3" x14ac:dyDescent="0.35">
      <c r="A10" s="11" t="s">
        <v>2440</v>
      </c>
      <c r="B10" s="8">
        <v>2573741.54</v>
      </c>
      <c r="C10" s="8">
        <v>5586457.8599999864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C8A90-51C9-49F7-AB90-A4F397B50AF2}">
  <dimension ref="A2:B28"/>
  <sheetViews>
    <sheetView workbookViewId="0">
      <selection activeCell="E19" sqref="E19"/>
    </sheetView>
  </sheetViews>
  <sheetFormatPr defaultRowHeight="14.5" x14ac:dyDescent="0.35"/>
  <cols>
    <col min="1" max="1" width="15.7265625" bestFit="1" customWidth="1"/>
    <col min="2" max="2" width="23" bestFit="1" customWidth="1"/>
  </cols>
  <sheetData>
    <row r="2" spans="1:2" x14ac:dyDescent="0.35">
      <c r="A2" s="33" t="s">
        <v>2460</v>
      </c>
      <c r="B2" s="33"/>
    </row>
    <row r="3" spans="1:2" x14ac:dyDescent="0.35">
      <c r="A3" s="2" t="s">
        <v>20</v>
      </c>
      <c r="B3" t="s">
        <v>2459</v>
      </c>
    </row>
    <row r="4" spans="1:2" x14ac:dyDescent="0.35">
      <c r="A4" s="3" t="s">
        <v>46</v>
      </c>
      <c r="B4" s="13">
        <v>9.9999999999999784E-2</v>
      </c>
    </row>
    <row r="5" spans="1:2" x14ac:dyDescent="0.35">
      <c r="A5" s="3" t="s">
        <v>117</v>
      </c>
      <c r="B5" s="13">
        <v>0.19999999999999959</v>
      </c>
    </row>
    <row r="6" spans="1:2" x14ac:dyDescent="0.35">
      <c r="A6" s="3" t="s">
        <v>102</v>
      </c>
      <c r="B6" s="13">
        <v>0.60000000000000098</v>
      </c>
    </row>
    <row r="7" spans="1:2" x14ac:dyDescent="0.35">
      <c r="A7" s="3" t="s">
        <v>110</v>
      </c>
      <c r="B7" s="13">
        <v>0.30000000000000038</v>
      </c>
    </row>
    <row r="8" spans="1:2" x14ac:dyDescent="0.35">
      <c r="A8" s="3" t="s">
        <v>53</v>
      </c>
      <c r="B8" s="13">
        <v>0.70000000000000129</v>
      </c>
    </row>
    <row r="9" spans="1:2" x14ac:dyDescent="0.35">
      <c r="A9" s="3" t="s">
        <v>171</v>
      </c>
      <c r="B9" s="13">
        <v>9.9999999999999839E-2</v>
      </c>
    </row>
    <row r="10" spans="1:2" x14ac:dyDescent="0.35">
      <c r="A10" s="3" t="s">
        <v>57</v>
      </c>
      <c r="B10" s="13">
        <v>0.19999999999999959</v>
      </c>
    </row>
    <row r="11" spans="1:2" x14ac:dyDescent="0.35">
      <c r="A11" s="3" t="s">
        <v>94</v>
      </c>
      <c r="B11" s="13">
        <v>0.90000000000000113</v>
      </c>
    </row>
    <row r="12" spans="1:2" x14ac:dyDescent="0.35">
      <c r="A12" s="3" t="s">
        <v>50</v>
      </c>
      <c r="B12" s="13">
        <v>0.90000000000000047</v>
      </c>
    </row>
    <row r="13" spans="1:2" x14ac:dyDescent="0.35">
      <c r="A13" s="3" t="s">
        <v>113</v>
      </c>
      <c r="B13" s="13">
        <v>0.60000000000000087</v>
      </c>
    </row>
    <row r="14" spans="1:2" x14ac:dyDescent="0.35">
      <c r="A14" s="3" t="s">
        <v>105</v>
      </c>
      <c r="B14" s="13">
        <v>0.90000000000000113</v>
      </c>
    </row>
    <row r="15" spans="1:2" x14ac:dyDescent="0.35">
      <c r="A15" s="3" t="s">
        <v>151</v>
      </c>
      <c r="B15" s="13">
        <v>0.60000000000000098</v>
      </c>
    </row>
    <row r="16" spans="1:2" x14ac:dyDescent="0.35">
      <c r="A16" s="3" t="s">
        <v>42</v>
      </c>
      <c r="B16" s="13">
        <v>0.30000000000000049</v>
      </c>
    </row>
    <row r="17" spans="1:2" x14ac:dyDescent="0.35">
      <c r="A17" s="3" t="s">
        <v>78</v>
      </c>
      <c r="B17" s="13">
        <v>0.19999999999999959</v>
      </c>
    </row>
    <row r="18" spans="1:2" x14ac:dyDescent="0.35">
      <c r="A18" s="3" t="s">
        <v>2437</v>
      </c>
      <c r="B18" s="13">
        <v>0.9</v>
      </c>
    </row>
    <row r="19" spans="1:2" x14ac:dyDescent="0.35">
      <c r="A19" s="3" t="s">
        <v>38</v>
      </c>
      <c r="B19" s="13">
        <v>0.60000000000000075</v>
      </c>
    </row>
    <row r="20" spans="1:2" x14ac:dyDescent="0.35">
      <c r="A20" s="3" t="s">
        <v>129</v>
      </c>
      <c r="B20" s="13">
        <v>0.70000000000000118</v>
      </c>
    </row>
    <row r="21" spans="1:2" x14ac:dyDescent="0.35">
      <c r="A21" s="3" t="s">
        <v>33</v>
      </c>
      <c r="B21" s="13">
        <v>0.70000000000000107</v>
      </c>
    </row>
    <row r="22" spans="1:2" x14ac:dyDescent="0.35">
      <c r="A22" s="3" t="s">
        <v>2438</v>
      </c>
      <c r="B22" s="13">
        <v>0.30000000000000049</v>
      </c>
    </row>
    <row r="23" spans="1:2" x14ac:dyDescent="0.35">
      <c r="A23" s="3" t="s">
        <v>73</v>
      </c>
      <c r="B23" s="13">
        <v>0.30000000000000049</v>
      </c>
    </row>
    <row r="24" spans="1:2" x14ac:dyDescent="0.35">
      <c r="A24" s="3" t="s">
        <v>68</v>
      </c>
      <c r="B24" s="13">
        <v>0.7000000000000014</v>
      </c>
    </row>
    <row r="25" spans="1:2" x14ac:dyDescent="0.35">
      <c r="A25" s="3" t="s">
        <v>60</v>
      </c>
      <c r="B25" s="13">
        <v>9.9999999999999811E-2</v>
      </c>
    </row>
    <row r="26" spans="1:2" x14ac:dyDescent="0.35">
      <c r="A26" s="3" t="s">
        <v>148</v>
      </c>
      <c r="B26" s="13">
        <v>9.9999999999999797E-2</v>
      </c>
    </row>
    <row r="27" spans="1:2" x14ac:dyDescent="0.35">
      <c r="A27" s="3" t="s">
        <v>83</v>
      </c>
      <c r="B27" s="13">
        <v>0.19999999999999954</v>
      </c>
    </row>
    <row r="28" spans="1:2" x14ac:dyDescent="0.35">
      <c r="A28" s="3" t="s">
        <v>2440</v>
      </c>
      <c r="B28" s="13">
        <v>0.46068590547888333</v>
      </c>
    </row>
  </sheetData>
  <mergeCells count="1">
    <mergeCell ref="A2:B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8EE72-E573-41EB-A2A0-F63175E68E0D}">
  <dimension ref="A2:C28"/>
  <sheetViews>
    <sheetView workbookViewId="0">
      <selection activeCell="L14" sqref="L14"/>
    </sheetView>
  </sheetViews>
  <sheetFormatPr defaultRowHeight="14.5" x14ac:dyDescent="0.35"/>
  <cols>
    <col min="1" max="1" width="14.90625" style="6" bestFit="1" customWidth="1"/>
    <col min="2" max="2" width="17.08984375" bestFit="1" customWidth="1"/>
    <col min="3" max="3" width="16.26953125" style="8" bestFit="1" customWidth="1"/>
  </cols>
  <sheetData>
    <row r="2" spans="1:3" x14ac:dyDescent="0.35">
      <c r="A2" s="32" t="s">
        <v>2462</v>
      </c>
      <c r="B2" s="32"/>
      <c r="C2" s="32"/>
    </row>
    <row r="3" spans="1:3" x14ac:dyDescent="0.35">
      <c r="A3" s="10" t="s">
        <v>2439</v>
      </c>
      <c r="B3" t="s">
        <v>2461</v>
      </c>
      <c r="C3" s="8" t="s">
        <v>2443</v>
      </c>
    </row>
    <row r="4" spans="1:3" x14ac:dyDescent="0.35">
      <c r="A4" s="11" t="s">
        <v>46</v>
      </c>
      <c r="B4" s="5">
        <v>72.410000000000082</v>
      </c>
      <c r="C4" s="8">
        <v>22583.727999999977</v>
      </c>
    </row>
    <row r="5" spans="1:3" x14ac:dyDescent="0.35">
      <c r="A5" s="11" t="s">
        <v>117</v>
      </c>
      <c r="B5" s="5">
        <v>50.779999999999994</v>
      </c>
      <c r="C5" s="8">
        <v>46198.953999999969</v>
      </c>
    </row>
    <row r="6" spans="1:3" x14ac:dyDescent="0.35">
      <c r="A6" s="11" t="s">
        <v>102</v>
      </c>
      <c r="B6" s="5">
        <v>55.219999999999935</v>
      </c>
      <c r="C6" s="8">
        <v>143624.23800000001</v>
      </c>
    </row>
    <row r="7" spans="1:3" x14ac:dyDescent="0.35">
      <c r="A7" s="11" t="s">
        <v>110</v>
      </c>
      <c r="B7" s="5">
        <v>74.039999999999921</v>
      </c>
      <c r="C7" s="8">
        <v>63991.746000000028</v>
      </c>
    </row>
    <row r="8" spans="1:3" x14ac:dyDescent="0.35">
      <c r="A8" s="11" t="s">
        <v>53</v>
      </c>
      <c r="B8" s="5">
        <v>60.450000000000067</v>
      </c>
      <c r="C8" s="8">
        <v>176973.587</v>
      </c>
    </row>
    <row r="9" spans="1:3" x14ac:dyDescent="0.35">
      <c r="A9" s="11" t="s">
        <v>171</v>
      </c>
      <c r="B9" s="5">
        <v>47.439999999999948</v>
      </c>
      <c r="C9" s="8">
        <v>20775.992000000002</v>
      </c>
    </row>
    <row r="10" spans="1:3" x14ac:dyDescent="0.35">
      <c r="A10" s="11" t="s">
        <v>57</v>
      </c>
      <c r="B10" s="5">
        <v>68.140000000000043</v>
      </c>
      <c r="C10" s="8">
        <v>59922.747999999949</v>
      </c>
    </row>
    <row r="11" spans="1:3" x14ac:dyDescent="0.35">
      <c r="A11" s="11" t="s">
        <v>94</v>
      </c>
      <c r="B11" s="5">
        <v>76.680000000000035</v>
      </c>
      <c r="C11" s="8">
        <v>177346.44899999991</v>
      </c>
    </row>
    <row r="12" spans="1:3" x14ac:dyDescent="0.35">
      <c r="A12" s="11" t="s">
        <v>50</v>
      </c>
      <c r="B12" s="5">
        <v>59.830000000000055</v>
      </c>
      <c r="C12" s="8">
        <v>180100.24200000006</v>
      </c>
    </row>
    <row r="13" spans="1:3" x14ac:dyDescent="0.35">
      <c r="A13" s="11" t="s">
        <v>113</v>
      </c>
      <c r="B13" s="5">
        <v>57.45000000000006</v>
      </c>
      <c r="C13" s="8">
        <v>136506.61200000002</v>
      </c>
    </row>
    <row r="14" spans="1:3" x14ac:dyDescent="0.35">
      <c r="A14" s="11" t="s">
        <v>105</v>
      </c>
      <c r="B14" s="5">
        <v>63.099999999999959</v>
      </c>
      <c r="C14" s="8">
        <v>232860.92399999988</v>
      </c>
    </row>
    <row r="15" spans="1:3" x14ac:dyDescent="0.35">
      <c r="A15" s="11" t="s">
        <v>151</v>
      </c>
      <c r="B15" s="5">
        <v>66.159999999999911</v>
      </c>
      <c r="C15" s="8">
        <v>109699.28400000004</v>
      </c>
    </row>
    <row r="16" spans="1:3" x14ac:dyDescent="0.35">
      <c r="A16" s="11" t="s">
        <v>42</v>
      </c>
      <c r="B16" s="5">
        <v>57.819999999999894</v>
      </c>
      <c r="C16" s="8">
        <v>47537.169000000016</v>
      </c>
    </row>
    <row r="17" spans="1:3" x14ac:dyDescent="0.35">
      <c r="A17" s="11" t="s">
        <v>78</v>
      </c>
      <c r="B17" s="5">
        <v>60.850000000000087</v>
      </c>
      <c r="C17" s="8">
        <v>59226.470000000016</v>
      </c>
    </row>
    <row r="18" spans="1:3" x14ac:dyDescent="0.35">
      <c r="A18" s="11" t="s">
        <v>2437</v>
      </c>
      <c r="B18" s="5">
        <v>54.499999999999936</v>
      </c>
      <c r="C18" s="8">
        <v>181267.497</v>
      </c>
    </row>
    <row r="19" spans="1:3" x14ac:dyDescent="0.35">
      <c r="A19" s="11" t="s">
        <v>38</v>
      </c>
      <c r="B19" s="5">
        <v>72.730000000000061</v>
      </c>
      <c r="C19" s="8">
        <v>163262.66399999996</v>
      </c>
    </row>
    <row r="20" spans="1:3" x14ac:dyDescent="0.35">
      <c r="A20" s="11" t="s">
        <v>129</v>
      </c>
      <c r="B20" s="5">
        <v>57.839999999999932</v>
      </c>
      <c r="C20" s="8">
        <v>178476.50100000002</v>
      </c>
    </row>
    <row r="21" spans="1:3" x14ac:dyDescent="0.35">
      <c r="A21" s="11" t="s">
        <v>33</v>
      </c>
      <c r="B21" s="5">
        <v>61.820000000000036</v>
      </c>
      <c r="C21" s="8">
        <v>93479.903999999966</v>
      </c>
    </row>
    <row r="22" spans="1:3" x14ac:dyDescent="0.35">
      <c r="A22" s="11" t="s">
        <v>2438</v>
      </c>
      <c r="B22" s="5">
        <v>69.869999999999976</v>
      </c>
      <c r="C22" s="8">
        <v>50717.552999999978</v>
      </c>
    </row>
    <row r="23" spans="1:3" x14ac:dyDescent="0.35">
      <c r="A23" s="11" t="s">
        <v>73</v>
      </c>
      <c r="B23" s="5">
        <v>57.700000000000081</v>
      </c>
      <c r="C23" s="8">
        <v>81195.816000000035</v>
      </c>
    </row>
    <row r="24" spans="1:3" x14ac:dyDescent="0.35">
      <c r="A24" s="11" t="s">
        <v>68</v>
      </c>
      <c r="B24" s="5">
        <v>49.239999999999931</v>
      </c>
      <c r="C24" s="8">
        <v>250583.64800000007</v>
      </c>
    </row>
    <row r="25" spans="1:3" x14ac:dyDescent="0.35">
      <c r="A25" s="11" t="s">
        <v>60</v>
      </c>
      <c r="B25" s="5">
        <v>60.030000000000022</v>
      </c>
      <c r="C25" s="8">
        <v>24087.514999999992</v>
      </c>
    </row>
    <row r="26" spans="1:3" x14ac:dyDescent="0.35">
      <c r="A26" s="11" t="s">
        <v>148</v>
      </c>
      <c r="B26" s="5">
        <v>68.980000000000075</v>
      </c>
      <c r="C26" s="8">
        <v>25745.332999999988</v>
      </c>
    </row>
    <row r="27" spans="1:3" x14ac:dyDescent="0.35">
      <c r="A27" s="11" t="s">
        <v>83</v>
      </c>
      <c r="B27" s="5">
        <v>87.260000000000034</v>
      </c>
      <c r="C27" s="8">
        <v>47576.966</v>
      </c>
    </row>
    <row r="28" spans="1:3" x14ac:dyDescent="0.35">
      <c r="A28" s="11" t="s">
        <v>2440</v>
      </c>
      <c r="B28" s="5">
        <v>1510.3400000000149</v>
      </c>
      <c r="C28" s="8">
        <v>2573741.54</v>
      </c>
    </row>
  </sheetData>
  <mergeCells count="1">
    <mergeCell ref="A2:C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17417-3397-4A72-A67E-83FD6E86F0CF}">
  <dimension ref="A2:C46"/>
  <sheetViews>
    <sheetView workbookViewId="0">
      <selection activeCell="C46" sqref="C46"/>
    </sheetView>
  </sheetViews>
  <sheetFormatPr defaultRowHeight="14.5" x14ac:dyDescent="0.35"/>
  <cols>
    <col min="1" max="1" width="24.90625" bestFit="1" customWidth="1"/>
    <col min="2" max="2" width="14.36328125" bestFit="1" customWidth="1"/>
    <col min="3" max="3" width="14.36328125" customWidth="1"/>
    <col min="4" max="4" width="10.26953125" bestFit="1" customWidth="1"/>
  </cols>
  <sheetData>
    <row r="2" spans="1:3" x14ac:dyDescent="0.35">
      <c r="A2" t="s">
        <v>2463</v>
      </c>
    </row>
    <row r="3" spans="1:3" x14ac:dyDescent="0.35">
      <c r="A3" s="2" t="s">
        <v>2464</v>
      </c>
      <c r="B3" t="s">
        <v>2442</v>
      </c>
    </row>
    <row r="4" spans="1:3" x14ac:dyDescent="0.35">
      <c r="A4" s="3" t="s">
        <v>8</v>
      </c>
    </row>
    <row r="5" spans="1:3" x14ac:dyDescent="0.35">
      <c r="A5" s="4" t="s">
        <v>45</v>
      </c>
      <c r="B5">
        <v>148472.37</v>
      </c>
    </row>
    <row r="6" spans="1:3" x14ac:dyDescent="0.35">
      <c r="A6" s="4" t="s">
        <v>56</v>
      </c>
      <c r="B6">
        <v>209137.25000000003</v>
      </c>
    </row>
    <row r="7" spans="1:3" x14ac:dyDescent="0.35">
      <c r="A7" s="4" t="s">
        <v>37</v>
      </c>
      <c r="B7">
        <v>137170.15999999997</v>
      </c>
    </row>
    <row r="8" spans="1:3" x14ac:dyDescent="0.35">
      <c r="A8" s="4" t="s">
        <v>32</v>
      </c>
      <c r="B8">
        <v>177301.85999999993</v>
      </c>
    </row>
    <row r="9" spans="1:3" x14ac:dyDescent="0.35">
      <c r="A9" s="4" t="s">
        <v>41</v>
      </c>
      <c r="B9">
        <v>134213.14000000001</v>
      </c>
    </row>
    <row r="10" spans="1:3" x14ac:dyDescent="0.35">
      <c r="A10" s="4" t="s">
        <v>49</v>
      </c>
      <c r="B10">
        <v>129710.97000000002</v>
      </c>
      <c r="C10">
        <f>SUM(B5:B10)</f>
        <v>936005.74999999988</v>
      </c>
    </row>
    <row r="11" spans="1:3" x14ac:dyDescent="0.35">
      <c r="A11" s="3" t="s">
        <v>12</v>
      </c>
    </row>
    <row r="12" spans="1:3" x14ac:dyDescent="0.35">
      <c r="A12" s="4" t="s">
        <v>45</v>
      </c>
      <c r="B12">
        <v>122493.72000000002</v>
      </c>
    </row>
    <row r="13" spans="1:3" x14ac:dyDescent="0.35">
      <c r="A13" s="4" t="s">
        <v>56</v>
      </c>
      <c r="B13">
        <v>170207.19000000006</v>
      </c>
    </row>
    <row r="14" spans="1:3" x14ac:dyDescent="0.35">
      <c r="A14" s="4" t="s">
        <v>37</v>
      </c>
      <c r="B14">
        <v>168936.42999999991</v>
      </c>
    </row>
    <row r="15" spans="1:3" x14ac:dyDescent="0.35">
      <c r="A15" s="4" t="s">
        <v>32</v>
      </c>
      <c r="B15">
        <v>172465.33999999991</v>
      </c>
    </row>
    <row r="16" spans="1:3" x14ac:dyDescent="0.35">
      <c r="A16" s="4" t="s">
        <v>41</v>
      </c>
      <c r="B16">
        <v>129672.52000000003</v>
      </c>
    </row>
    <row r="17" spans="1:3" x14ac:dyDescent="0.35">
      <c r="A17" s="4" t="s">
        <v>49</v>
      </c>
      <c r="B17">
        <v>182886.21999999997</v>
      </c>
      <c r="C17">
        <f>SUM(B12:B17)</f>
        <v>946661.41999999993</v>
      </c>
    </row>
    <row r="18" spans="1:3" x14ac:dyDescent="0.35">
      <c r="A18" s="3" t="s">
        <v>6</v>
      </c>
    </row>
    <row r="19" spans="1:3" x14ac:dyDescent="0.35">
      <c r="A19" s="4" t="s">
        <v>45</v>
      </c>
      <c r="B19">
        <v>174024.55000000002</v>
      </c>
    </row>
    <row r="20" spans="1:3" x14ac:dyDescent="0.35">
      <c r="A20" s="4" t="s">
        <v>56</v>
      </c>
      <c r="B20">
        <v>178950.03</v>
      </c>
    </row>
    <row r="21" spans="1:3" x14ac:dyDescent="0.35">
      <c r="A21" s="4" t="s">
        <v>37</v>
      </c>
      <c r="B21">
        <v>147775.42999999996</v>
      </c>
    </row>
    <row r="22" spans="1:3" x14ac:dyDescent="0.35">
      <c r="A22" s="4" t="s">
        <v>32</v>
      </c>
      <c r="B22">
        <v>174761.8</v>
      </c>
    </row>
    <row r="23" spans="1:3" x14ac:dyDescent="0.35">
      <c r="A23" s="4" t="s">
        <v>41</v>
      </c>
      <c r="B23">
        <v>96825.260000000009</v>
      </c>
    </row>
    <row r="24" spans="1:3" x14ac:dyDescent="0.35">
      <c r="A24" s="4" t="s">
        <v>49</v>
      </c>
      <c r="B24">
        <v>110311.3</v>
      </c>
      <c r="C24">
        <f>SUM(B19:B24)</f>
        <v>882648.37000000011</v>
      </c>
    </row>
    <row r="25" spans="1:3" x14ac:dyDescent="0.35">
      <c r="A25" s="3" t="s">
        <v>14</v>
      </c>
    </row>
    <row r="26" spans="1:3" x14ac:dyDescent="0.35">
      <c r="A26" s="4" t="s">
        <v>45</v>
      </c>
      <c r="B26">
        <v>177953.94</v>
      </c>
    </row>
    <row r="27" spans="1:3" x14ac:dyDescent="0.35">
      <c r="A27" s="4" t="s">
        <v>56</v>
      </c>
      <c r="B27">
        <v>211570.28000000003</v>
      </c>
    </row>
    <row r="28" spans="1:3" x14ac:dyDescent="0.35">
      <c r="A28" s="4" t="s">
        <v>37</v>
      </c>
      <c r="B28">
        <v>176612.07</v>
      </c>
    </row>
    <row r="29" spans="1:3" x14ac:dyDescent="0.35">
      <c r="A29" s="4" t="s">
        <v>32</v>
      </c>
      <c r="B29">
        <v>138336.21999999997</v>
      </c>
    </row>
    <row r="30" spans="1:3" x14ac:dyDescent="0.35">
      <c r="A30" s="4" t="s">
        <v>41</v>
      </c>
      <c r="B30">
        <v>158782.55000000005</v>
      </c>
    </row>
    <row r="31" spans="1:3" x14ac:dyDescent="0.35">
      <c r="A31" s="4" t="s">
        <v>49</v>
      </c>
      <c r="B31">
        <v>155825.49</v>
      </c>
      <c r="C31">
        <f>SUM(B26:B31)</f>
        <v>1019080.55</v>
      </c>
    </row>
    <row r="32" spans="1:3" x14ac:dyDescent="0.35">
      <c r="A32" s="3" t="s">
        <v>10</v>
      </c>
    </row>
    <row r="33" spans="1:3" x14ac:dyDescent="0.35">
      <c r="A33" s="4" t="s">
        <v>45</v>
      </c>
      <c r="B33">
        <v>172571.89</v>
      </c>
    </row>
    <row r="34" spans="1:3" x14ac:dyDescent="0.35">
      <c r="A34" s="4" t="s">
        <v>56</v>
      </c>
      <c r="B34">
        <v>166114.25000000003</v>
      </c>
    </row>
    <row r="35" spans="1:3" x14ac:dyDescent="0.35">
      <c r="A35" s="4" t="s">
        <v>37</v>
      </c>
      <c r="B35">
        <v>158306.03000000006</v>
      </c>
    </row>
    <row r="36" spans="1:3" x14ac:dyDescent="0.35">
      <c r="A36" s="4" t="s">
        <v>32</v>
      </c>
      <c r="B36">
        <v>180531.79999999993</v>
      </c>
    </row>
    <row r="37" spans="1:3" x14ac:dyDescent="0.35">
      <c r="A37" s="4" t="s">
        <v>41</v>
      </c>
      <c r="B37">
        <v>165540.23000000004</v>
      </c>
    </row>
    <row r="38" spans="1:3" x14ac:dyDescent="0.35">
      <c r="A38" s="4" t="s">
        <v>49</v>
      </c>
      <c r="B38">
        <v>141154.91</v>
      </c>
      <c r="C38">
        <f>SUM(B33:B38)</f>
        <v>984219.11</v>
      </c>
    </row>
    <row r="39" spans="1:3" x14ac:dyDescent="0.35">
      <c r="A39" s="3" t="s">
        <v>16</v>
      </c>
    </row>
    <row r="40" spans="1:3" x14ac:dyDescent="0.35">
      <c r="A40" s="4" t="s">
        <v>45</v>
      </c>
      <c r="B40">
        <v>136409.21000000002</v>
      </c>
    </row>
    <row r="41" spans="1:3" x14ac:dyDescent="0.35">
      <c r="A41" s="4" t="s">
        <v>56</v>
      </c>
      <c r="B41">
        <v>128646.69000000002</v>
      </c>
    </row>
    <row r="42" spans="1:3" x14ac:dyDescent="0.35">
      <c r="A42" s="4" t="s">
        <v>37</v>
      </c>
      <c r="B42">
        <v>133021.21</v>
      </c>
    </row>
    <row r="43" spans="1:3" x14ac:dyDescent="0.35">
      <c r="A43" s="4" t="s">
        <v>32</v>
      </c>
      <c r="B43">
        <v>155908.17999999993</v>
      </c>
    </row>
    <row r="44" spans="1:3" x14ac:dyDescent="0.35">
      <c r="A44" s="4" t="s">
        <v>41</v>
      </c>
      <c r="B44">
        <v>126440.57999999999</v>
      </c>
    </row>
    <row r="45" spans="1:3" x14ac:dyDescent="0.35">
      <c r="A45" s="4" t="s">
        <v>49</v>
      </c>
      <c r="B45">
        <v>137416.79000000004</v>
      </c>
      <c r="C45">
        <f>SUM(B40:B45)</f>
        <v>817842.65999999992</v>
      </c>
    </row>
    <row r="46" spans="1:3" x14ac:dyDescent="0.35">
      <c r="A46" s="3" t="s">
        <v>2440</v>
      </c>
      <c r="B46">
        <v>5586457.8599999864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6250-453F-46D6-9B7F-23AAFF339C2A}">
  <dimension ref="A2:B54"/>
  <sheetViews>
    <sheetView workbookViewId="0">
      <selection activeCell="M12" sqref="M12"/>
    </sheetView>
  </sheetViews>
  <sheetFormatPr defaultRowHeight="14.5" x14ac:dyDescent="0.35"/>
  <cols>
    <col min="1" max="1" width="22.7265625" style="6" bestFit="1" customWidth="1"/>
    <col min="2" max="2" width="16.26953125" style="8" bestFit="1" customWidth="1"/>
  </cols>
  <sheetData>
    <row r="2" spans="1:2" ht="17.5" x14ac:dyDescent="0.35">
      <c r="A2" s="19" t="s">
        <v>2483</v>
      </c>
    </row>
    <row r="3" spans="1:2" x14ac:dyDescent="0.35">
      <c r="A3" s="10" t="s">
        <v>2465</v>
      </c>
      <c r="B3" s="8" t="s">
        <v>2443</v>
      </c>
    </row>
    <row r="4" spans="1:2" x14ac:dyDescent="0.35">
      <c r="A4" s="11" t="s">
        <v>3</v>
      </c>
    </row>
    <row r="5" spans="1:2" x14ac:dyDescent="0.35">
      <c r="A5" s="4" t="s">
        <v>45</v>
      </c>
      <c r="B5" s="8">
        <v>29367.128999999994</v>
      </c>
    </row>
    <row r="6" spans="1:2" x14ac:dyDescent="0.35">
      <c r="A6" s="4" t="s">
        <v>56</v>
      </c>
      <c r="B6" s="8">
        <v>71237.277999999977</v>
      </c>
    </row>
    <row r="7" spans="1:2" x14ac:dyDescent="0.35">
      <c r="A7" s="4" t="s">
        <v>37</v>
      </c>
      <c r="B7" s="8">
        <v>179231.68800000002</v>
      </c>
    </row>
    <row r="8" spans="1:2" x14ac:dyDescent="0.35">
      <c r="A8" s="4" t="s">
        <v>32</v>
      </c>
      <c r="B8" s="8">
        <v>212934.63800000015</v>
      </c>
    </row>
    <row r="9" spans="1:2" x14ac:dyDescent="0.35">
      <c r="A9" s="4" t="s">
        <v>41</v>
      </c>
      <c r="B9" s="8">
        <v>79860.73500000003</v>
      </c>
    </row>
    <row r="10" spans="1:2" x14ac:dyDescent="0.35">
      <c r="A10" s="4" t="s">
        <v>49</v>
      </c>
      <c r="B10" s="8">
        <v>246897.23400000003</v>
      </c>
    </row>
    <row r="11" spans="1:2" x14ac:dyDescent="0.35">
      <c r="A11" s="11" t="s">
        <v>4</v>
      </c>
    </row>
    <row r="12" spans="1:2" x14ac:dyDescent="0.35">
      <c r="A12" s="4" t="s">
        <v>45</v>
      </c>
      <c r="B12" s="8">
        <v>63825.439000000013</v>
      </c>
    </row>
    <row r="13" spans="1:2" x14ac:dyDescent="0.35">
      <c r="A13" s="4" t="s">
        <v>56</v>
      </c>
      <c r="B13" s="8">
        <v>141687.85999999996</v>
      </c>
    </row>
    <row r="14" spans="1:2" x14ac:dyDescent="0.35">
      <c r="A14" s="4" t="s">
        <v>37</v>
      </c>
      <c r="B14" s="8">
        <v>373861.11000000016</v>
      </c>
    </row>
    <row r="15" spans="1:2" x14ac:dyDescent="0.35">
      <c r="A15" s="4" t="s">
        <v>32</v>
      </c>
      <c r="B15" s="8">
        <v>486579.00200000004</v>
      </c>
    </row>
    <row r="16" spans="1:2" x14ac:dyDescent="0.35">
      <c r="A16" s="4" t="s">
        <v>41</v>
      </c>
      <c r="B16" s="8">
        <v>163581.549</v>
      </c>
    </row>
    <row r="17" spans="1:2" x14ac:dyDescent="0.35">
      <c r="A17" s="4" t="s">
        <v>49</v>
      </c>
      <c r="B17" s="8">
        <v>524677.87800000026</v>
      </c>
    </row>
    <row r="18" spans="1:2" x14ac:dyDescent="0.35">
      <c r="A18" s="11" t="s">
        <v>2440</v>
      </c>
      <c r="B18" s="8">
        <v>2573741.54</v>
      </c>
    </row>
    <row r="19" spans="1:2" x14ac:dyDescent="0.35">
      <c r="A19"/>
      <c r="B19"/>
    </row>
    <row r="20" spans="1:2" x14ac:dyDescent="0.35">
      <c r="A20"/>
      <c r="B20"/>
    </row>
    <row r="21" spans="1:2" x14ac:dyDescent="0.35">
      <c r="A21"/>
      <c r="B21"/>
    </row>
    <row r="22" spans="1:2" x14ac:dyDescent="0.35">
      <c r="A22"/>
      <c r="B22"/>
    </row>
    <row r="23" spans="1:2" x14ac:dyDescent="0.35">
      <c r="A23"/>
      <c r="B23"/>
    </row>
    <row r="24" spans="1:2" x14ac:dyDescent="0.35">
      <c r="A24"/>
      <c r="B24"/>
    </row>
    <row r="25" spans="1:2" x14ac:dyDescent="0.35">
      <c r="A25"/>
      <c r="B25"/>
    </row>
    <row r="26" spans="1:2" x14ac:dyDescent="0.35">
      <c r="A26"/>
      <c r="B26"/>
    </row>
    <row r="27" spans="1:2" x14ac:dyDescent="0.35">
      <c r="A27"/>
      <c r="B27"/>
    </row>
    <row r="28" spans="1:2" x14ac:dyDescent="0.35">
      <c r="A28"/>
      <c r="B28"/>
    </row>
    <row r="29" spans="1:2" x14ac:dyDescent="0.35">
      <c r="A29"/>
      <c r="B29"/>
    </row>
    <row r="30" spans="1:2" x14ac:dyDescent="0.35">
      <c r="A30"/>
      <c r="B30"/>
    </row>
    <row r="31" spans="1:2" x14ac:dyDescent="0.35">
      <c r="A31"/>
      <c r="B31"/>
    </row>
    <row r="32" spans="1:2" x14ac:dyDescent="0.35">
      <c r="A32"/>
      <c r="B32"/>
    </row>
    <row r="33" spans="1:2" x14ac:dyDescent="0.35">
      <c r="A33"/>
      <c r="B33"/>
    </row>
    <row r="34" spans="1:2" x14ac:dyDescent="0.35">
      <c r="A34"/>
      <c r="B34"/>
    </row>
    <row r="35" spans="1:2" x14ac:dyDescent="0.35">
      <c r="A35"/>
      <c r="B35"/>
    </row>
    <row r="36" spans="1:2" x14ac:dyDescent="0.35">
      <c r="A36"/>
      <c r="B36"/>
    </row>
    <row r="37" spans="1:2" x14ac:dyDescent="0.35">
      <c r="A37"/>
      <c r="B37"/>
    </row>
    <row r="38" spans="1:2" x14ac:dyDescent="0.35">
      <c r="A38"/>
      <c r="B38"/>
    </row>
    <row r="39" spans="1:2" x14ac:dyDescent="0.35">
      <c r="A39"/>
      <c r="B39"/>
    </row>
    <row r="40" spans="1:2" x14ac:dyDescent="0.35">
      <c r="A40"/>
      <c r="B40"/>
    </row>
    <row r="41" spans="1:2" x14ac:dyDescent="0.35">
      <c r="A41"/>
      <c r="B41"/>
    </row>
    <row r="42" spans="1:2" x14ac:dyDescent="0.35">
      <c r="A42"/>
      <c r="B42"/>
    </row>
    <row r="43" spans="1:2" x14ac:dyDescent="0.35">
      <c r="A43"/>
      <c r="B43"/>
    </row>
    <row r="44" spans="1:2" x14ac:dyDescent="0.35">
      <c r="A44"/>
      <c r="B44"/>
    </row>
    <row r="45" spans="1:2" x14ac:dyDescent="0.35">
      <c r="A45"/>
      <c r="B45"/>
    </row>
    <row r="46" spans="1:2" x14ac:dyDescent="0.35">
      <c r="A46"/>
      <c r="B46"/>
    </row>
    <row r="47" spans="1:2" x14ac:dyDescent="0.35">
      <c r="A47"/>
      <c r="B47"/>
    </row>
    <row r="48" spans="1:2" x14ac:dyDescent="0.35">
      <c r="A48"/>
      <c r="B48"/>
    </row>
    <row r="49" spans="1:2" x14ac:dyDescent="0.35">
      <c r="A49"/>
      <c r="B49"/>
    </row>
    <row r="50" spans="1:2" x14ac:dyDescent="0.35">
      <c r="A50"/>
      <c r="B50"/>
    </row>
    <row r="51" spans="1:2" x14ac:dyDescent="0.35">
      <c r="A51"/>
      <c r="B51"/>
    </row>
    <row r="52" spans="1:2" x14ac:dyDescent="0.35">
      <c r="A52"/>
      <c r="B52"/>
    </row>
    <row r="53" spans="1:2" x14ac:dyDescent="0.35">
      <c r="A53"/>
      <c r="B53"/>
    </row>
    <row r="54" spans="1:2" x14ac:dyDescent="0.35">
      <c r="A54"/>
      <c r="B54"/>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01DFC-6AD4-45A3-BFFB-1F1AFD66805B}">
  <dimension ref="A1:H1290"/>
  <sheetViews>
    <sheetView topLeftCell="A517" workbookViewId="0">
      <selection sqref="A1:E1"/>
    </sheetView>
  </sheetViews>
  <sheetFormatPr defaultRowHeight="14.5" x14ac:dyDescent="0.35"/>
  <cols>
    <col min="1" max="1" width="10.08984375" bestFit="1" customWidth="1"/>
    <col min="2" max="2" width="10.26953125" bestFit="1" customWidth="1"/>
    <col min="3" max="3" width="9.90625" customWidth="1"/>
    <col min="4" max="4" width="23.6328125" customWidth="1"/>
    <col min="5" max="5" width="23.7265625" customWidth="1"/>
    <col min="7" max="7" width="9.453125" customWidth="1"/>
    <col min="8" max="8" width="7.54296875" customWidth="1"/>
  </cols>
  <sheetData>
    <row r="1" spans="1:8" x14ac:dyDescent="0.35">
      <c r="A1" t="s">
        <v>2466</v>
      </c>
      <c r="B1" t="s">
        <v>25</v>
      </c>
      <c r="C1" t="s">
        <v>2467</v>
      </c>
      <c r="D1" t="s">
        <v>2468</v>
      </c>
      <c r="E1" t="s">
        <v>2469</v>
      </c>
      <c r="G1" t="s">
        <v>2470</v>
      </c>
      <c r="H1" t="s">
        <v>2471</v>
      </c>
    </row>
    <row r="2" spans="1:8" x14ac:dyDescent="0.35">
      <c r="A2" s="1">
        <v>45130</v>
      </c>
      <c r="B2" s="7">
        <v>2734.2999999999997</v>
      </c>
      <c r="G2" t="s">
        <v>2472</v>
      </c>
      <c r="H2" s="14">
        <f>_xlfn.FORECAST.ETS.STAT($B$2:$B$732,$A$2:$A$732,1,1,1)</f>
        <v>0.251</v>
      </c>
    </row>
    <row r="3" spans="1:8" x14ac:dyDescent="0.35">
      <c r="A3" s="1">
        <v>45131</v>
      </c>
      <c r="B3" s="7">
        <v>2695.2574999999997</v>
      </c>
      <c r="G3" t="s">
        <v>2473</v>
      </c>
      <c r="H3" s="14">
        <f>_xlfn.FORECAST.ETS.STAT($B$2:$B$732,$A$2:$A$732,2,1,1)</f>
        <v>1E-3</v>
      </c>
    </row>
    <row r="4" spans="1:8" x14ac:dyDescent="0.35">
      <c r="A4" s="1">
        <v>45132</v>
      </c>
      <c r="B4" s="7">
        <v>2656.2150000000001</v>
      </c>
      <c r="G4" t="s">
        <v>2474</v>
      </c>
      <c r="H4" s="14">
        <f>_xlfn.FORECAST.ETS.STAT($B$2:$B$732,$A$2:$A$732,3,1,1)</f>
        <v>1E-3</v>
      </c>
    </row>
    <row r="5" spans="1:8" x14ac:dyDescent="0.35">
      <c r="A5" s="1">
        <v>45133</v>
      </c>
      <c r="B5" s="7">
        <v>2363.3666666666668</v>
      </c>
      <c r="G5" t="s">
        <v>2475</v>
      </c>
      <c r="H5" s="14">
        <f>_xlfn.FORECAST.ETS.STAT($B$2:$B$732,$A$2:$A$732,4,1,1)</f>
        <v>0.96436144760211173</v>
      </c>
    </row>
    <row r="6" spans="1:8" x14ac:dyDescent="0.35">
      <c r="A6" s="1">
        <v>45134</v>
      </c>
      <c r="B6" s="7">
        <v>2573</v>
      </c>
      <c r="G6" t="s">
        <v>2476</v>
      </c>
      <c r="H6" s="14">
        <f>_xlfn.FORECAST.ETS.STAT($B$2:$B$732,$A$2:$A$732,5,1,1)</f>
        <v>0.465187161786278</v>
      </c>
    </row>
    <row r="7" spans="1:8" x14ac:dyDescent="0.35">
      <c r="A7" s="1">
        <v>45135</v>
      </c>
      <c r="B7" s="7">
        <v>578.12</v>
      </c>
      <c r="G7" t="s">
        <v>2477</v>
      </c>
      <c r="H7" s="14">
        <f>_xlfn.FORECAST.ETS.STAT($B$2:$B$732,$A$2:$A$732,6,1,1)</f>
        <v>1002.7080917696092</v>
      </c>
    </row>
    <row r="8" spans="1:8" x14ac:dyDescent="0.35">
      <c r="A8" s="1">
        <v>45136</v>
      </c>
      <c r="B8" s="7">
        <v>2530.5479999999998</v>
      </c>
      <c r="G8" t="s">
        <v>2478</v>
      </c>
      <c r="H8" s="14">
        <f>_xlfn.FORECAST.ETS.STAT($B$2:$B$732,$A$2:$A$732,7,1,1)</f>
        <v>1359.125945263851</v>
      </c>
    </row>
    <row r="9" spans="1:8" x14ac:dyDescent="0.35">
      <c r="A9" s="1">
        <v>45137</v>
      </c>
      <c r="B9" s="7">
        <v>1767.0399999999997</v>
      </c>
    </row>
    <row r="10" spans="1:8" x14ac:dyDescent="0.35">
      <c r="A10" s="1">
        <v>45138</v>
      </c>
      <c r="B10" s="7">
        <v>4731.72</v>
      </c>
    </row>
    <row r="11" spans="1:8" x14ac:dyDescent="0.35">
      <c r="A11" s="1">
        <v>45139</v>
      </c>
      <c r="B11" s="7">
        <v>10844.4</v>
      </c>
    </row>
    <row r="12" spans="1:8" x14ac:dyDescent="0.35">
      <c r="A12" s="1">
        <v>45140</v>
      </c>
      <c r="B12" s="7">
        <v>16957.079999999998</v>
      </c>
    </row>
    <row r="13" spans="1:8" x14ac:dyDescent="0.35">
      <c r="A13" s="1">
        <v>45141</v>
      </c>
      <c r="B13" s="7">
        <v>23069.759999999998</v>
      </c>
    </row>
    <row r="14" spans="1:8" x14ac:dyDescent="0.35">
      <c r="A14" s="1">
        <v>45142</v>
      </c>
      <c r="B14" s="7">
        <v>29182.44</v>
      </c>
    </row>
    <row r="15" spans="1:8" x14ac:dyDescent="0.35">
      <c r="A15" s="1">
        <v>45143</v>
      </c>
      <c r="B15" s="7">
        <v>261.39999999999992</v>
      </c>
    </row>
    <row r="16" spans="1:8" x14ac:dyDescent="0.35">
      <c r="A16" s="1">
        <v>45144</v>
      </c>
      <c r="B16" s="7">
        <v>1482</v>
      </c>
    </row>
    <row r="17" spans="1:2" x14ac:dyDescent="0.35">
      <c r="A17" s="1">
        <v>45145</v>
      </c>
      <c r="B17" s="7">
        <v>1495.26</v>
      </c>
    </row>
    <row r="18" spans="1:2" x14ac:dyDescent="0.35">
      <c r="A18" s="1">
        <v>45146</v>
      </c>
      <c r="B18" s="7">
        <v>1533.6000000000001</v>
      </c>
    </row>
    <row r="19" spans="1:2" x14ac:dyDescent="0.35">
      <c r="A19" s="1">
        <v>45147</v>
      </c>
      <c r="B19" s="7">
        <v>2344.44</v>
      </c>
    </row>
    <row r="20" spans="1:2" x14ac:dyDescent="0.35">
      <c r="A20" s="1">
        <v>45148</v>
      </c>
      <c r="B20" s="7">
        <v>1078.2</v>
      </c>
    </row>
    <row r="21" spans="1:2" x14ac:dyDescent="0.35">
      <c r="A21" s="1">
        <v>45149</v>
      </c>
      <c r="B21" s="7">
        <v>1562.1750000000002</v>
      </c>
    </row>
    <row r="22" spans="1:2" x14ac:dyDescent="0.35">
      <c r="A22" s="1">
        <v>45150</v>
      </c>
      <c r="B22" s="7">
        <v>2046.15</v>
      </c>
    </row>
    <row r="23" spans="1:2" x14ac:dyDescent="0.35">
      <c r="A23" s="1">
        <v>45151</v>
      </c>
      <c r="B23" s="7">
        <v>3465.78</v>
      </c>
    </row>
    <row r="24" spans="1:2" x14ac:dyDescent="0.35">
      <c r="A24" s="1">
        <v>45152</v>
      </c>
      <c r="B24" s="7">
        <v>2791.4025000000001</v>
      </c>
    </row>
    <row r="25" spans="1:2" x14ac:dyDescent="0.35">
      <c r="A25" s="1">
        <v>45153</v>
      </c>
      <c r="B25" s="7">
        <v>2117.0250000000001</v>
      </c>
    </row>
    <row r="26" spans="1:2" x14ac:dyDescent="0.35">
      <c r="A26" s="1">
        <v>45154</v>
      </c>
      <c r="B26" s="7">
        <v>1605.0625</v>
      </c>
    </row>
    <row r="27" spans="1:2" x14ac:dyDescent="0.35">
      <c r="A27" s="1">
        <v>45155</v>
      </c>
      <c r="B27" s="7">
        <v>1093.1000000000001</v>
      </c>
    </row>
    <row r="28" spans="1:2" x14ac:dyDescent="0.35">
      <c r="A28" s="1">
        <v>45156</v>
      </c>
      <c r="B28" s="7">
        <v>1923.2399999999998</v>
      </c>
    </row>
    <row r="29" spans="1:2" x14ac:dyDescent="0.35">
      <c r="A29" s="1">
        <v>45157</v>
      </c>
      <c r="B29" s="7">
        <v>2136.0100000000002</v>
      </c>
    </row>
    <row r="30" spans="1:2" x14ac:dyDescent="0.35">
      <c r="A30" s="1">
        <v>45158</v>
      </c>
      <c r="B30" s="7">
        <v>617.04</v>
      </c>
    </row>
    <row r="31" spans="1:2" x14ac:dyDescent="0.35">
      <c r="A31" s="1">
        <v>45159</v>
      </c>
      <c r="B31" s="7">
        <v>7518.28</v>
      </c>
    </row>
    <row r="32" spans="1:2" x14ac:dyDescent="0.35">
      <c r="A32" s="1">
        <v>45160</v>
      </c>
      <c r="B32" s="7">
        <v>1508.76</v>
      </c>
    </row>
    <row r="33" spans="1:2" x14ac:dyDescent="0.35">
      <c r="A33" s="1">
        <v>45161</v>
      </c>
      <c r="B33" s="7">
        <v>1857.6</v>
      </c>
    </row>
    <row r="34" spans="1:2" x14ac:dyDescent="0.35">
      <c r="A34" s="1">
        <v>45162</v>
      </c>
      <c r="B34" s="7">
        <v>852.00000000000011</v>
      </c>
    </row>
    <row r="35" spans="1:2" x14ac:dyDescent="0.35">
      <c r="A35" s="1">
        <v>45163</v>
      </c>
      <c r="B35" s="7">
        <v>1533.6000000000001</v>
      </c>
    </row>
    <row r="36" spans="1:2" x14ac:dyDescent="0.35">
      <c r="A36" s="1">
        <v>45164</v>
      </c>
      <c r="B36" s="7">
        <v>986.85</v>
      </c>
    </row>
    <row r="37" spans="1:2" x14ac:dyDescent="0.35">
      <c r="A37" s="1">
        <v>45165</v>
      </c>
      <c r="B37" s="7">
        <v>440.09999999999985</v>
      </c>
    </row>
    <row r="38" spans="1:2" x14ac:dyDescent="0.35">
      <c r="A38" s="1">
        <v>45166</v>
      </c>
      <c r="B38" s="7">
        <v>1417.2149999999999</v>
      </c>
    </row>
    <row r="39" spans="1:2" x14ac:dyDescent="0.35">
      <c r="A39" s="1">
        <v>45167</v>
      </c>
      <c r="B39" s="7">
        <v>3738.5999999999995</v>
      </c>
    </row>
    <row r="40" spans="1:2" x14ac:dyDescent="0.35">
      <c r="A40" s="1">
        <v>45168</v>
      </c>
      <c r="B40" s="7">
        <v>3538.2</v>
      </c>
    </row>
    <row r="41" spans="1:2" x14ac:dyDescent="0.35">
      <c r="A41" s="1">
        <v>45169</v>
      </c>
      <c r="B41" s="7">
        <v>3337.7999999999997</v>
      </c>
    </row>
    <row r="42" spans="1:2" x14ac:dyDescent="0.35">
      <c r="A42" s="1">
        <v>45170</v>
      </c>
      <c r="B42" s="7">
        <v>3137.3999999999996</v>
      </c>
    </row>
    <row r="43" spans="1:2" x14ac:dyDescent="0.35">
      <c r="A43" s="1">
        <v>45171</v>
      </c>
      <c r="B43" s="7">
        <v>2937</v>
      </c>
    </row>
    <row r="44" spans="1:2" x14ac:dyDescent="0.35">
      <c r="A44" s="1">
        <v>45172</v>
      </c>
      <c r="B44" s="7">
        <v>1316.1000000000001</v>
      </c>
    </row>
    <row r="45" spans="1:2" x14ac:dyDescent="0.35">
      <c r="A45" s="1">
        <v>45173</v>
      </c>
      <c r="B45" s="7">
        <v>1689.1224999999999</v>
      </c>
    </row>
    <row r="46" spans="1:2" x14ac:dyDescent="0.35">
      <c r="A46" s="1">
        <v>45174</v>
      </c>
      <c r="B46" s="7">
        <v>2062.145</v>
      </c>
    </row>
    <row r="47" spans="1:2" x14ac:dyDescent="0.35">
      <c r="A47" s="1">
        <v>45175</v>
      </c>
      <c r="B47" s="7">
        <v>2435.1674999999996</v>
      </c>
    </row>
    <row r="48" spans="1:2" x14ac:dyDescent="0.35">
      <c r="A48" s="1">
        <v>45176</v>
      </c>
      <c r="B48" s="7">
        <v>2808.1899999999996</v>
      </c>
    </row>
    <row r="49" spans="1:2" x14ac:dyDescent="0.35">
      <c r="A49" s="1">
        <v>45177</v>
      </c>
      <c r="B49" s="7">
        <v>2295.1449999999995</v>
      </c>
    </row>
    <row r="50" spans="1:2" x14ac:dyDescent="0.35">
      <c r="A50" s="1">
        <v>45178</v>
      </c>
      <c r="B50" s="7">
        <v>1782.1</v>
      </c>
    </row>
    <row r="51" spans="1:2" x14ac:dyDescent="0.35">
      <c r="A51" s="1">
        <v>45179</v>
      </c>
      <c r="B51" s="7">
        <v>1860.1675</v>
      </c>
    </row>
    <row r="52" spans="1:2" x14ac:dyDescent="0.35">
      <c r="A52" s="1">
        <v>45180</v>
      </c>
      <c r="B52" s="7">
        <v>1938.2349999999999</v>
      </c>
    </row>
    <row r="53" spans="1:2" x14ac:dyDescent="0.35">
      <c r="A53" s="1">
        <v>45181</v>
      </c>
      <c r="B53" s="7">
        <v>2016.3024999999998</v>
      </c>
    </row>
    <row r="54" spans="1:2" x14ac:dyDescent="0.35">
      <c r="A54" s="1">
        <v>45182</v>
      </c>
      <c r="B54" s="7">
        <v>2094.37</v>
      </c>
    </row>
    <row r="55" spans="1:2" x14ac:dyDescent="0.35">
      <c r="A55" s="1">
        <v>45183</v>
      </c>
      <c r="B55" s="7">
        <v>2072.1400000000003</v>
      </c>
    </row>
    <row r="56" spans="1:2" x14ac:dyDescent="0.35">
      <c r="A56" s="1">
        <v>45184</v>
      </c>
      <c r="B56" s="7">
        <v>2268.69</v>
      </c>
    </row>
    <row r="57" spans="1:2" x14ac:dyDescent="0.35">
      <c r="A57" s="1">
        <v>45185</v>
      </c>
      <c r="B57" s="7">
        <v>1560.585</v>
      </c>
    </row>
    <row r="58" spans="1:2" x14ac:dyDescent="0.35">
      <c r="A58" s="1">
        <v>45186</v>
      </c>
      <c r="B58" s="7">
        <v>852.48000000000013</v>
      </c>
    </row>
    <row r="59" spans="1:2" x14ac:dyDescent="0.35">
      <c r="A59" s="1">
        <v>45187</v>
      </c>
      <c r="B59" s="7">
        <v>802.18333333333339</v>
      </c>
    </row>
    <row r="60" spans="1:2" x14ac:dyDescent="0.35">
      <c r="A60" s="1">
        <v>45188</v>
      </c>
      <c r="B60" s="7">
        <v>751.88666666666677</v>
      </c>
    </row>
    <row r="61" spans="1:2" x14ac:dyDescent="0.35">
      <c r="A61" s="1">
        <v>45189</v>
      </c>
      <c r="B61" s="7">
        <v>701.59</v>
      </c>
    </row>
    <row r="62" spans="1:2" x14ac:dyDescent="0.35">
      <c r="A62" s="1">
        <v>45190</v>
      </c>
      <c r="B62" s="7">
        <v>651.29333333333329</v>
      </c>
    </row>
    <row r="63" spans="1:2" x14ac:dyDescent="0.35">
      <c r="A63" s="1">
        <v>45191</v>
      </c>
      <c r="B63" s="7">
        <v>600.99666666666667</v>
      </c>
    </row>
    <row r="64" spans="1:2" x14ac:dyDescent="0.35">
      <c r="A64" s="1">
        <v>45192</v>
      </c>
      <c r="B64" s="7">
        <v>550.69999999999993</v>
      </c>
    </row>
    <row r="65" spans="1:2" x14ac:dyDescent="0.35">
      <c r="A65" s="1">
        <v>45193</v>
      </c>
      <c r="B65" s="7">
        <v>2744.5400000000004</v>
      </c>
    </row>
    <row r="66" spans="1:2" x14ac:dyDescent="0.35">
      <c r="A66" s="1">
        <v>45194</v>
      </c>
      <c r="B66" s="7">
        <v>5872.0199999999995</v>
      </c>
    </row>
    <row r="67" spans="1:2" x14ac:dyDescent="0.35">
      <c r="A67" s="1">
        <v>45195</v>
      </c>
      <c r="B67" s="7">
        <v>4391.9699999999993</v>
      </c>
    </row>
    <row r="68" spans="1:2" x14ac:dyDescent="0.35">
      <c r="A68" s="1">
        <v>45196</v>
      </c>
      <c r="B68" s="7">
        <v>2911.9199999999996</v>
      </c>
    </row>
    <row r="69" spans="1:2" x14ac:dyDescent="0.35">
      <c r="A69" s="1">
        <v>45197</v>
      </c>
      <c r="B69" s="7">
        <v>1431.8700000000001</v>
      </c>
    </row>
    <row r="70" spans="1:2" x14ac:dyDescent="0.35">
      <c r="A70" s="1">
        <v>45198</v>
      </c>
      <c r="B70" s="7">
        <v>2697.4549999999999</v>
      </c>
    </row>
    <row r="71" spans="1:2" x14ac:dyDescent="0.35">
      <c r="A71" s="1">
        <v>45199</v>
      </c>
      <c r="B71" s="7">
        <v>3963.0399999999995</v>
      </c>
    </row>
    <row r="72" spans="1:2" x14ac:dyDescent="0.35">
      <c r="A72" s="1">
        <v>45200</v>
      </c>
      <c r="B72" s="7">
        <v>3401.3599999999997</v>
      </c>
    </row>
    <row r="73" spans="1:2" x14ac:dyDescent="0.35">
      <c r="A73" s="1">
        <v>45201</v>
      </c>
      <c r="B73" s="7">
        <v>2839.68</v>
      </c>
    </row>
    <row r="74" spans="1:2" x14ac:dyDescent="0.35">
      <c r="A74" s="1">
        <v>45202</v>
      </c>
      <c r="B74" s="7">
        <v>2960.64</v>
      </c>
    </row>
    <row r="75" spans="1:2" x14ac:dyDescent="0.35">
      <c r="A75" s="1">
        <v>45203</v>
      </c>
      <c r="B75" s="7">
        <v>3081.6</v>
      </c>
    </row>
    <row r="76" spans="1:2" x14ac:dyDescent="0.35">
      <c r="A76" s="1">
        <v>45204</v>
      </c>
      <c r="B76" s="7">
        <v>2808.9674999999997</v>
      </c>
    </row>
    <row r="77" spans="1:2" x14ac:dyDescent="0.35">
      <c r="A77" s="1">
        <v>45205</v>
      </c>
      <c r="B77" s="7">
        <v>2536.335</v>
      </c>
    </row>
    <row r="78" spans="1:2" x14ac:dyDescent="0.35">
      <c r="A78" s="1">
        <v>45206</v>
      </c>
      <c r="B78" s="7">
        <v>2263.7025000000003</v>
      </c>
    </row>
    <row r="79" spans="1:2" x14ac:dyDescent="0.35">
      <c r="A79" s="1">
        <v>45207</v>
      </c>
      <c r="B79" s="7">
        <v>1991.0700000000002</v>
      </c>
    </row>
    <row r="80" spans="1:2" x14ac:dyDescent="0.35">
      <c r="A80" s="1">
        <v>45208</v>
      </c>
      <c r="B80" s="7">
        <v>1786.6750000000002</v>
      </c>
    </row>
    <row r="81" spans="1:2" x14ac:dyDescent="0.35">
      <c r="A81" s="1">
        <v>45209</v>
      </c>
      <c r="B81" s="7">
        <v>1582.2800000000002</v>
      </c>
    </row>
    <row r="82" spans="1:2" x14ac:dyDescent="0.35">
      <c r="A82" s="1">
        <v>45210</v>
      </c>
      <c r="B82" s="7">
        <v>2288.6200000000003</v>
      </c>
    </row>
    <row r="83" spans="1:2" x14ac:dyDescent="0.35">
      <c r="A83" s="1">
        <v>45211</v>
      </c>
      <c r="B83" s="7">
        <v>1533.6000000000001</v>
      </c>
    </row>
    <row r="84" spans="1:2" x14ac:dyDescent="0.35">
      <c r="A84" s="1">
        <v>45212</v>
      </c>
      <c r="B84" s="7">
        <v>1510.9599999999998</v>
      </c>
    </row>
    <row r="85" spans="1:2" x14ac:dyDescent="0.35">
      <c r="A85" s="1">
        <v>45213</v>
      </c>
      <c r="B85" s="7">
        <v>2772.2900000000004</v>
      </c>
    </row>
    <row r="86" spans="1:2" x14ac:dyDescent="0.35">
      <c r="A86" s="1">
        <v>45214</v>
      </c>
      <c r="B86" s="7">
        <v>2595.8233333333337</v>
      </c>
    </row>
    <row r="87" spans="1:2" x14ac:dyDescent="0.35">
      <c r="A87" s="1">
        <v>45215</v>
      </c>
      <c r="B87" s="7">
        <v>2419.356666666667</v>
      </c>
    </row>
    <row r="88" spans="1:2" x14ac:dyDescent="0.35">
      <c r="A88" s="1">
        <v>45216</v>
      </c>
      <c r="B88" s="7">
        <v>2242.8900000000003</v>
      </c>
    </row>
    <row r="89" spans="1:2" x14ac:dyDescent="0.35">
      <c r="A89" s="1">
        <v>45217</v>
      </c>
      <c r="B89" s="7">
        <v>5043.08</v>
      </c>
    </row>
    <row r="90" spans="1:2" x14ac:dyDescent="0.35">
      <c r="A90" s="1">
        <v>45218</v>
      </c>
      <c r="B90" s="7">
        <v>1430.52</v>
      </c>
    </row>
    <row r="91" spans="1:2" x14ac:dyDescent="0.35">
      <c r="A91" s="1">
        <v>45219</v>
      </c>
      <c r="B91" s="7">
        <v>1565.675</v>
      </c>
    </row>
    <row r="92" spans="1:2" x14ac:dyDescent="0.35">
      <c r="A92" s="1">
        <v>45220</v>
      </c>
      <c r="B92" s="7">
        <v>1700.8300000000002</v>
      </c>
    </row>
    <row r="93" spans="1:2" x14ac:dyDescent="0.35">
      <c r="A93" s="1">
        <v>45221</v>
      </c>
      <c r="B93" s="7">
        <v>1835.9850000000001</v>
      </c>
    </row>
    <row r="94" spans="1:2" x14ac:dyDescent="0.35">
      <c r="A94" s="1">
        <v>45222</v>
      </c>
      <c r="B94" s="7">
        <v>1800.6275000000001</v>
      </c>
    </row>
    <row r="95" spans="1:2" x14ac:dyDescent="0.35">
      <c r="A95" s="1">
        <v>45223</v>
      </c>
      <c r="B95" s="7">
        <v>1765.27</v>
      </c>
    </row>
    <row r="96" spans="1:2" x14ac:dyDescent="0.35">
      <c r="A96" s="1">
        <v>45224</v>
      </c>
      <c r="B96" s="7">
        <v>514.59999999999991</v>
      </c>
    </row>
    <row r="97" spans="1:2" x14ac:dyDescent="0.35">
      <c r="A97" s="1">
        <v>45225</v>
      </c>
      <c r="B97" s="7">
        <v>596.39999999999986</v>
      </c>
    </row>
    <row r="98" spans="1:2" x14ac:dyDescent="0.35">
      <c r="A98" s="1">
        <v>45226</v>
      </c>
      <c r="B98" s="7">
        <v>678.19999999999982</v>
      </c>
    </row>
    <row r="99" spans="1:2" x14ac:dyDescent="0.35">
      <c r="A99" s="1">
        <v>45227</v>
      </c>
      <c r="B99" s="7">
        <v>759.99999999999977</v>
      </c>
    </row>
    <row r="100" spans="1:2" x14ac:dyDescent="0.35">
      <c r="A100" s="1">
        <v>45228</v>
      </c>
      <c r="B100" s="7">
        <v>841.79999999999984</v>
      </c>
    </row>
    <row r="101" spans="1:2" x14ac:dyDescent="0.35">
      <c r="A101" s="1">
        <v>45229</v>
      </c>
      <c r="B101" s="7">
        <v>923.5999999999998</v>
      </c>
    </row>
    <row r="102" spans="1:2" x14ac:dyDescent="0.35">
      <c r="A102" s="1">
        <v>45230</v>
      </c>
      <c r="B102" s="7">
        <v>1752.6642857142856</v>
      </c>
    </row>
    <row r="103" spans="1:2" x14ac:dyDescent="0.35">
      <c r="A103" s="1">
        <v>45231</v>
      </c>
      <c r="B103" s="7">
        <v>2581.7285714285713</v>
      </c>
    </row>
    <row r="104" spans="1:2" x14ac:dyDescent="0.35">
      <c r="A104" s="1">
        <v>45232</v>
      </c>
      <c r="B104" s="7">
        <v>3410.7928571428574</v>
      </c>
    </row>
    <row r="105" spans="1:2" x14ac:dyDescent="0.35">
      <c r="A105" s="1">
        <v>45233</v>
      </c>
      <c r="B105" s="7">
        <v>4239.8571428571431</v>
      </c>
    </row>
    <row r="106" spans="1:2" x14ac:dyDescent="0.35">
      <c r="A106" s="1">
        <v>45234</v>
      </c>
      <c r="B106" s="7">
        <v>5068.9214285714288</v>
      </c>
    </row>
    <row r="107" spans="1:2" x14ac:dyDescent="0.35">
      <c r="A107" s="1">
        <v>45235</v>
      </c>
      <c r="B107" s="7">
        <v>5897.9857142857145</v>
      </c>
    </row>
    <row r="108" spans="1:2" x14ac:dyDescent="0.35">
      <c r="A108" s="1">
        <v>45236</v>
      </c>
      <c r="B108" s="7">
        <v>6727.05</v>
      </c>
    </row>
    <row r="109" spans="1:2" x14ac:dyDescent="0.35">
      <c r="A109" s="1">
        <v>45237</v>
      </c>
      <c r="B109" s="7">
        <v>6771.4750000000004</v>
      </c>
    </row>
    <row r="110" spans="1:2" x14ac:dyDescent="0.35">
      <c r="A110" s="1">
        <v>45238</v>
      </c>
      <c r="B110" s="7">
        <v>6815.9000000000005</v>
      </c>
    </row>
    <row r="111" spans="1:2" x14ac:dyDescent="0.35">
      <c r="A111" s="1">
        <v>45239</v>
      </c>
      <c r="B111" s="7">
        <v>6860.3250000000007</v>
      </c>
    </row>
    <row r="112" spans="1:2" x14ac:dyDescent="0.35">
      <c r="A112" s="1">
        <v>45240</v>
      </c>
      <c r="B112" s="7">
        <v>6904.75</v>
      </c>
    </row>
    <row r="113" spans="1:2" x14ac:dyDescent="0.35">
      <c r="A113" s="1">
        <v>45241</v>
      </c>
      <c r="B113" s="7">
        <v>6949.1750000000002</v>
      </c>
    </row>
    <row r="114" spans="1:2" x14ac:dyDescent="0.35">
      <c r="A114" s="1">
        <v>45242</v>
      </c>
      <c r="B114" s="7">
        <v>6993.6</v>
      </c>
    </row>
    <row r="115" spans="1:2" x14ac:dyDescent="0.35">
      <c r="A115" s="1">
        <v>45243</v>
      </c>
      <c r="B115" s="7">
        <v>5806.6</v>
      </c>
    </row>
    <row r="116" spans="1:2" x14ac:dyDescent="0.35">
      <c r="A116" s="1">
        <v>45244</v>
      </c>
      <c r="B116" s="7">
        <v>4619.6000000000004</v>
      </c>
    </row>
    <row r="117" spans="1:2" x14ac:dyDescent="0.35">
      <c r="A117" s="1">
        <v>45245</v>
      </c>
      <c r="B117" s="7">
        <v>3432.6000000000004</v>
      </c>
    </row>
    <row r="118" spans="1:2" x14ac:dyDescent="0.35">
      <c r="A118" s="1">
        <v>45246</v>
      </c>
      <c r="B118" s="7">
        <v>2245.6</v>
      </c>
    </row>
    <row r="119" spans="1:2" x14ac:dyDescent="0.35">
      <c r="A119" s="1">
        <v>45247</v>
      </c>
      <c r="B119" s="7">
        <v>2124.5</v>
      </c>
    </row>
    <row r="120" spans="1:2" x14ac:dyDescent="0.35">
      <c r="A120" s="1">
        <v>45248</v>
      </c>
      <c r="B120" s="7">
        <v>2003.4</v>
      </c>
    </row>
    <row r="121" spans="1:2" x14ac:dyDescent="0.35">
      <c r="A121" s="1">
        <v>45249</v>
      </c>
      <c r="B121" s="7">
        <v>2053.8000000000002</v>
      </c>
    </row>
    <row r="122" spans="1:2" x14ac:dyDescent="0.35">
      <c r="A122" s="1">
        <v>45250</v>
      </c>
      <c r="B122" s="7">
        <v>1818.3337500000002</v>
      </c>
    </row>
    <row r="123" spans="1:2" x14ac:dyDescent="0.35">
      <c r="A123" s="1">
        <v>45251</v>
      </c>
      <c r="B123" s="7">
        <v>1582.8675000000001</v>
      </c>
    </row>
    <row r="124" spans="1:2" x14ac:dyDescent="0.35">
      <c r="A124" s="1">
        <v>45252</v>
      </c>
      <c r="B124" s="7">
        <v>1347.4012499999999</v>
      </c>
    </row>
    <row r="125" spans="1:2" x14ac:dyDescent="0.35">
      <c r="A125" s="1">
        <v>45253</v>
      </c>
      <c r="B125" s="7">
        <v>1111.9349999999999</v>
      </c>
    </row>
    <row r="126" spans="1:2" x14ac:dyDescent="0.35">
      <c r="A126" s="1">
        <v>45254</v>
      </c>
      <c r="B126" s="7">
        <v>3790.5000000000005</v>
      </c>
    </row>
    <row r="127" spans="1:2" x14ac:dyDescent="0.35">
      <c r="A127" s="1">
        <v>45255</v>
      </c>
      <c r="B127" s="7">
        <v>2498.2400000000002</v>
      </c>
    </row>
    <row r="128" spans="1:2" x14ac:dyDescent="0.35">
      <c r="A128" s="1">
        <v>45256</v>
      </c>
      <c r="B128" s="7">
        <v>1205.98</v>
      </c>
    </row>
    <row r="129" spans="1:2" x14ac:dyDescent="0.35">
      <c r="A129" s="1">
        <v>45257</v>
      </c>
      <c r="B129" s="7">
        <v>1026.9349999999999</v>
      </c>
    </row>
    <row r="130" spans="1:2" x14ac:dyDescent="0.35">
      <c r="A130" s="1">
        <v>45258</v>
      </c>
      <c r="B130" s="7">
        <v>847.89</v>
      </c>
    </row>
    <row r="131" spans="1:2" x14ac:dyDescent="0.35">
      <c r="A131" s="1">
        <v>45259</v>
      </c>
      <c r="B131" s="7">
        <v>668.84500000000003</v>
      </c>
    </row>
    <row r="132" spans="1:2" x14ac:dyDescent="0.35">
      <c r="A132" s="1">
        <v>45260</v>
      </c>
      <c r="B132" s="7">
        <v>489.7999999999999</v>
      </c>
    </row>
    <row r="133" spans="1:2" x14ac:dyDescent="0.35">
      <c r="A133" s="1">
        <v>45261</v>
      </c>
      <c r="B133" s="7">
        <v>606.32999999999993</v>
      </c>
    </row>
    <row r="134" spans="1:2" x14ac:dyDescent="0.35">
      <c r="A134" s="1">
        <v>45262</v>
      </c>
      <c r="B134" s="7">
        <v>722.86</v>
      </c>
    </row>
    <row r="135" spans="1:2" x14ac:dyDescent="0.35">
      <c r="A135" s="1">
        <v>45263</v>
      </c>
      <c r="B135" s="7">
        <v>839.3900000000001</v>
      </c>
    </row>
    <row r="136" spans="1:2" x14ac:dyDescent="0.35">
      <c r="A136" s="1">
        <v>45264</v>
      </c>
      <c r="B136" s="7">
        <v>955.92000000000007</v>
      </c>
    </row>
    <row r="137" spans="1:2" x14ac:dyDescent="0.35">
      <c r="A137" s="1">
        <v>45265</v>
      </c>
      <c r="B137" s="7">
        <v>1656.6</v>
      </c>
    </row>
    <row r="138" spans="1:2" x14ac:dyDescent="0.35">
      <c r="A138" s="1">
        <v>45266</v>
      </c>
      <c r="B138" s="7">
        <v>1672.2950000000001</v>
      </c>
    </row>
    <row r="139" spans="1:2" x14ac:dyDescent="0.35">
      <c r="A139" s="1">
        <v>45267</v>
      </c>
      <c r="B139" s="7">
        <v>1687.9900000000002</v>
      </c>
    </row>
    <row r="140" spans="1:2" x14ac:dyDescent="0.35">
      <c r="A140" s="1">
        <v>45268</v>
      </c>
      <c r="B140" s="7">
        <v>4107.42</v>
      </c>
    </row>
    <row r="141" spans="1:2" x14ac:dyDescent="0.35">
      <c r="A141" s="1">
        <v>45269</v>
      </c>
      <c r="B141" s="7">
        <v>1446.06</v>
      </c>
    </row>
    <row r="142" spans="1:2" x14ac:dyDescent="0.35">
      <c r="A142" s="1">
        <v>45270</v>
      </c>
      <c r="B142" s="7">
        <v>4731.72</v>
      </c>
    </row>
    <row r="143" spans="1:2" x14ac:dyDescent="0.35">
      <c r="A143" s="1">
        <v>45271</v>
      </c>
      <c r="B143" s="7">
        <v>4175.7224999999999</v>
      </c>
    </row>
    <row r="144" spans="1:2" x14ac:dyDescent="0.35">
      <c r="A144" s="1">
        <v>45272</v>
      </c>
      <c r="B144" s="7">
        <v>3619.7249999999999</v>
      </c>
    </row>
    <row r="145" spans="1:2" x14ac:dyDescent="0.35">
      <c r="A145" s="1">
        <v>45273</v>
      </c>
      <c r="B145" s="7">
        <v>2145.7800000000002</v>
      </c>
    </row>
    <row r="146" spans="1:2" x14ac:dyDescent="0.35">
      <c r="A146" s="1">
        <v>45274</v>
      </c>
      <c r="B146" s="7">
        <v>6076.8</v>
      </c>
    </row>
    <row r="147" spans="1:2" x14ac:dyDescent="0.35">
      <c r="A147" s="1">
        <v>45275</v>
      </c>
      <c r="B147" s="7">
        <v>4394.4400000000005</v>
      </c>
    </row>
    <row r="148" spans="1:2" x14ac:dyDescent="0.35">
      <c r="A148" s="1">
        <v>45276</v>
      </c>
      <c r="B148" s="7">
        <v>2712.0800000000004</v>
      </c>
    </row>
    <row r="149" spans="1:2" x14ac:dyDescent="0.35">
      <c r="A149" s="1">
        <v>45277</v>
      </c>
      <c r="B149" s="7">
        <v>2175.12</v>
      </c>
    </row>
    <row r="150" spans="1:2" x14ac:dyDescent="0.35">
      <c r="A150" s="1">
        <v>45278</v>
      </c>
      <c r="B150" s="7">
        <v>2962.8000000000006</v>
      </c>
    </row>
    <row r="151" spans="1:2" x14ac:dyDescent="0.35">
      <c r="A151" s="1">
        <v>45279</v>
      </c>
      <c r="B151" s="7">
        <v>3103.42</v>
      </c>
    </row>
    <row r="152" spans="1:2" x14ac:dyDescent="0.35">
      <c r="A152" s="1">
        <v>45280</v>
      </c>
      <c r="B152" s="7">
        <v>1812.21</v>
      </c>
    </row>
    <row r="153" spans="1:2" x14ac:dyDescent="0.35">
      <c r="A153" s="1">
        <v>45281</v>
      </c>
      <c r="B153" s="7">
        <v>520.99999999999989</v>
      </c>
    </row>
    <row r="154" spans="1:2" x14ac:dyDescent="0.35">
      <c r="A154" s="1">
        <v>45282</v>
      </c>
      <c r="B154" s="7">
        <v>1219.3666666666668</v>
      </c>
    </row>
    <row r="155" spans="1:2" x14ac:dyDescent="0.35">
      <c r="A155" s="1">
        <v>45283</v>
      </c>
      <c r="B155" s="7">
        <v>1826.7433333333331</v>
      </c>
    </row>
    <row r="156" spans="1:2" x14ac:dyDescent="0.35">
      <c r="A156" s="1">
        <v>45284</v>
      </c>
      <c r="B156" s="7">
        <v>1487.0950000000003</v>
      </c>
    </row>
    <row r="157" spans="1:2" x14ac:dyDescent="0.35">
      <c r="A157" s="1">
        <v>45285</v>
      </c>
      <c r="B157" s="7">
        <v>1009.32</v>
      </c>
    </row>
    <row r="158" spans="1:2" x14ac:dyDescent="0.35">
      <c r="A158" s="1">
        <v>45286</v>
      </c>
      <c r="B158" s="7">
        <v>1940.385</v>
      </c>
    </row>
    <row r="159" spans="1:2" x14ac:dyDescent="0.35">
      <c r="A159" s="1">
        <v>45287</v>
      </c>
      <c r="B159" s="7">
        <v>2871.45</v>
      </c>
    </row>
    <row r="160" spans="1:2" x14ac:dyDescent="0.35">
      <c r="A160" s="1">
        <v>45288</v>
      </c>
      <c r="B160" s="7">
        <v>3802.5149999999999</v>
      </c>
    </row>
    <row r="161" spans="1:2" x14ac:dyDescent="0.35">
      <c r="A161" s="1">
        <v>45289</v>
      </c>
      <c r="B161" s="7">
        <v>4733.58</v>
      </c>
    </row>
    <row r="162" spans="1:2" x14ac:dyDescent="0.35">
      <c r="A162" s="1">
        <v>45290</v>
      </c>
      <c r="B162" s="7">
        <v>747.63</v>
      </c>
    </row>
    <row r="163" spans="1:2" x14ac:dyDescent="0.35">
      <c r="A163" s="1">
        <v>45291</v>
      </c>
      <c r="B163" s="7">
        <v>2037.96</v>
      </c>
    </row>
    <row r="164" spans="1:2" x14ac:dyDescent="0.35">
      <c r="A164" s="1">
        <v>45292</v>
      </c>
      <c r="B164" s="7">
        <v>2095.14</v>
      </c>
    </row>
    <row r="165" spans="1:2" x14ac:dyDescent="0.35">
      <c r="A165" s="1">
        <v>45293</v>
      </c>
      <c r="B165" s="7">
        <v>2152.3200000000002</v>
      </c>
    </row>
    <row r="166" spans="1:2" x14ac:dyDescent="0.35">
      <c r="A166" s="1">
        <v>45294</v>
      </c>
      <c r="B166" s="7">
        <v>2209.5</v>
      </c>
    </row>
    <row r="167" spans="1:2" x14ac:dyDescent="0.35">
      <c r="A167" s="1">
        <v>45295</v>
      </c>
      <c r="B167" s="7">
        <v>514.59999999999991</v>
      </c>
    </row>
    <row r="168" spans="1:2" x14ac:dyDescent="0.35">
      <c r="A168" s="1">
        <v>45296</v>
      </c>
      <c r="B168" s="7">
        <v>382.21499999999997</v>
      </c>
    </row>
    <row r="169" spans="1:2" x14ac:dyDescent="0.35">
      <c r="A169" s="1">
        <v>45297</v>
      </c>
      <c r="B169" s="7">
        <v>249.83000000000004</v>
      </c>
    </row>
    <row r="170" spans="1:2" x14ac:dyDescent="0.35">
      <c r="A170" s="1">
        <v>45298</v>
      </c>
      <c r="B170" s="7">
        <v>556.86000000000013</v>
      </c>
    </row>
    <row r="171" spans="1:2" x14ac:dyDescent="0.35">
      <c r="A171" s="1">
        <v>45299</v>
      </c>
      <c r="B171" s="7">
        <v>863.8900000000001</v>
      </c>
    </row>
    <row r="172" spans="1:2" x14ac:dyDescent="0.35">
      <c r="A172" s="1">
        <v>45300</v>
      </c>
      <c r="B172" s="7">
        <v>1170.92</v>
      </c>
    </row>
    <row r="173" spans="1:2" x14ac:dyDescent="0.35">
      <c r="A173" s="1">
        <v>45301</v>
      </c>
      <c r="B173" s="7">
        <v>1477.9500000000003</v>
      </c>
    </row>
    <row r="174" spans="1:2" x14ac:dyDescent="0.35">
      <c r="A174" s="1">
        <v>45302</v>
      </c>
      <c r="B174" s="7">
        <v>1784.98</v>
      </c>
    </row>
    <row r="175" spans="1:2" x14ac:dyDescent="0.35">
      <c r="A175" s="1">
        <v>45303</v>
      </c>
      <c r="B175" s="7">
        <v>1495.26</v>
      </c>
    </row>
    <row r="176" spans="1:2" x14ac:dyDescent="0.35">
      <c r="A176" s="1">
        <v>45304</v>
      </c>
      <c r="B176" s="7">
        <v>1430.8266666666666</v>
      </c>
    </row>
    <row r="177" spans="1:2" x14ac:dyDescent="0.35">
      <c r="A177" s="1">
        <v>45305</v>
      </c>
      <c r="B177" s="7">
        <v>1859.7233333333334</v>
      </c>
    </row>
    <row r="178" spans="1:2" x14ac:dyDescent="0.35">
      <c r="A178" s="1">
        <v>45306</v>
      </c>
      <c r="B178" s="7">
        <v>2288.6200000000003</v>
      </c>
    </row>
    <row r="179" spans="1:2" x14ac:dyDescent="0.35">
      <c r="A179" s="1">
        <v>45307</v>
      </c>
      <c r="B179" s="7">
        <v>1194.2100000000003</v>
      </c>
    </row>
    <row r="180" spans="1:2" x14ac:dyDescent="0.35">
      <c r="A180" s="1">
        <v>45308</v>
      </c>
      <c r="B180" s="7">
        <v>99.800000000000082</v>
      </c>
    </row>
    <row r="181" spans="1:2" x14ac:dyDescent="0.35">
      <c r="A181" s="1">
        <v>45309</v>
      </c>
      <c r="B181" s="7">
        <v>2278.84</v>
      </c>
    </row>
    <row r="182" spans="1:2" x14ac:dyDescent="0.35">
      <c r="A182" s="1">
        <v>45310</v>
      </c>
      <c r="B182" s="7">
        <v>4457.88</v>
      </c>
    </row>
    <row r="183" spans="1:2" x14ac:dyDescent="0.35">
      <c r="A183" s="1">
        <v>45311</v>
      </c>
      <c r="B183" s="7">
        <v>2978.94</v>
      </c>
    </row>
    <row r="184" spans="1:2" x14ac:dyDescent="0.35">
      <c r="A184" s="1">
        <v>45312</v>
      </c>
      <c r="B184" s="7">
        <v>3264.44</v>
      </c>
    </row>
    <row r="185" spans="1:2" x14ac:dyDescent="0.35">
      <c r="A185" s="1">
        <v>45313</v>
      </c>
      <c r="B185" s="7">
        <v>3549.94</v>
      </c>
    </row>
    <row r="186" spans="1:2" x14ac:dyDescent="0.35">
      <c r="A186" s="1">
        <v>45314</v>
      </c>
      <c r="B186" s="7">
        <v>440.1599999999998</v>
      </c>
    </row>
    <row r="187" spans="1:2" x14ac:dyDescent="0.35">
      <c r="A187" s="1">
        <v>45315</v>
      </c>
      <c r="B187" s="7">
        <v>609.90666666666641</v>
      </c>
    </row>
    <row r="188" spans="1:2" x14ac:dyDescent="0.35">
      <c r="A188" s="1">
        <v>45316</v>
      </c>
      <c r="B188" s="7">
        <v>779.65333333333308</v>
      </c>
    </row>
    <row r="189" spans="1:2" x14ac:dyDescent="0.35">
      <c r="A189" s="1">
        <v>45317</v>
      </c>
      <c r="B189" s="7">
        <v>949.39999999999975</v>
      </c>
    </row>
    <row r="190" spans="1:2" x14ac:dyDescent="0.35">
      <c r="A190" s="1">
        <v>45318</v>
      </c>
      <c r="B190" s="7">
        <v>3877.48</v>
      </c>
    </row>
    <row r="191" spans="1:2" x14ac:dyDescent="0.35">
      <c r="A191" s="1">
        <v>45319</v>
      </c>
      <c r="B191" s="7">
        <v>2266.7925</v>
      </c>
    </row>
    <row r="192" spans="1:2" x14ac:dyDescent="0.35">
      <c r="A192" s="1">
        <v>45320</v>
      </c>
      <c r="B192" s="7">
        <v>656.10500000000002</v>
      </c>
    </row>
    <row r="193" spans="1:2" x14ac:dyDescent="0.35">
      <c r="A193" s="1">
        <v>45321</v>
      </c>
      <c r="B193" s="7">
        <v>3861.936666666667</v>
      </c>
    </row>
    <row r="194" spans="1:2" x14ac:dyDescent="0.35">
      <c r="A194" s="1">
        <v>45322</v>
      </c>
      <c r="B194" s="7">
        <v>729.4</v>
      </c>
    </row>
    <row r="195" spans="1:2" x14ac:dyDescent="0.35">
      <c r="A195" s="1">
        <v>45323</v>
      </c>
      <c r="B195" s="7">
        <v>898.97333333333336</v>
      </c>
    </row>
    <row r="196" spans="1:2" x14ac:dyDescent="0.35">
      <c r="A196" s="1">
        <v>45324</v>
      </c>
      <c r="B196" s="7">
        <v>1068.5466666666666</v>
      </c>
    </row>
    <row r="197" spans="1:2" x14ac:dyDescent="0.35">
      <c r="A197" s="1">
        <v>45325</v>
      </c>
      <c r="B197" s="7">
        <v>1238.1200000000001</v>
      </c>
    </row>
    <row r="198" spans="1:2" x14ac:dyDescent="0.35">
      <c r="A198" s="1">
        <v>45326</v>
      </c>
      <c r="B198" s="7">
        <v>1620.7600000000002</v>
      </c>
    </row>
    <row r="199" spans="1:2" x14ac:dyDescent="0.35">
      <c r="A199" s="1">
        <v>45327</v>
      </c>
      <c r="B199" s="7">
        <v>2003.4</v>
      </c>
    </row>
    <row r="200" spans="1:2" x14ac:dyDescent="0.35">
      <c r="A200" s="1">
        <v>45328</v>
      </c>
      <c r="B200" s="7">
        <v>8353.6200000000008</v>
      </c>
    </row>
    <row r="201" spans="1:2" x14ac:dyDescent="0.35">
      <c r="A201" s="1">
        <v>45329</v>
      </c>
      <c r="B201" s="7">
        <v>7254.6185714285721</v>
      </c>
    </row>
    <row r="202" spans="1:2" x14ac:dyDescent="0.35">
      <c r="A202" s="1">
        <v>45330</v>
      </c>
      <c r="B202" s="7">
        <v>6155.6171428571433</v>
      </c>
    </row>
    <row r="203" spans="1:2" x14ac:dyDescent="0.35">
      <c r="A203" s="1">
        <v>45331</v>
      </c>
      <c r="B203" s="7">
        <v>5056.6157142857146</v>
      </c>
    </row>
    <row r="204" spans="1:2" x14ac:dyDescent="0.35">
      <c r="A204" s="1">
        <v>45332</v>
      </c>
      <c r="B204" s="7">
        <v>3957.6142857142859</v>
      </c>
    </row>
    <row r="205" spans="1:2" x14ac:dyDescent="0.35">
      <c r="A205" s="1">
        <v>45333</v>
      </c>
      <c r="B205" s="7">
        <v>2858.6128571428571</v>
      </c>
    </row>
    <row r="206" spans="1:2" x14ac:dyDescent="0.35">
      <c r="A206" s="1">
        <v>45334</v>
      </c>
      <c r="B206" s="7">
        <v>1759.6114285714284</v>
      </c>
    </row>
    <row r="207" spans="1:2" x14ac:dyDescent="0.35">
      <c r="A207" s="1">
        <v>45335</v>
      </c>
      <c r="B207" s="7">
        <v>660.61</v>
      </c>
    </row>
    <row r="208" spans="1:2" x14ac:dyDescent="0.35">
      <c r="A208" s="1">
        <v>45336</v>
      </c>
      <c r="B208" s="7">
        <v>1684.6</v>
      </c>
    </row>
    <row r="209" spans="1:2" x14ac:dyDescent="0.35">
      <c r="A209" s="1">
        <v>45337</v>
      </c>
      <c r="B209" s="7">
        <v>2708.59</v>
      </c>
    </row>
    <row r="210" spans="1:2" x14ac:dyDescent="0.35">
      <c r="A210" s="1">
        <v>45338</v>
      </c>
      <c r="B210" s="7">
        <v>3267.0825</v>
      </c>
    </row>
    <row r="211" spans="1:2" x14ac:dyDescent="0.35">
      <c r="A211" s="1">
        <v>45339</v>
      </c>
      <c r="B211" s="7">
        <v>3825.5749999999998</v>
      </c>
    </row>
    <row r="212" spans="1:2" x14ac:dyDescent="0.35">
      <c r="A212" s="1">
        <v>45340</v>
      </c>
      <c r="B212" s="7">
        <v>4384.0674999999992</v>
      </c>
    </row>
    <row r="213" spans="1:2" x14ac:dyDescent="0.35">
      <c r="A213" s="1">
        <v>45341</v>
      </c>
      <c r="B213" s="7">
        <v>4942.5599999999995</v>
      </c>
    </row>
    <row r="214" spans="1:2" x14ac:dyDescent="0.35">
      <c r="A214" s="1">
        <v>45342</v>
      </c>
      <c r="B214" s="7">
        <v>2333.7800000000002</v>
      </c>
    </row>
    <row r="215" spans="1:2" x14ac:dyDescent="0.35">
      <c r="A215" s="1">
        <v>45343</v>
      </c>
      <c r="B215" s="7">
        <v>4859.58</v>
      </c>
    </row>
    <row r="216" spans="1:2" x14ac:dyDescent="0.35">
      <c r="A216" s="1">
        <v>45344</v>
      </c>
      <c r="B216" s="7">
        <v>4365.0300000000007</v>
      </c>
    </row>
    <row r="217" spans="1:2" x14ac:dyDescent="0.35">
      <c r="A217" s="1">
        <v>45345</v>
      </c>
      <c r="B217" s="7">
        <v>977.15999999999985</v>
      </c>
    </row>
    <row r="218" spans="1:2" x14ac:dyDescent="0.35">
      <c r="A218" s="1">
        <v>45346</v>
      </c>
      <c r="B218" s="7">
        <v>829.19999999999982</v>
      </c>
    </row>
    <row r="219" spans="1:2" x14ac:dyDescent="0.35">
      <c r="A219" s="1">
        <v>45347</v>
      </c>
      <c r="B219" s="7">
        <v>2037.96</v>
      </c>
    </row>
    <row r="220" spans="1:2" x14ac:dyDescent="0.35">
      <c r="A220" s="1">
        <v>45348</v>
      </c>
      <c r="B220" s="7">
        <v>4462.5599999999995</v>
      </c>
    </row>
    <row r="221" spans="1:2" x14ac:dyDescent="0.35">
      <c r="A221" s="1">
        <v>45349</v>
      </c>
      <c r="B221" s="7">
        <v>4082.43</v>
      </c>
    </row>
    <row r="222" spans="1:2" x14ac:dyDescent="0.35">
      <c r="A222" s="1">
        <v>45350</v>
      </c>
      <c r="B222" s="7">
        <v>3702.3</v>
      </c>
    </row>
    <row r="223" spans="1:2" x14ac:dyDescent="0.35">
      <c r="A223" s="1">
        <v>45351</v>
      </c>
      <c r="B223" s="7">
        <v>2085.2600000000002</v>
      </c>
    </row>
    <row r="224" spans="1:2" x14ac:dyDescent="0.35">
      <c r="A224" s="1">
        <v>45352</v>
      </c>
      <c r="B224" s="7">
        <v>1383.3</v>
      </c>
    </row>
    <row r="225" spans="1:2" x14ac:dyDescent="0.35">
      <c r="A225" s="1">
        <v>45353</v>
      </c>
      <c r="B225" s="7">
        <v>2120.84</v>
      </c>
    </row>
    <row r="226" spans="1:2" x14ac:dyDescent="0.35">
      <c r="A226" s="1">
        <v>45354</v>
      </c>
      <c r="B226" s="7">
        <v>2416.5233333333335</v>
      </c>
    </row>
    <row r="227" spans="1:2" x14ac:dyDescent="0.35">
      <c r="A227" s="1">
        <v>45355</v>
      </c>
      <c r="B227" s="7">
        <v>2712.2066666666669</v>
      </c>
    </row>
    <row r="228" spans="1:2" x14ac:dyDescent="0.35">
      <c r="A228" s="1">
        <v>45356</v>
      </c>
      <c r="B228" s="7">
        <v>3007.8900000000003</v>
      </c>
    </row>
    <row r="229" spans="1:2" x14ac:dyDescent="0.35">
      <c r="A229" s="1">
        <v>45357</v>
      </c>
      <c r="B229" s="7">
        <v>2120.7800000000002</v>
      </c>
    </row>
    <row r="230" spans="1:2" x14ac:dyDescent="0.35">
      <c r="A230" s="1">
        <v>45358</v>
      </c>
      <c r="B230" s="7">
        <v>1233.67</v>
      </c>
    </row>
    <row r="231" spans="1:2" x14ac:dyDescent="0.35">
      <c r="A231" s="1">
        <v>45359</v>
      </c>
      <c r="B231" s="7">
        <v>689.79999999999984</v>
      </c>
    </row>
    <row r="232" spans="1:2" x14ac:dyDescent="0.35">
      <c r="A232" s="1">
        <v>45360</v>
      </c>
      <c r="B232" s="7">
        <v>1533.6999999999998</v>
      </c>
    </row>
    <row r="233" spans="1:2" x14ac:dyDescent="0.35">
      <c r="A233" s="1">
        <v>45361</v>
      </c>
      <c r="B233" s="7">
        <v>2377.5999999999995</v>
      </c>
    </row>
    <row r="234" spans="1:2" x14ac:dyDescent="0.35">
      <c r="A234" s="1">
        <v>45362</v>
      </c>
      <c r="B234" s="7">
        <v>420.39999999999992</v>
      </c>
    </row>
    <row r="235" spans="1:2" x14ac:dyDescent="0.35">
      <c r="A235" s="1">
        <v>45363</v>
      </c>
      <c r="B235" s="7">
        <v>895.4</v>
      </c>
    </row>
    <row r="236" spans="1:2" x14ac:dyDescent="0.35">
      <c r="A236" s="1">
        <v>45364</v>
      </c>
      <c r="B236" s="7">
        <v>286.89999999999992</v>
      </c>
    </row>
    <row r="237" spans="1:2" x14ac:dyDescent="0.35">
      <c r="A237" s="1">
        <v>45365</v>
      </c>
      <c r="B237" s="7">
        <v>5219.6749999999993</v>
      </c>
    </row>
    <row r="238" spans="1:2" x14ac:dyDescent="0.35">
      <c r="A238" s="1">
        <v>45366</v>
      </c>
      <c r="B238" s="7">
        <v>2147.1600000000003</v>
      </c>
    </row>
    <row r="239" spans="1:2" x14ac:dyDescent="0.35">
      <c r="A239" s="1">
        <v>45367</v>
      </c>
      <c r="B239" s="7">
        <v>2037</v>
      </c>
    </row>
    <row r="240" spans="1:2" x14ac:dyDescent="0.35">
      <c r="A240" s="1">
        <v>45368</v>
      </c>
      <c r="B240" s="7">
        <v>2233.5416666666665</v>
      </c>
    </row>
    <row r="241" spans="1:2" x14ac:dyDescent="0.35">
      <c r="A241" s="1">
        <v>45369</v>
      </c>
      <c r="B241" s="7">
        <v>2430.0833333333335</v>
      </c>
    </row>
    <row r="242" spans="1:2" x14ac:dyDescent="0.35">
      <c r="A242" s="1">
        <v>45370</v>
      </c>
      <c r="B242" s="7">
        <v>2626.625</v>
      </c>
    </row>
    <row r="243" spans="1:2" x14ac:dyDescent="0.35">
      <c r="A243" s="1">
        <v>45371</v>
      </c>
      <c r="B243" s="7">
        <v>2823.1666666666665</v>
      </c>
    </row>
    <row r="244" spans="1:2" x14ac:dyDescent="0.35">
      <c r="A244" s="1">
        <v>45372</v>
      </c>
      <c r="B244" s="7">
        <v>3019.7083333333335</v>
      </c>
    </row>
    <row r="245" spans="1:2" x14ac:dyDescent="0.35">
      <c r="A245" s="1">
        <v>45373</v>
      </c>
      <c r="B245" s="7">
        <v>3216.25</v>
      </c>
    </row>
    <row r="246" spans="1:2" x14ac:dyDescent="0.35">
      <c r="A246" s="1">
        <v>45374</v>
      </c>
      <c r="B246" s="7">
        <v>1630.96</v>
      </c>
    </row>
    <row r="247" spans="1:2" x14ac:dyDescent="0.35">
      <c r="A247" s="1">
        <v>45375</v>
      </c>
      <c r="B247" s="7">
        <v>3795.9500000000007</v>
      </c>
    </row>
    <row r="248" spans="1:2" x14ac:dyDescent="0.35">
      <c r="A248" s="1">
        <v>45376</v>
      </c>
      <c r="B248" s="7">
        <v>4061.2083333333335</v>
      </c>
    </row>
    <row r="249" spans="1:2" x14ac:dyDescent="0.35">
      <c r="A249" s="1">
        <v>45377</v>
      </c>
      <c r="B249" s="7">
        <v>4326.4666666666662</v>
      </c>
    </row>
    <row r="250" spans="1:2" x14ac:dyDescent="0.35">
      <c r="A250" s="1">
        <v>45378</v>
      </c>
      <c r="B250" s="7">
        <v>4591.7249999999995</v>
      </c>
    </row>
    <row r="251" spans="1:2" x14ac:dyDescent="0.35">
      <c r="A251" s="1">
        <v>45379</v>
      </c>
      <c r="B251" s="7">
        <v>3049.7024999999994</v>
      </c>
    </row>
    <row r="252" spans="1:2" x14ac:dyDescent="0.35">
      <c r="A252" s="1">
        <v>45380</v>
      </c>
      <c r="B252" s="7">
        <v>1507.6799999999996</v>
      </c>
    </row>
    <row r="253" spans="1:2" x14ac:dyDescent="0.35">
      <c r="A253" s="1">
        <v>45381</v>
      </c>
      <c r="B253" s="7">
        <v>1513.03</v>
      </c>
    </row>
    <row r="254" spans="1:2" x14ac:dyDescent="0.35">
      <c r="A254" s="1">
        <v>45382</v>
      </c>
      <c r="B254" s="7">
        <v>1518.3800000000003</v>
      </c>
    </row>
    <row r="255" spans="1:2" x14ac:dyDescent="0.35">
      <c r="A255" s="1">
        <v>45383</v>
      </c>
      <c r="B255" s="7">
        <v>977.15999999999985</v>
      </c>
    </row>
    <row r="256" spans="1:2" x14ac:dyDescent="0.35">
      <c r="A256" s="1">
        <v>45384</v>
      </c>
      <c r="B256" s="7">
        <v>1525.5950000000003</v>
      </c>
    </row>
    <row r="257" spans="1:2" x14ac:dyDescent="0.35">
      <c r="A257" s="1">
        <v>45385</v>
      </c>
      <c r="B257" s="7">
        <v>2272.1633333333334</v>
      </c>
    </row>
    <row r="258" spans="1:2" x14ac:dyDescent="0.35">
      <c r="A258" s="1">
        <v>45386</v>
      </c>
      <c r="B258" s="7">
        <v>3018.7316666666666</v>
      </c>
    </row>
    <row r="259" spans="1:2" x14ac:dyDescent="0.35">
      <c r="A259" s="1">
        <v>45387</v>
      </c>
      <c r="B259" s="7">
        <v>3765.3</v>
      </c>
    </row>
    <row r="260" spans="1:2" x14ac:dyDescent="0.35">
      <c r="A260" s="1">
        <v>45388</v>
      </c>
      <c r="B260" s="7">
        <v>1698.925</v>
      </c>
    </row>
    <row r="261" spans="1:2" x14ac:dyDescent="0.35">
      <c r="A261" s="1">
        <v>45389</v>
      </c>
      <c r="B261" s="7">
        <v>1518.3800000000003</v>
      </c>
    </row>
    <row r="262" spans="1:2" x14ac:dyDescent="0.35">
      <c r="A262" s="1">
        <v>45390</v>
      </c>
      <c r="B262" s="7">
        <v>1262.5500000000002</v>
      </c>
    </row>
    <row r="263" spans="1:2" x14ac:dyDescent="0.35">
      <c r="A263" s="1">
        <v>45391</v>
      </c>
      <c r="B263" s="7">
        <v>1006.7199999999999</v>
      </c>
    </row>
    <row r="264" spans="1:2" x14ac:dyDescent="0.35">
      <c r="A264" s="1">
        <v>45392</v>
      </c>
      <c r="B264" s="7">
        <v>2366.73</v>
      </c>
    </row>
    <row r="265" spans="1:2" x14ac:dyDescent="0.35">
      <c r="A265" s="1">
        <v>45393</v>
      </c>
      <c r="B265" s="7">
        <v>3726.7400000000002</v>
      </c>
    </row>
    <row r="266" spans="1:2" x14ac:dyDescent="0.35">
      <c r="A266" s="1">
        <v>45394</v>
      </c>
      <c r="B266" s="7">
        <v>4151.9900000000007</v>
      </c>
    </row>
    <row r="267" spans="1:2" x14ac:dyDescent="0.35">
      <c r="A267" s="1">
        <v>45395</v>
      </c>
      <c r="B267" s="7">
        <v>4577.2400000000007</v>
      </c>
    </row>
    <row r="268" spans="1:2" x14ac:dyDescent="0.35">
      <c r="A268" s="1">
        <v>45396</v>
      </c>
      <c r="B268" s="7">
        <v>3526.6400000000003</v>
      </c>
    </row>
    <row r="269" spans="1:2" x14ac:dyDescent="0.35">
      <c r="A269" s="1">
        <v>45397</v>
      </c>
      <c r="B269" s="7">
        <v>2476.04</v>
      </c>
    </row>
    <row r="270" spans="1:2" x14ac:dyDescent="0.35">
      <c r="A270" s="1">
        <v>45398</v>
      </c>
      <c r="B270" s="7">
        <v>1144.3100000000002</v>
      </c>
    </row>
    <row r="271" spans="1:2" x14ac:dyDescent="0.35">
      <c r="A271" s="1">
        <v>45399</v>
      </c>
      <c r="B271" s="7">
        <v>1144.2266666666669</v>
      </c>
    </row>
    <row r="272" spans="1:2" x14ac:dyDescent="0.35">
      <c r="A272" s="1">
        <v>45400</v>
      </c>
      <c r="B272" s="7">
        <v>1144.1433333333334</v>
      </c>
    </row>
    <row r="273" spans="1:2" x14ac:dyDescent="0.35">
      <c r="A273" s="1">
        <v>45401</v>
      </c>
      <c r="B273" s="7">
        <v>1144.0600000000002</v>
      </c>
    </row>
    <row r="274" spans="1:2" x14ac:dyDescent="0.35">
      <c r="A274" s="1">
        <v>45402</v>
      </c>
      <c r="B274" s="7">
        <v>3124.9800000000005</v>
      </c>
    </row>
    <row r="275" spans="1:2" x14ac:dyDescent="0.35">
      <c r="A275" s="1">
        <v>45403</v>
      </c>
      <c r="B275" s="7">
        <v>387.00000000000006</v>
      </c>
    </row>
    <row r="276" spans="1:2" x14ac:dyDescent="0.35">
      <c r="A276" s="1">
        <v>45404</v>
      </c>
      <c r="B276" s="7">
        <v>4656.96</v>
      </c>
    </row>
    <row r="277" spans="1:2" x14ac:dyDescent="0.35">
      <c r="A277" s="1">
        <v>45405</v>
      </c>
      <c r="B277" s="7">
        <v>4356.63</v>
      </c>
    </row>
    <row r="278" spans="1:2" x14ac:dyDescent="0.35">
      <c r="A278" s="1">
        <v>45406</v>
      </c>
      <c r="B278" s="7">
        <v>4056.3</v>
      </c>
    </row>
    <row r="279" spans="1:2" x14ac:dyDescent="0.35">
      <c r="A279" s="1">
        <v>45407</v>
      </c>
      <c r="B279" s="7">
        <v>3755.97</v>
      </c>
    </row>
    <row r="280" spans="1:2" x14ac:dyDescent="0.35">
      <c r="A280" s="1">
        <v>45408</v>
      </c>
      <c r="B280" s="7">
        <v>3455.64</v>
      </c>
    </row>
    <row r="281" spans="1:2" x14ac:dyDescent="0.35">
      <c r="A281" s="1">
        <v>45409</v>
      </c>
      <c r="B281" s="7">
        <v>2889.8599999999997</v>
      </c>
    </row>
    <row r="282" spans="1:2" x14ac:dyDescent="0.35">
      <c r="A282" s="1">
        <v>45410</v>
      </c>
      <c r="B282" s="7">
        <v>2324.08</v>
      </c>
    </row>
    <row r="283" spans="1:2" x14ac:dyDescent="0.35">
      <c r="A283" s="1">
        <v>45411</v>
      </c>
      <c r="B283" s="7">
        <v>1319.75</v>
      </c>
    </row>
    <row r="284" spans="1:2" x14ac:dyDescent="0.35">
      <c r="A284" s="1">
        <v>45412</v>
      </c>
      <c r="B284" s="7">
        <v>552.19999999999993</v>
      </c>
    </row>
    <row r="285" spans="1:2" x14ac:dyDescent="0.35">
      <c r="A285" s="1">
        <v>45413</v>
      </c>
      <c r="B285" s="7">
        <v>1710.07</v>
      </c>
    </row>
    <row r="286" spans="1:2" x14ac:dyDescent="0.35">
      <c r="A286" s="1">
        <v>45414</v>
      </c>
      <c r="B286" s="7">
        <v>1323.6466666666665</v>
      </c>
    </row>
    <row r="287" spans="1:2" x14ac:dyDescent="0.35">
      <c r="A287" s="1">
        <v>45415</v>
      </c>
      <c r="B287" s="7">
        <v>937.22333333333324</v>
      </c>
    </row>
    <row r="288" spans="1:2" x14ac:dyDescent="0.35">
      <c r="A288" s="1">
        <v>45416</v>
      </c>
      <c r="B288" s="7">
        <v>550.79999999999984</v>
      </c>
    </row>
    <row r="289" spans="1:2" x14ac:dyDescent="0.35">
      <c r="A289" s="1">
        <v>45417</v>
      </c>
      <c r="B289" s="7">
        <v>1994.8400000000001</v>
      </c>
    </row>
    <row r="290" spans="1:2" x14ac:dyDescent="0.35">
      <c r="A290" s="1">
        <v>45418</v>
      </c>
      <c r="B290" s="7">
        <v>258.09999999999997</v>
      </c>
    </row>
    <row r="291" spans="1:2" x14ac:dyDescent="0.35">
      <c r="A291" s="1">
        <v>45419</v>
      </c>
      <c r="B291" s="7">
        <v>1071.5099999999998</v>
      </c>
    </row>
    <row r="292" spans="1:2" x14ac:dyDescent="0.35">
      <c r="A292" s="1">
        <v>45420</v>
      </c>
      <c r="B292" s="7">
        <v>1306.25</v>
      </c>
    </row>
    <row r="293" spans="1:2" x14ac:dyDescent="0.35">
      <c r="A293" s="1">
        <v>45421</v>
      </c>
      <c r="B293" s="7">
        <v>1434.625</v>
      </c>
    </row>
    <row r="294" spans="1:2" x14ac:dyDescent="0.35">
      <c r="A294" s="1">
        <v>45422</v>
      </c>
      <c r="B294" s="7">
        <v>1563.0000000000002</v>
      </c>
    </row>
    <row r="295" spans="1:2" x14ac:dyDescent="0.35">
      <c r="A295" s="1">
        <v>45423</v>
      </c>
      <c r="B295" s="7">
        <v>1513.5</v>
      </c>
    </row>
    <row r="296" spans="1:2" x14ac:dyDescent="0.35">
      <c r="A296" s="1">
        <v>45424</v>
      </c>
      <c r="B296" s="7">
        <v>1464</v>
      </c>
    </row>
    <row r="297" spans="1:2" x14ac:dyDescent="0.35">
      <c r="A297" s="1">
        <v>45425</v>
      </c>
      <c r="B297" s="7">
        <v>1414.4999999999998</v>
      </c>
    </row>
    <row r="298" spans="1:2" x14ac:dyDescent="0.35">
      <c r="A298" s="1">
        <v>45426</v>
      </c>
      <c r="B298" s="7">
        <v>1431.3959999999997</v>
      </c>
    </row>
    <row r="299" spans="1:2" x14ac:dyDescent="0.35">
      <c r="A299" s="1">
        <v>45427</v>
      </c>
      <c r="B299" s="7">
        <v>1448.2919999999999</v>
      </c>
    </row>
    <row r="300" spans="1:2" x14ac:dyDescent="0.35">
      <c r="A300" s="1">
        <v>45428</v>
      </c>
      <c r="B300" s="7">
        <v>1465.1879999999999</v>
      </c>
    </row>
    <row r="301" spans="1:2" x14ac:dyDescent="0.35">
      <c r="A301" s="1">
        <v>45429</v>
      </c>
      <c r="B301" s="7">
        <v>1482.0840000000001</v>
      </c>
    </row>
    <row r="302" spans="1:2" x14ac:dyDescent="0.35">
      <c r="A302" s="1">
        <v>45430</v>
      </c>
      <c r="B302" s="7">
        <v>1498.98</v>
      </c>
    </row>
    <row r="303" spans="1:2" x14ac:dyDescent="0.35">
      <c r="A303" s="1">
        <v>45431</v>
      </c>
      <c r="B303" s="7">
        <v>2652</v>
      </c>
    </row>
    <row r="304" spans="1:2" x14ac:dyDescent="0.35">
      <c r="A304" s="1">
        <v>45432</v>
      </c>
      <c r="B304" s="7">
        <v>2214.9366666666665</v>
      </c>
    </row>
    <row r="305" spans="1:2" x14ac:dyDescent="0.35">
      <c r="A305" s="1">
        <v>45433</v>
      </c>
      <c r="B305" s="7">
        <v>1777.8733333333332</v>
      </c>
    </row>
    <row r="306" spans="1:2" x14ac:dyDescent="0.35">
      <c r="A306" s="1">
        <v>45434</v>
      </c>
      <c r="B306" s="7">
        <v>1853.5786666666665</v>
      </c>
    </row>
    <row r="307" spans="1:2" x14ac:dyDescent="0.35">
      <c r="A307" s="1">
        <v>45435</v>
      </c>
      <c r="B307" s="7">
        <v>1929.2839999999999</v>
      </c>
    </row>
    <row r="308" spans="1:2" x14ac:dyDescent="0.35">
      <c r="A308" s="1">
        <v>45436</v>
      </c>
      <c r="B308" s="7">
        <v>2004.9893333333334</v>
      </c>
    </row>
    <row r="309" spans="1:2" x14ac:dyDescent="0.35">
      <c r="A309" s="1">
        <v>45437</v>
      </c>
      <c r="B309" s="7">
        <v>2080.6946666666668</v>
      </c>
    </row>
    <row r="310" spans="1:2" x14ac:dyDescent="0.35">
      <c r="A310" s="1">
        <v>45438</v>
      </c>
      <c r="B310" s="7">
        <v>2156.4</v>
      </c>
    </row>
    <row r="311" spans="1:2" x14ac:dyDescent="0.35">
      <c r="A311" s="1">
        <v>45439</v>
      </c>
      <c r="B311" s="7">
        <v>2845.4850000000001</v>
      </c>
    </row>
    <row r="312" spans="1:2" x14ac:dyDescent="0.35">
      <c r="A312" s="1">
        <v>45440</v>
      </c>
      <c r="B312" s="7">
        <v>3534.57</v>
      </c>
    </row>
    <row r="313" spans="1:2" x14ac:dyDescent="0.35">
      <c r="A313" s="1">
        <v>45441</v>
      </c>
      <c r="B313" s="7">
        <v>1155.26</v>
      </c>
    </row>
    <row r="314" spans="1:2" x14ac:dyDescent="0.35">
      <c r="A314" s="1">
        <v>45442</v>
      </c>
      <c r="B314" s="7">
        <v>1436.46</v>
      </c>
    </row>
    <row r="315" spans="1:2" x14ac:dyDescent="0.35">
      <c r="A315" s="1">
        <v>45443</v>
      </c>
      <c r="B315" s="7">
        <v>6115.56</v>
      </c>
    </row>
    <row r="316" spans="1:2" x14ac:dyDescent="0.35">
      <c r="A316" s="1">
        <v>45444</v>
      </c>
      <c r="B316" s="7">
        <v>1923.2399999999998</v>
      </c>
    </row>
    <row r="317" spans="1:2" x14ac:dyDescent="0.35">
      <c r="A317" s="1">
        <v>45445</v>
      </c>
      <c r="B317" s="7">
        <v>2044.3300000000002</v>
      </c>
    </row>
    <row r="318" spans="1:2" x14ac:dyDescent="0.35">
      <c r="A318" s="1">
        <v>45446</v>
      </c>
      <c r="B318" s="7">
        <v>4005.9533333333338</v>
      </c>
    </row>
    <row r="319" spans="1:2" x14ac:dyDescent="0.35">
      <c r="A319" s="1">
        <v>45447</v>
      </c>
      <c r="B319" s="7">
        <v>5967.5766666666677</v>
      </c>
    </row>
    <row r="320" spans="1:2" x14ac:dyDescent="0.35">
      <c r="A320" s="1">
        <v>45448</v>
      </c>
      <c r="B320" s="7">
        <v>7929.2000000000007</v>
      </c>
    </row>
    <row r="321" spans="1:2" x14ac:dyDescent="0.35">
      <c r="A321" s="1">
        <v>45449</v>
      </c>
      <c r="B321" s="7">
        <v>5664.5333333333338</v>
      </c>
    </row>
    <row r="322" spans="1:2" x14ac:dyDescent="0.35">
      <c r="A322" s="1">
        <v>45450</v>
      </c>
      <c r="B322" s="7">
        <v>3399.8666666666668</v>
      </c>
    </row>
    <row r="323" spans="1:2" x14ac:dyDescent="0.35">
      <c r="A323" s="1">
        <v>45451</v>
      </c>
      <c r="B323" s="7">
        <v>1135.1999999999998</v>
      </c>
    </row>
    <row r="324" spans="1:2" x14ac:dyDescent="0.35">
      <c r="A324" s="1">
        <v>45452</v>
      </c>
      <c r="B324" s="7">
        <v>1204.7999999999997</v>
      </c>
    </row>
    <row r="325" spans="1:2" x14ac:dyDescent="0.35">
      <c r="A325" s="1">
        <v>45453</v>
      </c>
      <c r="B325" s="7">
        <v>1274.3999999999996</v>
      </c>
    </row>
    <row r="326" spans="1:2" x14ac:dyDescent="0.35">
      <c r="A326" s="1">
        <v>45454</v>
      </c>
      <c r="B326" s="7">
        <v>3386.19</v>
      </c>
    </row>
    <row r="327" spans="1:2" x14ac:dyDescent="0.35">
      <c r="A327" s="1">
        <v>45455</v>
      </c>
      <c r="B327" s="7">
        <v>2398.5933333333332</v>
      </c>
    </row>
    <row r="328" spans="1:2" x14ac:dyDescent="0.35">
      <c r="A328" s="1">
        <v>45456</v>
      </c>
      <c r="B328" s="7">
        <v>1410.9966666666667</v>
      </c>
    </row>
    <row r="329" spans="1:2" x14ac:dyDescent="0.35">
      <c r="A329" s="1">
        <v>45457</v>
      </c>
      <c r="B329" s="7">
        <v>423.39999999999992</v>
      </c>
    </row>
    <row r="330" spans="1:2" x14ac:dyDescent="0.35">
      <c r="A330" s="1">
        <v>45458</v>
      </c>
      <c r="B330" s="7">
        <v>2547.8900000000003</v>
      </c>
    </row>
    <row r="331" spans="1:2" x14ac:dyDescent="0.35">
      <c r="A331" s="1">
        <v>45459</v>
      </c>
      <c r="B331" s="7">
        <v>2480.8950000000004</v>
      </c>
    </row>
    <row r="332" spans="1:2" x14ac:dyDescent="0.35">
      <c r="A332" s="1">
        <v>45460</v>
      </c>
      <c r="B332" s="7">
        <v>2413.9</v>
      </c>
    </row>
    <row r="333" spans="1:2" x14ac:dyDescent="0.35">
      <c r="A333" s="1">
        <v>45461</v>
      </c>
      <c r="B333" s="7">
        <v>2346.9049999999997</v>
      </c>
    </row>
    <row r="334" spans="1:2" x14ac:dyDescent="0.35">
      <c r="A334" s="1">
        <v>45462</v>
      </c>
      <c r="B334" s="7">
        <v>2279.91</v>
      </c>
    </row>
    <row r="335" spans="1:2" x14ac:dyDescent="0.35">
      <c r="A335" s="1">
        <v>45463</v>
      </c>
      <c r="B335" s="7">
        <v>2212.915</v>
      </c>
    </row>
    <row r="336" spans="1:2" x14ac:dyDescent="0.35">
      <c r="A336" s="1">
        <v>45464</v>
      </c>
      <c r="B336" s="7">
        <v>2145.9199999999996</v>
      </c>
    </row>
    <row r="337" spans="1:2" x14ac:dyDescent="0.35">
      <c r="A337" s="1">
        <v>45465</v>
      </c>
      <c r="B337" s="7">
        <v>2930.5066666666667</v>
      </c>
    </row>
    <row r="338" spans="1:2" x14ac:dyDescent="0.35">
      <c r="A338" s="1">
        <v>45466</v>
      </c>
      <c r="B338" s="7">
        <v>2053.8000000000002</v>
      </c>
    </row>
    <row r="339" spans="1:2" x14ac:dyDescent="0.35">
      <c r="A339" s="1">
        <v>45467</v>
      </c>
      <c r="B339" s="7">
        <v>2371.6000000000004</v>
      </c>
    </row>
    <row r="340" spans="1:2" x14ac:dyDescent="0.35">
      <c r="A340" s="1">
        <v>45468</v>
      </c>
      <c r="B340" s="7">
        <v>2689.4</v>
      </c>
    </row>
    <row r="341" spans="1:2" x14ac:dyDescent="0.35">
      <c r="A341" s="1">
        <v>45469</v>
      </c>
      <c r="B341" s="7">
        <v>3007.2000000000003</v>
      </c>
    </row>
    <row r="342" spans="1:2" x14ac:dyDescent="0.35">
      <c r="A342" s="1">
        <v>45470</v>
      </c>
      <c r="B342" s="7">
        <v>3325</v>
      </c>
    </row>
    <row r="343" spans="1:2" x14ac:dyDescent="0.35">
      <c r="A343" s="1">
        <v>45471</v>
      </c>
      <c r="B343" s="7">
        <v>3642.8</v>
      </c>
    </row>
    <row r="344" spans="1:2" x14ac:dyDescent="0.35">
      <c r="A344" s="1">
        <v>45472</v>
      </c>
      <c r="B344" s="7">
        <v>3960.6000000000004</v>
      </c>
    </row>
    <row r="345" spans="1:2" x14ac:dyDescent="0.35">
      <c r="A345" s="1">
        <v>45473</v>
      </c>
      <c r="B345" s="7">
        <v>381.1</v>
      </c>
    </row>
    <row r="346" spans="1:2" x14ac:dyDescent="0.35">
      <c r="A346" s="1">
        <v>45474</v>
      </c>
      <c r="B346" s="7">
        <v>591.29999999999995</v>
      </c>
    </row>
    <row r="347" spans="1:2" x14ac:dyDescent="0.35">
      <c r="A347" s="1">
        <v>45475</v>
      </c>
      <c r="B347" s="7">
        <v>801.5</v>
      </c>
    </row>
    <row r="348" spans="1:2" x14ac:dyDescent="0.35">
      <c r="A348" s="1">
        <v>45476</v>
      </c>
      <c r="B348" s="7">
        <v>1011.6999999999999</v>
      </c>
    </row>
    <row r="349" spans="1:2" x14ac:dyDescent="0.35">
      <c r="A349" s="1">
        <v>45477</v>
      </c>
      <c r="B349" s="7">
        <v>1221.8999999999999</v>
      </c>
    </row>
    <row r="350" spans="1:2" x14ac:dyDescent="0.35">
      <c r="A350" s="1">
        <v>45478</v>
      </c>
      <c r="B350" s="7">
        <v>1432.1</v>
      </c>
    </row>
    <row r="351" spans="1:2" x14ac:dyDescent="0.35">
      <c r="A351" s="1">
        <v>45479</v>
      </c>
      <c r="B351" s="7">
        <v>1642.3</v>
      </c>
    </row>
    <row r="352" spans="1:2" x14ac:dyDescent="0.35">
      <c r="A352" s="1">
        <v>45480</v>
      </c>
      <c r="B352" s="7">
        <v>1271.4749999999999</v>
      </c>
    </row>
    <row r="353" spans="1:2" x14ac:dyDescent="0.35">
      <c r="A353" s="1">
        <v>45481</v>
      </c>
      <c r="B353" s="7">
        <v>900.65</v>
      </c>
    </row>
    <row r="354" spans="1:2" x14ac:dyDescent="0.35">
      <c r="A354" s="1">
        <v>45482</v>
      </c>
      <c r="B354" s="7">
        <v>529.82500000000005</v>
      </c>
    </row>
    <row r="355" spans="1:2" x14ac:dyDescent="0.35">
      <c r="A355" s="1">
        <v>45483</v>
      </c>
      <c r="B355" s="7">
        <v>158.99999999999997</v>
      </c>
    </row>
    <row r="356" spans="1:2" x14ac:dyDescent="0.35">
      <c r="A356" s="1">
        <v>45484</v>
      </c>
      <c r="B356" s="7">
        <v>3784.7</v>
      </c>
    </row>
    <row r="357" spans="1:2" x14ac:dyDescent="0.35">
      <c r="A357" s="1">
        <v>45485</v>
      </c>
      <c r="B357" s="7">
        <v>2025.8999999999999</v>
      </c>
    </row>
    <row r="358" spans="1:2" x14ac:dyDescent="0.35">
      <c r="A358" s="1">
        <v>45486</v>
      </c>
      <c r="B358" s="7">
        <v>267.09999999999997</v>
      </c>
    </row>
    <row r="359" spans="1:2" x14ac:dyDescent="0.35">
      <c r="A359" s="1">
        <v>45487</v>
      </c>
      <c r="B359" s="7">
        <v>1768.395</v>
      </c>
    </row>
    <row r="360" spans="1:2" x14ac:dyDescent="0.35">
      <c r="A360" s="1">
        <v>45488</v>
      </c>
      <c r="B360" s="7">
        <v>3269.69</v>
      </c>
    </row>
    <row r="361" spans="1:2" x14ac:dyDescent="0.35">
      <c r="A361" s="1">
        <v>45489</v>
      </c>
      <c r="B361" s="7">
        <v>4770.9850000000006</v>
      </c>
    </row>
    <row r="362" spans="1:2" x14ac:dyDescent="0.35">
      <c r="A362" s="1">
        <v>45490</v>
      </c>
      <c r="B362" s="7">
        <v>6272.2800000000007</v>
      </c>
    </row>
    <row r="363" spans="1:2" x14ac:dyDescent="0.35">
      <c r="A363" s="1">
        <v>45491</v>
      </c>
      <c r="B363" s="7">
        <v>1718.6399999999999</v>
      </c>
    </row>
    <row r="364" spans="1:2" x14ac:dyDescent="0.35">
      <c r="A364" s="1">
        <v>45492</v>
      </c>
      <c r="B364" s="7">
        <v>48.980000000000047</v>
      </c>
    </row>
    <row r="365" spans="1:2" x14ac:dyDescent="0.35">
      <c r="A365" s="1">
        <v>45493</v>
      </c>
      <c r="B365" s="7">
        <v>2776.62</v>
      </c>
    </row>
    <row r="366" spans="1:2" x14ac:dyDescent="0.35">
      <c r="A366" s="1">
        <v>45494</v>
      </c>
      <c r="B366" s="7">
        <v>1007.76</v>
      </c>
    </row>
    <row r="367" spans="1:2" x14ac:dyDescent="0.35">
      <c r="A367" s="1">
        <v>45495</v>
      </c>
      <c r="B367" s="7">
        <v>1972.7199999999998</v>
      </c>
    </row>
    <row r="368" spans="1:2" x14ac:dyDescent="0.35">
      <c r="A368" s="1">
        <v>45496</v>
      </c>
      <c r="B368" s="7">
        <v>1376.2</v>
      </c>
    </row>
    <row r="369" spans="1:2" x14ac:dyDescent="0.35">
      <c r="A369" s="1">
        <v>45497</v>
      </c>
      <c r="B369" s="7">
        <v>3360.8566666666666</v>
      </c>
    </row>
    <row r="370" spans="1:2" x14ac:dyDescent="0.35">
      <c r="A370" s="1">
        <v>45498</v>
      </c>
      <c r="B370" s="7">
        <v>2137.2313333333332</v>
      </c>
    </row>
    <row r="371" spans="1:2" x14ac:dyDescent="0.35">
      <c r="A371" s="1">
        <v>45499</v>
      </c>
      <c r="B371" s="7">
        <v>913.60600000000011</v>
      </c>
    </row>
    <row r="372" spans="1:2" x14ac:dyDescent="0.35">
      <c r="A372" s="1">
        <v>45500</v>
      </c>
      <c r="B372" s="7">
        <v>1883.345</v>
      </c>
    </row>
    <row r="373" spans="1:2" x14ac:dyDescent="0.35">
      <c r="A373" s="1">
        <v>45501</v>
      </c>
      <c r="B373" s="7">
        <v>1070.7225000000001</v>
      </c>
    </row>
    <row r="374" spans="1:2" x14ac:dyDescent="0.35">
      <c r="A374" s="1">
        <v>45502</v>
      </c>
      <c r="B374" s="7">
        <v>2001.3899999999999</v>
      </c>
    </row>
    <row r="375" spans="1:2" x14ac:dyDescent="0.35">
      <c r="A375" s="1">
        <v>45503</v>
      </c>
      <c r="B375" s="7">
        <v>4917.2000000000007</v>
      </c>
    </row>
    <row r="376" spans="1:2" x14ac:dyDescent="0.35">
      <c r="A376" s="1">
        <v>45504</v>
      </c>
      <c r="B376" s="7">
        <v>2797.07</v>
      </c>
    </row>
    <row r="377" spans="1:2" x14ac:dyDescent="0.35">
      <c r="A377" s="1">
        <v>45505</v>
      </c>
      <c r="B377" s="7">
        <v>1400.8559999999998</v>
      </c>
    </row>
    <row r="378" spans="1:2" x14ac:dyDescent="0.35">
      <c r="A378" s="1">
        <v>45506</v>
      </c>
      <c r="B378" s="7">
        <v>2250.4085714285716</v>
      </c>
    </row>
    <row r="379" spans="1:2" x14ac:dyDescent="0.35">
      <c r="A379" s="1">
        <v>45507</v>
      </c>
      <c r="B379" s="7">
        <v>1740.1125</v>
      </c>
    </row>
    <row r="380" spans="1:2" x14ac:dyDescent="0.35">
      <c r="A380" s="1">
        <v>45508</v>
      </c>
      <c r="B380" s="7">
        <v>1326.202222222222</v>
      </c>
    </row>
    <row r="381" spans="1:2" x14ac:dyDescent="0.35">
      <c r="A381" s="1">
        <v>45509</v>
      </c>
      <c r="B381" s="7">
        <v>2863.02</v>
      </c>
    </row>
    <row r="382" spans="1:2" x14ac:dyDescent="0.35">
      <c r="A382" s="1">
        <v>45510</v>
      </c>
      <c r="B382" s="7">
        <v>1352.16</v>
      </c>
    </row>
    <row r="383" spans="1:2" x14ac:dyDescent="0.35">
      <c r="A383" s="1">
        <v>45511</v>
      </c>
      <c r="B383" s="7">
        <v>5719.0166666666664</v>
      </c>
    </row>
    <row r="384" spans="1:2" x14ac:dyDescent="0.35">
      <c r="A384" s="1">
        <v>45512</v>
      </c>
      <c r="B384" s="7">
        <v>1923.19</v>
      </c>
    </row>
    <row r="385" spans="1:2" x14ac:dyDescent="0.35">
      <c r="A385" s="1">
        <v>45513</v>
      </c>
      <c r="B385" s="7">
        <v>858</v>
      </c>
    </row>
    <row r="386" spans="1:2" x14ac:dyDescent="0.35">
      <c r="A386" s="1">
        <v>45514</v>
      </c>
      <c r="B386" s="7">
        <v>3206.1</v>
      </c>
    </row>
    <row r="387" spans="1:2" x14ac:dyDescent="0.35">
      <c r="A387" s="1">
        <v>45515</v>
      </c>
      <c r="B387" s="7">
        <v>3898.6</v>
      </c>
    </row>
    <row r="388" spans="1:2" x14ac:dyDescent="0.35">
      <c r="A388" s="1">
        <v>45516</v>
      </c>
      <c r="B388" s="7">
        <v>2269.7600000000002</v>
      </c>
    </row>
    <row r="389" spans="1:2" x14ac:dyDescent="0.35">
      <c r="A389" s="1">
        <v>45517</v>
      </c>
      <c r="B389" s="7">
        <v>1573.3828571428571</v>
      </c>
    </row>
    <row r="390" spans="1:2" x14ac:dyDescent="0.35">
      <c r="A390" s="1">
        <v>45518</v>
      </c>
      <c r="B390" s="7">
        <v>1490.1966666666667</v>
      </c>
    </row>
    <row r="391" spans="1:2" x14ac:dyDescent="0.35">
      <c r="A391" s="1">
        <v>45519</v>
      </c>
      <c r="B391" s="7">
        <v>2041.4583333333337</v>
      </c>
    </row>
    <row r="392" spans="1:2" x14ac:dyDescent="0.35">
      <c r="A392" s="1">
        <v>45520</v>
      </c>
      <c r="B392" s="7">
        <v>3070.2228571428568</v>
      </c>
    </row>
    <row r="393" spans="1:2" x14ac:dyDescent="0.35">
      <c r="A393" s="1">
        <v>45521</v>
      </c>
      <c r="B393" s="7">
        <v>2467.8166666666666</v>
      </c>
    </row>
    <row r="394" spans="1:2" x14ac:dyDescent="0.35">
      <c r="A394" s="1">
        <v>45522</v>
      </c>
      <c r="B394" s="7">
        <v>2292.42</v>
      </c>
    </row>
    <row r="395" spans="1:2" x14ac:dyDescent="0.35">
      <c r="A395" s="1">
        <v>45523</v>
      </c>
      <c r="B395" s="7">
        <v>1001.7</v>
      </c>
    </row>
    <row r="396" spans="1:2" x14ac:dyDescent="0.35">
      <c r="A396" s="1">
        <v>45524</v>
      </c>
      <c r="B396" s="7">
        <v>1817.19</v>
      </c>
    </row>
    <row r="397" spans="1:2" x14ac:dyDescent="0.35">
      <c r="A397" s="1">
        <v>45525</v>
      </c>
      <c r="B397" s="7">
        <v>1787.1066666666668</v>
      </c>
    </row>
    <row r="398" spans="1:2" x14ac:dyDescent="0.35">
      <c r="A398" s="1">
        <v>45526</v>
      </c>
      <c r="B398" s="7">
        <v>3638.1199999999994</v>
      </c>
    </row>
    <row r="399" spans="1:2" x14ac:dyDescent="0.35">
      <c r="A399" s="1">
        <v>45527</v>
      </c>
      <c r="B399" s="7">
        <v>2013.3</v>
      </c>
    </row>
    <row r="400" spans="1:2" x14ac:dyDescent="0.35">
      <c r="A400" s="1">
        <v>45528</v>
      </c>
      <c r="B400" s="7">
        <v>6344.6399999999994</v>
      </c>
    </row>
    <row r="401" spans="1:2" x14ac:dyDescent="0.35">
      <c r="A401" s="1">
        <v>45529</v>
      </c>
      <c r="B401" s="7">
        <v>5412.5999999999995</v>
      </c>
    </row>
    <row r="402" spans="1:2" x14ac:dyDescent="0.35">
      <c r="A402" s="1">
        <v>45530</v>
      </c>
      <c r="B402" s="7">
        <v>3576.2633333333338</v>
      </c>
    </row>
    <row r="403" spans="1:2" x14ac:dyDescent="0.35">
      <c r="A403" s="1">
        <v>45531</v>
      </c>
      <c r="B403" s="7">
        <v>9118.7619999999988</v>
      </c>
    </row>
    <row r="404" spans="1:2" x14ac:dyDescent="0.35">
      <c r="A404" s="1">
        <v>45532</v>
      </c>
      <c r="B404" s="7">
        <v>4740.2300000000005</v>
      </c>
    </row>
    <row r="405" spans="1:2" x14ac:dyDescent="0.35">
      <c r="A405" s="1">
        <v>45533</v>
      </c>
      <c r="B405" s="7">
        <v>1180.3166666666668</v>
      </c>
    </row>
    <row r="406" spans="1:2" x14ac:dyDescent="0.35">
      <c r="A406" s="1">
        <v>45534</v>
      </c>
      <c r="B406" s="7">
        <v>3174.48</v>
      </c>
    </row>
    <row r="407" spans="1:2" x14ac:dyDescent="0.35">
      <c r="A407" s="1">
        <v>45535</v>
      </c>
      <c r="B407" s="7">
        <v>1919.4919999999997</v>
      </c>
    </row>
    <row r="408" spans="1:2" x14ac:dyDescent="0.35">
      <c r="A408" s="1">
        <v>45536</v>
      </c>
      <c r="B408" s="7">
        <v>4352.4000000000005</v>
      </c>
    </row>
    <row r="409" spans="1:2" x14ac:dyDescent="0.35">
      <c r="A409" s="1">
        <v>45537</v>
      </c>
      <c r="B409" s="7">
        <v>2004.7550000000001</v>
      </c>
    </row>
    <row r="410" spans="1:2" x14ac:dyDescent="0.35">
      <c r="A410" s="1">
        <v>45538</v>
      </c>
      <c r="B410" s="7">
        <v>2241.36</v>
      </c>
    </row>
    <row r="411" spans="1:2" x14ac:dyDescent="0.35">
      <c r="A411" s="1">
        <v>45539</v>
      </c>
      <c r="B411" s="7">
        <v>2490.6525000000001</v>
      </c>
    </row>
    <row r="412" spans="1:2" x14ac:dyDescent="0.35">
      <c r="A412" s="1">
        <v>45540</v>
      </c>
      <c r="B412" s="7">
        <v>3240.8175000000001</v>
      </c>
    </row>
    <row r="413" spans="1:2" x14ac:dyDescent="0.35">
      <c r="A413" s="1">
        <v>45541</v>
      </c>
      <c r="B413" s="7">
        <v>244.9000000000002</v>
      </c>
    </row>
    <row r="414" spans="1:2" x14ac:dyDescent="0.35">
      <c r="A414" s="1">
        <v>45542</v>
      </c>
      <c r="B414" s="7">
        <v>1631.3828571428571</v>
      </c>
    </row>
    <row r="415" spans="1:2" x14ac:dyDescent="0.35">
      <c r="A415" s="1">
        <v>45543</v>
      </c>
      <c r="B415" s="7">
        <v>2217.56</v>
      </c>
    </row>
    <row r="416" spans="1:2" x14ac:dyDescent="0.35">
      <c r="A416" s="1">
        <v>45544</v>
      </c>
      <c r="B416" s="7">
        <v>2780.37</v>
      </c>
    </row>
    <row r="417" spans="1:2" x14ac:dyDescent="0.35">
      <c r="A417" s="1">
        <v>45545</v>
      </c>
      <c r="B417" s="7">
        <v>2578.0066666666667</v>
      </c>
    </row>
    <row r="418" spans="1:2" x14ac:dyDescent="0.35">
      <c r="A418" s="1">
        <v>45546</v>
      </c>
      <c r="B418" s="7">
        <v>1930.1933333333334</v>
      </c>
    </row>
    <row r="419" spans="1:2" x14ac:dyDescent="0.35">
      <c r="A419" s="1">
        <v>45547</v>
      </c>
      <c r="B419" s="7">
        <v>1192.9685714285715</v>
      </c>
    </row>
    <row r="420" spans="1:2" x14ac:dyDescent="0.35">
      <c r="A420" s="1">
        <v>45548</v>
      </c>
      <c r="B420" s="7">
        <v>2652.3799999999997</v>
      </c>
    </row>
    <row r="421" spans="1:2" x14ac:dyDescent="0.35">
      <c r="A421" s="1">
        <v>45549</v>
      </c>
      <c r="B421" s="7">
        <v>1231.1933333333334</v>
      </c>
    </row>
    <row r="422" spans="1:2" x14ac:dyDescent="0.35">
      <c r="A422" s="1">
        <v>45550</v>
      </c>
      <c r="B422" s="7">
        <v>2784.44</v>
      </c>
    </row>
    <row r="423" spans="1:2" x14ac:dyDescent="0.35">
      <c r="A423" s="1">
        <v>45551</v>
      </c>
      <c r="B423" s="7">
        <v>1423.8679999999999</v>
      </c>
    </row>
    <row r="424" spans="1:2" x14ac:dyDescent="0.35">
      <c r="A424" s="1">
        <v>45552</v>
      </c>
      <c r="B424" s="7">
        <v>2502.3742857142861</v>
      </c>
    </row>
    <row r="425" spans="1:2" x14ac:dyDescent="0.35">
      <c r="A425" s="1">
        <v>45553</v>
      </c>
      <c r="B425" s="7">
        <v>2323.6600000000003</v>
      </c>
    </row>
    <row r="426" spans="1:2" x14ac:dyDescent="0.35">
      <c r="A426" s="1">
        <v>45554</v>
      </c>
      <c r="B426" s="7">
        <v>2753.5599999999995</v>
      </c>
    </row>
    <row r="427" spans="1:2" x14ac:dyDescent="0.35">
      <c r="A427" s="1">
        <v>45555</v>
      </c>
      <c r="B427" s="7">
        <v>3333.6000000000004</v>
      </c>
    </row>
    <row r="428" spans="1:2" x14ac:dyDescent="0.35">
      <c r="A428" s="1">
        <v>45556</v>
      </c>
      <c r="B428" s="7">
        <v>2564.6439999999998</v>
      </c>
    </row>
    <row r="429" spans="1:2" x14ac:dyDescent="0.35">
      <c r="A429" s="1">
        <v>45557</v>
      </c>
      <c r="B429" s="7">
        <v>819.15000000000009</v>
      </c>
    </row>
    <row r="430" spans="1:2" x14ac:dyDescent="0.35">
      <c r="A430" s="1">
        <v>45558</v>
      </c>
      <c r="B430" s="7">
        <v>1765.0533333333333</v>
      </c>
    </row>
    <row r="431" spans="1:2" x14ac:dyDescent="0.35">
      <c r="A431" s="1">
        <v>45559</v>
      </c>
      <c r="B431" s="7">
        <v>2378.29</v>
      </c>
    </row>
    <row r="432" spans="1:2" x14ac:dyDescent="0.35">
      <c r="A432" s="1">
        <v>45560</v>
      </c>
      <c r="B432" s="7">
        <v>1801.0279999999998</v>
      </c>
    </row>
    <row r="433" spans="1:2" x14ac:dyDescent="0.35">
      <c r="A433" s="1">
        <v>45561</v>
      </c>
      <c r="B433" s="7">
        <v>1686.2166666666665</v>
      </c>
    </row>
    <row r="434" spans="1:2" x14ac:dyDescent="0.35">
      <c r="A434" s="1">
        <v>45562</v>
      </c>
      <c r="B434" s="7">
        <v>2338.4516666666664</v>
      </c>
    </row>
    <row r="435" spans="1:2" x14ac:dyDescent="0.35">
      <c r="A435" s="1">
        <v>45563</v>
      </c>
      <c r="B435" s="7">
        <v>2439.5825126475547</v>
      </c>
    </row>
    <row r="436" spans="1:2" x14ac:dyDescent="0.35">
      <c r="A436" s="1">
        <v>45564</v>
      </c>
      <c r="B436" s="7">
        <v>1344.875</v>
      </c>
    </row>
    <row r="437" spans="1:2" x14ac:dyDescent="0.35">
      <c r="A437" s="1">
        <v>45565</v>
      </c>
      <c r="B437" s="7">
        <v>3335.3150000000001</v>
      </c>
    </row>
    <row r="438" spans="1:2" x14ac:dyDescent="0.35">
      <c r="A438" s="1">
        <v>45566</v>
      </c>
      <c r="B438" s="7">
        <v>3461.8828571428571</v>
      </c>
    </row>
    <row r="439" spans="1:2" x14ac:dyDescent="0.35">
      <c r="A439" s="1">
        <v>45567</v>
      </c>
      <c r="B439" s="7">
        <v>3508.85</v>
      </c>
    </row>
    <row r="440" spans="1:2" x14ac:dyDescent="0.35">
      <c r="A440" s="1">
        <v>45568</v>
      </c>
      <c r="B440" s="7">
        <v>3598.7849999999999</v>
      </c>
    </row>
    <row r="441" spans="1:2" x14ac:dyDescent="0.35">
      <c r="A441" s="1">
        <v>45569</v>
      </c>
      <c r="B441" s="7">
        <v>3144.4516666666664</v>
      </c>
    </row>
    <row r="442" spans="1:2" x14ac:dyDescent="0.35">
      <c r="A442" s="1">
        <v>45570</v>
      </c>
      <c r="B442" s="7">
        <v>1910.6975</v>
      </c>
    </row>
    <row r="443" spans="1:2" x14ac:dyDescent="0.35">
      <c r="A443" s="1">
        <v>45571</v>
      </c>
      <c r="B443" s="7">
        <v>4535.59</v>
      </c>
    </row>
    <row r="444" spans="1:2" x14ac:dyDescent="0.35">
      <c r="A444" s="1">
        <v>45572</v>
      </c>
      <c r="B444" s="7">
        <v>1874.4849999999999</v>
      </c>
    </row>
    <row r="445" spans="1:2" x14ac:dyDescent="0.35">
      <c r="A445" s="1">
        <v>45573</v>
      </c>
      <c r="B445" s="7">
        <v>3745.67</v>
      </c>
    </row>
    <row r="446" spans="1:2" x14ac:dyDescent="0.35">
      <c r="A446" s="1">
        <v>45574</v>
      </c>
      <c r="B446" s="7">
        <v>2947.6666666666665</v>
      </c>
    </row>
    <row r="447" spans="1:2" x14ac:dyDescent="0.35">
      <c r="A447" s="1">
        <v>45575</v>
      </c>
      <c r="B447" s="7">
        <v>1528.7080000000001</v>
      </c>
    </row>
    <row r="448" spans="1:2" x14ac:dyDescent="0.35">
      <c r="A448" s="1">
        <v>45576</v>
      </c>
      <c r="B448" s="7">
        <v>1179.2733333333333</v>
      </c>
    </row>
    <row r="449" spans="1:2" x14ac:dyDescent="0.35">
      <c r="A449" s="1">
        <v>45577</v>
      </c>
      <c r="B449" s="7">
        <v>1636.0759999999998</v>
      </c>
    </row>
    <row r="450" spans="1:2" x14ac:dyDescent="0.35">
      <c r="A450" s="1">
        <v>45578</v>
      </c>
      <c r="B450" s="7">
        <v>2484.8999999999996</v>
      </c>
    </row>
    <row r="451" spans="1:2" x14ac:dyDescent="0.35">
      <c r="A451" s="1">
        <v>45579</v>
      </c>
      <c r="B451" s="7">
        <v>2434.63</v>
      </c>
    </row>
    <row r="452" spans="1:2" x14ac:dyDescent="0.35">
      <c r="A452" s="1">
        <v>45580</v>
      </c>
      <c r="B452" s="7">
        <v>1698.355</v>
      </c>
    </row>
    <row r="453" spans="1:2" x14ac:dyDescent="0.35">
      <c r="A453" s="1">
        <v>45581</v>
      </c>
      <c r="B453" s="7">
        <v>3128.8924999999999</v>
      </c>
    </row>
    <row r="454" spans="1:2" x14ac:dyDescent="0.35">
      <c r="A454" s="1">
        <v>45582</v>
      </c>
      <c r="B454" s="7">
        <v>1114.384</v>
      </c>
    </row>
    <row r="455" spans="1:2" x14ac:dyDescent="0.35">
      <c r="A455" s="1">
        <v>45583</v>
      </c>
      <c r="B455" s="7">
        <v>1417.6586666666667</v>
      </c>
    </row>
    <row r="456" spans="1:2" x14ac:dyDescent="0.35">
      <c r="A456" s="1">
        <v>45584</v>
      </c>
      <c r="B456" s="7">
        <v>1720.9333333333332</v>
      </c>
    </row>
    <row r="457" spans="1:2" x14ac:dyDescent="0.35">
      <c r="A457" s="1">
        <v>45585</v>
      </c>
      <c r="B457" s="7">
        <v>1308.125</v>
      </c>
    </row>
    <row r="458" spans="1:2" x14ac:dyDescent="0.35">
      <c r="A458" s="1">
        <v>45586</v>
      </c>
      <c r="B458" s="7">
        <v>1309.77</v>
      </c>
    </row>
    <row r="459" spans="1:2" x14ac:dyDescent="0.35">
      <c r="A459" s="1">
        <v>45587</v>
      </c>
      <c r="B459" s="7">
        <v>2851.6566666666672</v>
      </c>
    </row>
    <row r="460" spans="1:2" x14ac:dyDescent="0.35">
      <c r="A460" s="1">
        <v>45588</v>
      </c>
      <c r="B460" s="7">
        <v>1781.1066666666668</v>
      </c>
    </row>
    <row r="461" spans="1:2" x14ac:dyDescent="0.35">
      <c r="A461" s="1">
        <v>45589</v>
      </c>
      <c r="B461" s="7">
        <v>347.82000000000005</v>
      </c>
    </row>
    <row r="462" spans="1:2" x14ac:dyDescent="0.35">
      <c r="A462" s="1">
        <v>45590</v>
      </c>
      <c r="B462" s="7">
        <v>676.64416666666671</v>
      </c>
    </row>
    <row r="463" spans="1:2" x14ac:dyDescent="0.35">
      <c r="A463" s="1">
        <v>45591</v>
      </c>
      <c r="B463" s="7">
        <v>1005.4683333333332</v>
      </c>
    </row>
    <row r="464" spans="1:2" x14ac:dyDescent="0.35">
      <c r="A464" s="1">
        <v>45592</v>
      </c>
      <c r="B464" s="7">
        <v>1253.1340000000002</v>
      </c>
    </row>
    <row r="465" spans="1:2" x14ac:dyDescent="0.35">
      <c r="A465" s="1">
        <v>45593</v>
      </c>
      <c r="B465" s="7">
        <v>2511.1933333333336</v>
      </c>
    </row>
    <row r="466" spans="1:2" x14ac:dyDescent="0.35">
      <c r="A466" s="1">
        <v>45594</v>
      </c>
      <c r="B466" s="7">
        <v>2155.9849999999997</v>
      </c>
    </row>
    <row r="467" spans="1:2" x14ac:dyDescent="0.35">
      <c r="A467" s="1">
        <v>45595</v>
      </c>
      <c r="B467" s="7">
        <v>1597.1479999999997</v>
      </c>
    </row>
    <row r="468" spans="1:2" x14ac:dyDescent="0.35">
      <c r="A468" s="1">
        <v>45596</v>
      </c>
      <c r="B468" s="7">
        <v>2817.7640000000001</v>
      </c>
    </row>
    <row r="469" spans="1:2" x14ac:dyDescent="0.35">
      <c r="A469" s="1">
        <v>45597</v>
      </c>
      <c r="B469" s="7">
        <v>1690.0583333333334</v>
      </c>
    </row>
    <row r="470" spans="1:2" x14ac:dyDescent="0.35">
      <c r="A470" s="1">
        <v>45598</v>
      </c>
      <c r="B470" s="7">
        <v>1959.6660000000004</v>
      </c>
    </row>
    <row r="471" spans="1:2" x14ac:dyDescent="0.35">
      <c r="A471" s="1">
        <v>45599</v>
      </c>
      <c r="B471" s="7">
        <v>1238.7633333333333</v>
      </c>
    </row>
    <row r="472" spans="1:2" x14ac:dyDescent="0.35">
      <c r="A472" s="1">
        <v>45600</v>
      </c>
      <c r="B472" s="7">
        <v>958.86000000000013</v>
      </c>
    </row>
    <row r="473" spans="1:2" x14ac:dyDescent="0.35">
      <c r="A473" s="1">
        <v>45601</v>
      </c>
      <c r="B473" s="7">
        <v>1970.2959999999998</v>
      </c>
    </row>
    <row r="474" spans="1:2" x14ac:dyDescent="0.35">
      <c r="A474" s="1">
        <v>45602</v>
      </c>
      <c r="B474" s="7">
        <v>1666.42</v>
      </c>
    </row>
    <row r="475" spans="1:2" x14ac:dyDescent="0.35">
      <c r="A475" s="1">
        <v>45603</v>
      </c>
      <c r="B475" s="7">
        <v>2547.08</v>
      </c>
    </row>
    <row r="476" spans="1:2" x14ac:dyDescent="0.35">
      <c r="A476" s="1">
        <v>45604</v>
      </c>
      <c r="B476" s="7">
        <v>1415.2425000000001</v>
      </c>
    </row>
    <row r="477" spans="1:2" x14ac:dyDescent="0.35">
      <c r="A477" s="1">
        <v>45605</v>
      </c>
      <c r="B477" s="7">
        <v>2459.0774999999999</v>
      </c>
    </row>
    <row r="478" spans="1:2" x14ac:dyDescent="0.35">
      <c r="A478" s="1">
        <v>45606</v>
      </c>
      <c r="B478" s="7">
        <v>1197.6699999999998</v>
      </c>
    </row>
    <row r="479" spans="1:2" x14ac:dyDescent="0.35">
      <c r="A479" s="1">
        <v>45607</v>
      </c>
      <c r="B479" s="7">
        <v>2231.5650000000001</v>
      </c>
    </row>
    <row r="480" spans="1:2" x14ac:dyDescent="0.35">
      <c r="A480" s="1">
        <v>45608</v>
      </c>
      <c r="B480" s="7">
        <v>1486.7666666666664</v>
      </c>
    </row>
    <row r="481" spans="1:2" x14ac:dyDescent="0.35">
      <c r="A481" s="1">
        <v>45609</v>
      </c>
      <c r="B481" s="7">
        <v>3423.8371428571436</v>
      </c>
    </row>
    <row r="482" spans="1:2" x14ac:dyDescent="0.35">
      <c r="A482" s="1">
        <v>45610</v>
      </c>
      <c r="B482" s="7">
        <v>3286.7741269841272</v>
      </c>
    </row>
    <row r="483" spans="1:2" x14ac:dyDescent="0.35">
      <c r="A483" s="1">
        <v>45611</v>
      </c>
      <c r="B483" s="7">
        <v>3149.7111111111112</v>
      </c>
    </row>
    <row r="484" spans="1:2" x14ac:dyDescent="0.35">
      <c r="A484" s="1">
        <v>45612</v>
      </c>
      <c r="B484" s="7">
        <v>2222.5000000000005</v>
      </c>
    </row>
    <row r="485" spans="1:2" x14ac:dyDescent="0.35">
      <c r="A485" s="1">
        <v>45613</v>
      </c>
      <c r="B485" s="7">
        <v>3700.7039999999993</v>
      </c>
    </row>
    <row r="486" spans="1:2" x14ac:dyDescent="0.35">
      <c r="A486" s="1">
        <v>45614</v>
      </c>
      <c r="B486" s="7">
        <v>2856.19</v>
      </c>
    </row>
    <row r="487" spans="1:2" x14ac:dyDescent="0.35">
      <c r="A487" s="1">
        <v>45615</v>
      </c>
      <c r="B487" s="7">
        <v>1234.44</v>
      </c>
    </row>
    <row r="488" spans="1:2" x14ac:dyDescent="0.35">
      <c r="A488" s="1">
        <v>45616</v>
      </c>
      <c r="B488" s="7">
        <v>1923.2399999999998</v>
      </c>
    </row>
    <row r="489" spans="1:2" x14ac:dyDescent="0.35">
      <c r="A489" s="1">
        <v>45617</v>
      </c>
      <c r="B489" s="7">
        <v>1293.1600000000001</v>
      </c>
    </row>
    <row r="490" spans="1:2" x14ac:dyDescent="0.35">
      <c r="A490" s="1">
        <v>45618</v>
      </c>
      <c r="B490" s="7">
        <v>1161.8</v>
      </c>
    </row>
    <row r="491" spans="1:2" x14ac:dyDescent="0.35">
      <c r="A491" s="1">
        <v>45619</v>
      </c>
      <c r="B491" s="7">
        <v>421.92499999999995</v>
      </c>
    </row>
    <row r="492" spans="1:2" x14ac:dyDescent="0.35">
      <c r="A492" s="1">
        <v>45620</v>
      </c>
      <c r="B492" s="7">
        <v>1673.0066666666669</v>
      </c>
    </row>
    <row r="493" spans="1:2" x14ac:dyDescent="0.35">
      <c r="A493" s="1">
        <v>45621</v>
      </c>
      <c r="B493" s="7">
        <v>4356.53</v>
      </c>
    </row>
    <row r="494" spans="1:2" x14ac:dyDescent="0.35">
      <c r="A494" s="1">
        <v>45622</v>
      </c>
      <c r="B494" s="7">
        <v>1939.48</v>
      </c>
    </row>
    <row r="495" spans="1:2" x14ac:dyDescent="0.35">
      <c r="A495" s="1">
        <v>45623</v>
      </c>
      <c r="B495" s="7">
        <v>2402.1639999999998</v>
      </c>
    </row>
    <row r="496" spans="1:2" x14ac:dyDescent="0.35">
      <c r="A496" s="1">
        <v>45624</v>
      </c>
      <c r="B496" s="7">
        <v>2875.6649999999995</v>
      </c>
    </row>
    <row r="497" spans="1:2" x14ac:dyDescent="0.35">
      <c r="A497" s="1">
        <v>45625</v>
      </c>
      <c r="B497" s="7">
        <v>3750.2624999999998</v>
      </c>
    </row>
    <row r="498" spans="1:2" x14ac:dyDescent="0.35">
      <c r="A498" s="1">
        <v>45626</v>
      </c>
      <c r="B498" s="7">
        <v>1605.258</v>
      </c>
    </row>
    <row r="499" spans="1:2" x14ac:dyDescent="0.35">
      <c r="A499" s="1">
        <v>45627</v>
      </c>
      <c r="B499" s="7">
        <v>2640.9799999999996</v>
      </c>
    </row>
    <row r="500" spans="1:2" x14ac:dyDescent="0.35">
      <c r="A500" s="1">
        <v>45628</v>
      </c>
      <c r="B500" s="7">
        <v>2115.2549999999997</v>
      </c>
    </row>
    <row r="501" spans="1:2" x14ac:dyDescent="0.35">
      <c r="A501" s="1">
        <v>45629</v>
      </c>
      <c r="B501" s="7">
        <v>1865.1</v>
      </c>
    </row>
    <row r="502" spans="1:2" x14ac:dyDescent="0.35">
      <c r="A502" s="1">
        <v>45630</v>
      </c>
      <c r="B502" s="7">
        <v>4339.1499999999996</v>
      </c>
    </row>
    <row r="503" spans="1:2" x14ac:dyDescent="0.35">
      <c r="A503" s="1">
        <v>45631</v>
      </c>
      <c r="B503" s="7">
        <v>1319.6599999999999</v>
      </c>
    </row>
    <row r="504" spans="1:2" x14ac:dyDescent="0.35">
      <c r="A504" s="1">
        <v>45632</v>
      </c>
      <c r="B504" s="7">
        <v>2007.9350000000002</v>
      </c>
    </row>
    <row r="505" spans="1:2" x14ac:dyDescent="0.35">
      <c r="A505" s="1">
        <v>45633</v>
      </c>
      <c r="B505" s="7">
        <v>2660.2919999999999</v>
      </c>
    </row>
    <row r="506" spans="1:2" x14ac:dyDescent="0.35">
      <c r="A506" s="1">
        <v>45634</v>
      </c>
      <c r="B506" s="7">
        <v>1123.9433333333334</v>
      </c>
    </row>
    <row r="507" spans="1:2" x14ac:dyDescent="0.35">
      <c r="A507" s="1">
        <v>45635</v>
      </c>
      <c r="B507" s="7">
        <v>1088.9999999999998</v>
      </c>
    </row>
    <row r="508" spans="1:2" x14ac:dyDescent="0.35">
      <c r="A508" s="1">
        <v>45636</v>
      </c>
      <c r="B508" s="7">
        <v>1503.2375</v>
      </c>
    </row>
    <row r="509" spans="1:2" x14ac:dyDescent="0.35">
      <c r="A509" s="1">
        <v>45637</v>
      </c>
      <c r="B509" s="7">
        <v>1917.4750000000001</v>
      </c>
    </row>
    <row r="510" spans="1:2" x14ac:dyDescent="0.35">
      <c r="A510" s="1">
        <v>45638</v>
      </c>
      <c r="B510" s="7">
        <v>1780.9760000000001</v>
      </c>
    </row>
    <row r="511" spans="1:2" x14ac:dyDescent="0.35">
      <c r="A511" s="1">
        <v>45639</v>
      </c>
      <c r="B511" s="7">
        <v>1400.8666666666668</v>
      </c>
    </row>
    <row r="512" spans="1:2" x14ac:dyDescent="0.35">
      <c r="A512" s="1">
        <v>45640</v>
      </c>
      <c r="B512" s="7">
        <v>882.60000000000014</v>
      </c>
    </row>
    <row r="513" spans="1:2" x14ac:dyDescent="0.35">
      <c r="A513" s="1">
        <v>45641</v>
      </c>
      <c r="B513" s="7">
        <v>1773.0900000000001</v>
      </c>
    </row>
    <row r="514" spans="1:2" x14ac:dyDescent="0.35">
      <c r="A514" s="1">
        <v>45642</v>
      </c>
      <c r="B514" s="7">
        <v>2358.4</v>
      </c>
    </row>
    <row r="515" spans="1:2" x14ac:dyDescent="0.35">
      <c r="A515" s="1">
        <v>45643</v>
      </c>
      <c r="B515" s="7">
        <v>3781.48</v>
      </c>
    </row>
    <row r="516" spans="1:2" x14ac:dyDescent="0.35">
      <c r="A516" s="1">
        <v>45644</v>
      </c>
      <c r="B516" s="7">
        <v>1846.08</v>
      </c>
    </row>
    <row r="517" spans="1:2" x14ac:dyDescent="0.35">
      <c r="A517" s="1">
        <v>45645</v>
      </c>
      <c r="B517" s="7">
        <v>1048.95</v>
      </c>
    </row>
    <row r="518" spans="1:2" x14ac:dyDescent="0.35">
      <c r="A518" s="1">
        <v>45646</v>
      </c>
      <c r="B518" s="7">
        <v>1676.62</v>
      </c>
    </row>
    <row r="519" spans="1:2" x14ac:dyDescent="0.35">
      <c r="A519" s="1">
        <v>45647</v>
      </c>
      <c r="B519" s="7">
        <v>1950.08</v>
      </c>
    </row>
    <row r="520" spans="1:2" x14ac:dyDescent="0.35">
      <c r="A520" s="1">
        <v>45648</v>
      </c>
      <c r="B520" s="7">
        <v>1171.5249999999999</v>
      </c>
    </row>
    <row r="521" spans="1:2" x14ac:dyDescent="0.35">
      <c r="A521" s="1">
        <v>45649</v>
      </c>
      <c r="B521" s="7">
        <v>4754.1542857142858</v>
      </c>
    </row>
    <row r="522" spans="1:2" x14ac:dyDescent="0.35">
      <c r="A522" s="1">
        <v>45650</v>
      </c>
      <c r="B522" s="7">
        <v>933.38999999999987</v>
      </c>
    </row>
    <row r="523" spans="1:2" x14ac:dyDescent="0.35">
      <c r="A523" s="1">
        <v>45651</v>
      </c>
      <c r="B523" s="7">
        <v>1961.768</v>
      </c>
    </row>
    <row r="524" spans="1:2" x14ac:dyDescent="0.35">
      <c r="A524" s="1">
        <v>45652</v>
      </c>
      <c r="B524" s="7">
        <v>2189.3924999999999</v>
      </c>
    </row>
    <row r="525" spans="1:2" x14ac:dyDescent="0.35">
      <c r="A525" s="1">
        <v>45653</v>
      </c>
      <c r="B525" s="7">
        <v>2244.6095833333329</v>
      </c>
    </row>
    <row r="526" spans="1:2" x14ac:dyDescent="0.35">
      <c r="A526" s="1">
        <v>45654</v>
      </c>
      <c r="B526" s="7">
        <v>2299.8266666666664</v>
      </c>
    </row>
    <row r="527" spans="1:2" x14ac:dyDescent="0.35">
      <c r="A527" s="1">
        <v>45655</v>
      </c>
      <c r="B527" s="7">
        <v>1897.4459999999999</v>
      </c>
    </row>
    <row r="528" spans="1:2" x14ac:dyDescent="0.35">
      <c r="A528" s="1">
        <v>45656</v>
      </c>
      <c r="B528" s="7">
        <v>2958.8342857142861</v>
      </c>
    </row>
    <row r="529" spans="1:2" x14ac:dyDescent="0.35">
      <c r="A529" s="1">
        <v>45657</v>
      </c>
      <c r="B529" s="7">
        <v>3682.7766666666666</v>
      </c>
    </row>
    <row r="530" spans="1:2" x14ac:dyDescent="0.35">
      <c r="A530" s="1">
        <v>45658</v>
      </c>
      <c r="B530" s="7">
        <v>1116.9733333333336</v>
      </c>
    </row>
    <row r="531" spans="1:2" x14ac:dyDescent="0.35">
      <c r="A531" s="1">
        <v>45659</v>
      </c>
      <c r="B531" s="7">
        <v>1127.2933333333333</v>
      </c>
    </row>
    <row r="532" spans="1:2" x14ac:dyDescent="0.35">
      <c r="A532" s="1">
        <v>45660</v>
      </c>
      <c r="B532" s="7">
        <v>2752.3019999999997</v>
      </c>
    </row>
    <row r="533" spans="1:2" x14ac:dyDescent="0.35">
      <c r="A533" s="1">
        <v>45661</v>
      </c>
      <c r="B533" s="7">
        <v>3227.4437499999999</v>
      </c>
    </row>
    <row r="534" spans="1:2" x14ac:dyDescent="0.35">
      <c r="A534" s="1">
        <v>45662</v>
      </c>
      <c r="B534" s="7">
        <v>2273.52</v>
      </c>
    </row>
    <row r="535" spans="1:2" x14ac:dyDescent="0.35">
      <c r="A535" s="1">
        <v>45663</v>
      </c>
      <c r="B535" s="7">
        <v>2009.6016666666662</v>
      </c>
    </row>
    <row r="536" spans="1:2" x14ac:dyDescent="0.35">
      <c r="A536" s="1">
        <v>45664</v>
      </c>
      <c r="B536" s="7">
        <v>2620.7199999999998</v>
      </c>
    </row>
    <row r="537" spans="1:2" x14ac:dyDescent="0.35">
      <c r="A537" s="1">
        <v>45665</v>
      </c>
      <c r="B537" s="7">
        <v>1414.93</v>
      </c>
    </row>
    <row r="538" spans="1:2" x14ac:dyDescent="0.35">
      <c r="A538" s="1">
        <v>45666</v>
      </c>
      <c r="B538" s="7">
        <v>2839.0309999999999</v>
      </c>
    </row>
    <row r="539" spans="1:2" x14ac:dyDescent="0.35">
      <c r="A539" s="1">
        <v>45667</v>
      </c>
      <c r="B539" s="7">
        <v>1327.0720000000001</v>
      </c>
    </row>
    <row r="540" spans="1:2" x14ac:dyDescent="0.35">
      <c r="A540" s="1">
        <v>45668</v>
      </c>
      <c r="B540" s="7">
        <v>2196.7400000000002</v>
      </c>
    </row>
    <row r="541" spans="1:2" x14ac:dyDescent="0.35">
      <c r="A541" s="1">
        <v>45669</v>
      </c>
      <c r="B541" s="7">
        <v>1261.4949999999999</v>
      </c>
    </row>
    <row r="542" spans="1:2" x14ac:dyDescent="0.35">
      <c r="A542" s="1">
        <v>45670</v>
      </c>
      <c r="B542" s="7">
        <v>2431.488571428571</v>
      </c>
    </row>
    <row r="543" spans="1:2" x14ac:dyDescent="0.35">
      <c r="A543" s="1">
        <v>45671</v>
      </c>
      <c r="B543" s="7">
        <v>2202.2799999999997</v>
      </c>
    </row>
    <row r="544" spans="1:2" x14ac:dyDescent="0.35">
      <c r="A544" s="1">
        <v>45672</v>
      </c>
      <c r="B544" s="7">
        <v>2263.7062499999997</v>
      </c>
    </row>
    <row r="545" spans="1:2" x14ac:dyDescent="0.35">
      <c r="A545" s="1">
        <v>45673</v>
      </c>
      <c r="B545" s="7">
        <v>120.79999999999997</v>
      </c>
    </row>
    <row r="546" spans="1:2" x14ac:dyDescent="0.35">
      <c r="A546" s="1">
        <v>45674</v>
      </c>
      <c r="B546" s="7">
        <v>2726.146666666667</v>
      </c>
    </row>
    <row r="547" spans="1:2" x14ac:dyDescent="0.35">
      <c r="A547" s="1">
        <v>45675</v>
      </c>
      <c r="B547" s="7">
        <v>1160.4675000000002</v>
      </c>
    </row>
    <row r="548" spans="1:2" x14ac:dyDescent="0.35">
      <c r="A548" s="1">
        <v>45676</v>
      </c>
      <c r="B548" s="7">
        <v>2250.8000000000002</v>
      </c>
    </row>
    <row r="549" spans="1:2" x14ac:dyDescent="0.35">
      <c r="A549" s="1">
        <v>45677</v>
      </c>
      <c r="B549" s="7">
        <v>2519.4733333333334</v>
      </c>
    </row>
    <row r="550" spans="1:2" x14ac:dyDescent="0.35">
      <c r="A550" s="1">
        <v>45678</v>
      </c>
      <c r="B550" s="7">
        <v>2591.2437500000005</v>
      </c>
    </row>
    <row r="551" spans="1:2" x14ac:dyDescent="0.35">
      <c r="A551" s="1">
        <v>45679</v>
      </c>
      <c r="B551" s="7">
        <v>1636.4199999999998</v>
      </c>
    </row>
    <row r="552" spans="1:2" x14ac:dyDescent="0.35">
      <c r="A552" s="1">
        <v>45680</v>
      </c>
      <c r="B552" s="7">
        <v>1171.5257142857142</v>
      </c>
    </row>
    <row r="553" spans="1:2" x14ac:dyDescent="0.35">
      <c r="A553" s="1">
        <v>45681</v>
      </c>
      <c r="B553" s="7">
        <v>3064.86</v>
      </c>
    </row>
    <row r="554" spans="1:2" x14ac:dyDescent="0.35">
      <c r="A554" s="1">
        <v>45682</v>
      </c>
      <c r="B554" s="7">
        <v>1925.7016666666666</v>
      </c>
    </row>
    <row r="555" spans="1:2" x14ac:dyDescent="0.35">
      <c r="A555" s="1">
        <v>45683</v>
      </c>
      <c r="B555" s="7">
        <v>1253.8425</v>
      </c>
    </row>
    <row r="556" spans="1:2" x14ac:dyDescent="0.35">
      <c r="A556" s="1">
        <v>45684</v>
      </c>
      <c r="B556" s="7">
        <v>1641.4133333333336</v>
      </c>
    </row>
    <row r="557" spans="1:2" x14ac:dyDescent="0.35">
      <c r="A557" s="1">
        <v>45685</v>
      </c>
      <c r="B557" s="7">
        <v>1983.8633333333335</v>
      </c>
    </row>
    <row r="558" spans="1:2" x14ac:dyDescent="0.35">
      <c r="A558" s="1">
        <v>45686</v>
      </c>
      <c r="B558" s="7">
        <v>2003.7720000000002</v>
      </c>
    </row>
    <row r="559" spans="1:2" x14ac:dyDescent="0.35">
      <c r="A559" s="1">
        <v>45687</v>
      </c>
      <c r="B559" s="7">
        <v>1304.7266666666667</v>
      </c>
    </row>
    <row r="560" spans="1:2" x14ac:dyDescent="0.35">
      <c r="A560" s="1">
        <v>45688</v>
      </c>
      <c r="B560" s="7">
        <v>2120.84</v>
      </c>
    </row>
    <row r="561" spans="1:2" x14ac:dyDescent="0.35">
      <c r="A561" s="1">
        <v>45689</v>
      </c>
      <c r="B561" s="7">
        <v>1552.175</v>
      </c>
    </row>
    <row r="562" spans="1:2" x14ac:dyDescent="0.35">
      <c r="A562" s="1">
        <v>45690</v>
      </c>
      <c r="B562" s="7">
        <v>2666.6400000000003</v>
      </c>
    </row>
    <row r="563" spans="1:2" x14ac:dyDescent="0.35">
      <c r="A563" s="1">
        <v>45691</v>
      </c>
      <c r="B563" s="7">
        <v>2683.3275000000003</v>
      </c>
    </row>
    <row r="564" spans="1:2" x14ac:dyDescent="0.35">
      <c r="A564" s="1">
        <v>45692</v>
      </c>
      <c r="B564" s="7">
        <v>3245.94</v>
      </c>
    </row>
    <row r="565" spans="1:2" x14ac:dyDescent="0.35">
      <c r="A565" s="1">
        <v>45693</v>
      </c>
      <c r="B565" s="7">
        <v>1827.2200000000003</v>
      </c>
    </row>
    <row r="566" spans="1:2" x14ac:dyDescent="0.35">
      <c r="A566" s="1">
        <v>45694</v>
      </c>
      <c r="B566" s="7">
        <v>2549.9433333333336</v>
      </c>
    </row>
    <row r="567" spans="1:2" x14ac:dyDescent="0.35">
      <c r="A567" s="1">
        <v>45695</v>
      </c>
      <c r="B567" s="7">
        <v>2286.346</v>
      </c>
    </row>
    <row r="568" spans="1:2" x14ac:dyDescent="0.35">
      <c r="A568" s="1">
        <v>45696</v>
      </c>
      <c r="B568" s="7">
        <v>1724.58</v>
      </c>
    </row>
    <row r="569" spans="1:2" x14ac:dyDescent="0.35">
      <c r="A569" s="1">
        <v>45697</v>
      </c>
      <c r="B569" s="7">
        <v>810.55600000000004</v>
      </c>
    </row>
    <row r="570" spans="1:2" x14ac:dyDescent="0.35">
      <c r="A570" s="1">
        <v>45698</v>
      </c>
      <c r="B570" s="7">
        <v>1672.84</v>
      </c>
    </row>
    <row r="571" spans="1:2" x14ac:dyDescent="0.35">
      <c r="A571" s="1">
        <v>45699</v>
      </c>
      <c r="B571" s="7">
        <v>2493.8750000000005</v>
      </c>
    </row>
    <row r="572" spans="1:2" x14ac:dyDescent="0.35">
      <c r="A572" s="1">
        <v>45700</v>
      </c>
      <c r="B572" s="7">
        <v>1605.9633333333334</v>
      </c>
    </row>
    <row r="573" spans="1:2" x14ac:dyDescent="0.35">
      <c r="A573" s="1">
        <v>45701</v>
      </c>
      <c r="B573" s="7">
        <v>1907.175</v>
      </c>
    </row>
    <row r="574" spans="1:2" x14ac:dyDescent="0.35">
      <c r="A574" s="1">
        <v>45702</v>
      </c>
      <c r="B574" s="7">
        <v>4147.84</v>
      </c>
    </row>
    <row r="575" spans="1:2" x14ac:dyDescent="0.35">
      <c r="A575" s="1">
        <v>45703</v>
      </c>
      <c r="B575" s="7">
        <v>2747.0149999999999</v>
      </c>
    </row>
    <row r="576" spans="1:2" x14ac:dyDescent="0.35">
      <c r="A576" s="1">
        <v>45704</v>
      </c>
      <c r="B576" s="7">
        <v>1002.1533333333333</v>
      </c>
    </row>
    <row r="577" spans="1:2" x14ac:dyDescent="0.35">
      <c r="A577" s="1">
        <v>45705</v>
      </c>
      <c r="B577" s="7">
        <v>2195.8666666666668</v>
      </c>
    </row>
    <row r="578" spans="1:2" x14ac:dyDescent="0.35">
      <c r="A578" s="1">
        <v>45706</v>
      </c>
      <c r="B578" s="7">
        <v>1653.3220000000001</v>
      </c>
    </row>
    <row r="579" spans="1:2" x14ac:dyDescent="0.35">
      <c r="A579" s="1">
        <v>45707</v>
      </c>
      <c r="B579" s="7">
        <v>1598.87</v>
      </c>
    </row>
    <row r="580" spans="1:2" x14ac:dyDescent="0.35">
      <c r="A580" s="1">
        <v>45708</v>
      </c>
      <c r="B580" s="7">
        <v>779.95999999999992</v>
      </c>
    </row>
    <row r="581" spans="1:2" x14ac:dyDescent="0.35">
      <c r="A581" s="1">
        <v>45709</v>
      </c>
      <c r="B581" s="7">
        <v>2779.6766666666663</v>
      </c>
    </row>
    <row r="582" spans="1:2" x14ac:dyDescent="0.35">
      <c r="A582" s="1">
        <v>45710</v>
      </c>
      <c r="B582" s="7">
        <v>1745.4571428571428</v>
      </c>
    </row>
    <row r="583" spans="1:2" x14ac:dyDescent="0.35">
      <c r="A583" s="1">
        <v>45711</v>
      </c>
      <c r="B583" s="7">
        <v>2003.4</v>
      </c>
    </row>
    <row r="584" spans="1:2" x14ac:dyDescent="0.35">
      <c r="A584" s="1">
        <v>45712</v>
      </c>
      <c r="B584" s="7">
        <v>3162.0749999999998</v>
      </c>
    </row>
    <row r="585" spans="1:2" x14ac:dyDescent="0.35">
      <c r="A585" s="1">
        <v>45713</v>
      </c>
      <c r="B585" s="7">
        <v>4320.75</v>
      </c>
    </row>
    <row r="586" spans="1:2" x14ac:dyDescent="0.35">
      <c r="A586" s="1">
        <v>45714</v>
      </c>
      <c r="B586" s="7">
        <v>2579.5666666666666</v>
      </c>
    </row>
    <row r="587" spans="1:2" x14ac:dyDescent="0.35">
      <c r="A587" s="1">
        <v>45715</v>
      </c>
      <c r="B587" s="7">
        <v>1167.4933333333333</v>
      </c>
    </row>
    <row r="588" spans="1:2" x14ac:dyDescent="0.35">
      <c r="A588" s="1">
        <v>45716</v>
      </c>
      <c r="B588" s="7">
        <v>888.48</v>
      </c>
    </row>
    <row r="589" spans="1:2" x14ac:dyDescent="0.35">
      <c r="A589" s="1">
        <v>45717</v>
      </c>
      <c r="B589" s="7">
        <v>881.16000000000008</v>
      </c>
    </row>
    <row r="590" spans="1:2" x14ac:dyDescent="0.35">
      <c r="A590" s="1">
        <v>45718</v>
      </c>
      <c r="B590" s="7">
        <v>1026.9000000000001</v>
      </c>
    </row>
    <row r="591" spans="1:2" x14ac:dyDescent="0.35">
      <c r="A591" s="1">
        <v>45719</v>
      </c>
      <c r="B591" s="7">
        <v>1604.3400000000001</v>
      </c>
    </row>
    <row r="592" spans="1:2" x14ac:dyDescent="0.35">
      <c r="A592" s="1">
        <v>45720</v>
      </c>
      <c r="B592" s="7">
        <v>3155.66</v>
      </c>
    </row>
    <row r="593" spans="1:2" x14ac:dyDescent="0.35">
      <c r="A593" s="1">
        <v>45721</v>
      </c>
      <c r="B593" s="7">
        <v>2123.3233333333333</v>
      </c>
    </row>
    <row r="594" spans="1:2" x14ac:dyDescent="0.35">
      <c r="A594" s="1">
        <v>45722</v>
      </c>
      <c r="B594" s="7">
        <v>2054.6400000000003</v>
      </c>
    </row>
    <row r="595" spans="1:2" x14ac:dyDescent="0.35">
      <c r="A595" s="1">
        <v>45723</v>
      </c>
      <c r="B595" s="7">
        <v>1702.4885714285713</v>
      </c>
    </row>
    <row r="596" spans="1:2" x14ac:dyDescent="0.35">
      <c r="A596" s="1">
        <v>45724</v>
      </c>
      <c r="B596" s="7">
        <v>1121.5324999999998</v>
      </c>
    </row>
    <row r="597" spans="1:2" x14ac:dyDescent="0.35">
      <c r="A597" s="1">
        <v>45725</v>
      </c>
      <c r="B597" s="7">
        <v>1369.12</v>
      </c>
    </row>
    <row r="598" spans="1:2" x14ac:dyDescent="0.35">
      <c r="A598" s="1">
        <v>45726</v>
      </c>
      <c r="B598" s="7">
        <v>2611.4337499999997</v>
      </c>
    </row>
    <row r="599" spans="1:2" x14ac:dyDescent="0.35">
      <c r="A599" s="1">
        <v>45727</v>
      </c>
      <c r="B599" s="7">
        <v>4144.8639999999996</v>
      </c>
    </row>
    <row r="600" spans="1:2" x14ac:dyDescent="0.35">
      <c r="A600" s="1">
        <v>45728</v>
      </c>
      <c r="B600" s="7">
        <v>2927.4800000000005</v>
      </c>
    </row>
    <row r="601" spans="1:2" x14ac:dyDescent="0.35">
      <c r="A601" s="1">
        <v>45729</v>
      </c>
      <c r="B601" s="7">
        <v>1637.048</v>
      </c>
    </row>
    <row r="602" spans="1:2" x14ac:dyDescent="0.35">
      <c r="A602" s="1">
        <v>45730</v>
      </c>
      <c r="B602" s="7">
        <v>1277.4933333333333</v>
      </c>
    </row>
    <row r="603" spans="1:2" x14ac:dyDescent="0.35">
      <c r="A603" s="1">
        <v>45731</v>
      </c>
      <c r="B603" s="7">
        <v>3147.12</v>
      </c>
    </row>
    <row r="604" spans="1:2" x14ac:dyDescent="0.35">
      <c r="A604" s="1">
        <v>45732</v>
      </c>
      <c r="B604" s="7">
        <v>4470.3600000000006</v>
      </c>
    </row>
    <row r="605" spans="1:2" x14ac:dyDescent="0.35">
      <c r="A605" s="1">
        <v>45733</v>
      </c>
      <c r="B605" s="7">
        <v>3293.0933333333328</v>
      </c>
    </row>
    <row r="606" spans="1:2" x14ac:dyDescent="0.35">
      <c r="A606" s="1">
        <v>45734</v>
      </c>
      <c r="B606" s="7">
        <v>2948.3550000000005</v>
      </c>
    </row>
    <row r="607" spans="1:2" x14ac:dyDescent="0.35">
      <c r="A607" s="1">
        <v>45735</v>
      </c>
      <c r="B607" s="7">
        <v>1758.8733333333337</v>
      </c>
    </row>
    <row r="608" spans="1:2" x14ac:dyDescent="0.35">
      <c r="A608" s="1">
        <v>45736</v>
      </c>
      <c r="B608" s="7">
        <v>2118.1400000000003</v>
      </c>
    </row>
    <row r="609" spans="1:2" x14ac:dyDescent="0.35">
      <c r="A609" s="1">
        <v>45737</v>
      </c>
      <c r="B609" s="7">
        <v>1026.5999999999999</v>
      </c>
    </row>
    <row r="610" spans="1:2" x14ac:dyDescent="0.35">
      <c r="A610" s="1">
        <v>45738</v>
      </c>
      <c r="B610" s="7">
        <v>4383.72</v>
      </c>
    </row>
    <row r="611" spans="1:2" x14ac:dyDescent="0.35">
      <c r="A611" s="1">
        <v>45739</v>
      </c>
      <c r="B611" s="7">
        <v>2499.328</v>
      </c>
    </row>
    <row r="612" spans="1:2" x14ac:dyDescent="0.35">
      <c r="A612" s="1">
        <v>45740</v>
      </c>
      <c r="B612" s="7">
        <v>1031.1559999999997</v>
      </c>
    </row>
    <row r="613" spans="1:2" x14ac:dyDescent="0.35">
      <c r="A613" s="1">
        <v>45741</v>
      </c>
      <c r="B613" s="7">
        <v>1935.91</v>
      </c>
    </row>
    <row r="614" spans="1:2" x14ac:dyDescent="0.35">
      <c r="A614" s="1">
        <v>45742</v>
      </c>
      <c r="B614" s="7">
        <v>1337.575</v>
      </c>
    </row>
    <row r="615" spans="1:2" x14ac:dyDescent="0.35">
      <c r="A615" s="1">
        <v>45743</v>
      </c>
      <c r="B615" s="7">
        <v>1871.7150000000001</v>
      </c>
    </row>
    <row r="616" spans="1:2" x14ac:dyDescent="0.35">
      <c r="A616" s="1">
        <v>45744</v>
      </c>
      <c r="B616" s="7">
        <v>1351.9239999999998</v>
      </c>
    </row>
    <row r="617" spans="1:2" x14ac:dyDescent="0.35">
      <c r="A617" s="1">
        <v>45745</v>
      </c>
      <c r="B617" s="7">
        <v>2538.416666666667</v>
      </c>
    </row>
    <row r="618" spans="1:2" x14ac:dyDescent="0.35">
      <c r="A618" s="1">
        <v>45746</v>
      </c>
      <c r="B618" s="7">
        <v>3103.652</v>
      </c>
    </row>
    <row r="619" spans="1:2" x14ac:dyDescent="0.35">
      <c r="A619" s="1">
        <v>45747</v>
      </c>
      <c r="B619" s="7">
        <v>1905.97</v>
      </c>
    </row>
    <row r="620" spans="1:2" x14ac:dyDescent="0.35">
      <c r="A620" s="1">
        <v>45748</v>
      </c>
      <c r="B620" s="7">
        <v>1893.8224999999998</v>
      </c>
    </row>
    <row r="621" spans="1:2" x14ac:dyDescent="0.35">
      <c r="A621" s="1">
        <v>45749</v>
      </c>
      <c r="B621" s="7">
        <v>2302.6860000000001</v>
      </c>
    </row>
    <row r="622" spans="1:2" x14ac:dyDescent="0.35">
      <c r="A622" s="1">
        <v>45750</v>
      </c>
      <c r="B622" s="7">
        <v>3155.2399999999993</v>
      </c>
    </row>
    <row r="623" spans="1:2" x14ac:dyDescent="0.35">
      <c r="A623" s="1">
        <v>45751</v>
      </c>
      <c r="B623" s="7">
        <v>1806.616</v>
      </c>
    </row>
    <row r="624" spans="1:2" x14ac:dyDescent="0.35">
      <c r="A624" s="1">
        <v>45752</v>
      </c>
      <c r="B624" s="7">
        <v>2559.08</v>
      </c>
    </row>
    <row r="625" spans="1:2" x14ac:dyDescent="0.35">
      <c r="A625" s="1">
        <v>45753</v>
      </c>
      <c r="B625" s="7">
        <v>1977.2766666666666</v>
      </c>
    </row>
    <row r="626" spans="1:2" x14ac:dyDescent="0.35">
      <c r="A626" s="1">
        <v>45754</v>
      </c>
      <c r="B626" s="7">
        <v>2919.9</v>
      </c>
    </row>
    <row r="627" spans="1:2" x14ac:dyDescent="0.35">
      <c r="A627" s="1">
        <v>45755</v>
      </c>
      <c r="B627" s="7">
        <v>1521.876666666667</v>
      </c>
    </row>
    <row r="628" spans="1:2" x14ac:dyDescent="0.35">
      <c r="A628" s="1">
        <v>45756</v>
      </c>
      <c r="B628" s="7">
        <v>2438.2200000000003</v>
      </c>
    </row>
    <row r="629" spans="1:2" x14ac:dyDescent="0.35">
      <c r="A629" s="1">
        <v>45757</v>
      </c>
      <c r="B629" s="7">
        <v>2446.8766666666666</v>
      </c>
    </row>
    <row r="630" spans="1:2" x14ac:dyDescent="0.35">
      <c r="A630" s="1">
        <v>45758</v>
      </c>
      <c r="B630" s="7">
        <v>1835.83</v>
      </c>
    </row>
    <row r="631" spans="1:2" x14ac:dyDescent="0.35">
      <c r="A631" s="1">
        <v>45759</v>
      </c>
      <c r="B631" s="7">
        <v>1233.67</v>
      </c>
    </row>
    <row r="632" spans="1:2" x14ac:dyDescent="0.35">
      <c r="A632" s="1">
        <v>45760</v>
      </c>
      <c r="B632" s="7">
        <v>2226.0300000000002</v>
      </c>
    </row>
    <row r="633" spans="1:2" x14ac:dyDescent="0.35">
      <c r="A633" s="1">
        <v>45761</v>
      </c>
      <c r="B633" s="7">
        <v>103.20000000000009</v>
      </c>
    </row>
    <row r="634" spans="1:2" x14ac:dyDescent="0.35">
      <c r="A634" s="1">
        <v>45762</v>
      </c>
      <c r="B634" s="7">
        <v>2509.0700000000002</v>
      </c>
    </row>
    <row r="635" spans="1:2" x14ac:dyDescent="0.35">
      <c r="A635" s="1">
        <v>45763</v>
      </c>
      <c r="B635" s="7">
        <v>3099.2400000000002</v>
      </c>
    </row>
    <row r="636" spans="1:2" x14ac:dyDescent="0.35">
      <c r="A636" s="1">
        <v>45764</v>
      </c>
      <c r="B636" s="7">
        <v>2204.75</v>
      </c>
    </row>
    <row r="637" spans="1:2" x14ac:dyDescent="0.35">
      <c r="A637" s="1">
        <v>45765</v>
      </c>
      <c r="B637" s="7">
        <v>3402.1</v>
      </c>
    </row>
    <row r="638" spans="1:2" x14ac:dyDescent="0.35">
      <c r="A638" s="1">
        <v>45766</v>
      </c>
      <c r="B638" s="7">
        <v>1238.3899999999999</v>
      </c>
    </row>
    <row r="639" spans="1:2" x14ac:dyDescent="0.35">
      <c r="A639" s="1">
        <v>45767</v>
      </c>
      <c r="B639" s="7">
        <v>2127.46</v>
      </c>
    </row>
    <row r="640" spans="1:2" x14ac:dyDescent="0.35">
      <c r="A640" s="1">
        <v>45768</v>
      </c>
      <c r="B640" s="7">
        <v>2077.6849999999999</v>
      </c>
    </row>
    <row r="641" spans="1:2" x14ac:dyDescent="0.35">
      <c r="A641" s="1">
        <v>45769</v>
      </c>
      <c r="B641" s="7">
        <v>2027.91</v>
      </c>
    </row>
    <row r="642" spans="1:2" x14ac:dyDescent="0.35">
      <c r="A642" s="1">
        <v>45770</v>
      </c>
      <c r="B642" s="7">
        <v>3015.0933333333337</v>
      </c>
    </row>
    <row r="643" spans="1:2" x14ac:dyDescent="0.35">
      <c r="A643" s="1">
        <v>45771</v>
      </c>
      <c r="B643" s="7">
        <v>1459.355</v>
      </c>
    </row>
    <row r="644" spans="1:2" x14ac:dyDescent="0.35">
      <c r="A644" s="1">
        <v>45772</v>
      </c>
      <c r="B644" s="7">
        <v>2205.4366666666665</v>
      </c>
    </row>
    <row r="645" spans="1:2" x14ac:dyDescent="0.35">
      <c r="A645" s="1">
        <v>45773</v>
      </c>
      <c r="B645" s="7">
        <v>1843.4239999999998</v>
      </c>
    </row>
    <row r="646" spans="1:2" x14ac:dyDescent="0.35">
      <c r="A646" s="1">
        <v>45774</v>
      </c>
      <c r="B646" s="7">
        <v>2266.1316666666667</v>
      </c>
    </row>
    <row r="647" spans="1:2" x14ac:dyDescent="0.35">
      <c r="A647" s="1">
        <v>45775</v>
      </c>
      <c r="B647" s="7">
        <v>1751.0466666666669</v>
      </c>
    </row>
    <row r="648" spans="1:2" x14ac:dyDescent="0.35">
      <c r="A648" s="1">
        <v>45776</v>
      </c>
      <c r="B648" s="7">
        <v>2105.8066666666668</v>
      </c>
    </row>
    <row r="649" spans="1:2" x14ac:dyDescent="0.35">
      <c r="A649" s="1">
        <v>45777</v>
      </c>
      <c r="B649" s="7">
        <v>2753.1824999999999</v>
      </c>
    </row>
    <row r="650" spans="1:2" x14ac:dyDescent="0.35">
      <c r="A650" s="1">
        <v>45778</v>
      </c>
      <c r="B650" s="7">
        <v>2005.3950000000004</v>
      </c>
    </row>
    <row r="651" spans="1:2" x14ac:dyDescent="0.35">
      <c r="A651" s="1">
        <v>45779</v>
      </c>
      <c r="B651" s="7">
        <v>2056.0120000000002</v>
      </c>
    </row>
    <row r="652" spans="1:2" x14ac:dyDescent="0.35">
      <c r="A652" s="1">
        <v>45780</v>
      </c>
      <c r="B652" s="7">
        <v>686.25</v>
      </c>
    </row>
    <row r="653" spans="1:2" x14ac:dyDescent="0.35">
      <c r="A653" s="1">
        <v>45781</v>
      </c>
      <c r="B653" s="7">
        <v>2312.59</v>
      </c>
    </row>
    <row r="654" spans="1:2" x14ac:dyDescent="0.35">
      <c r="A654" s="1">
        <v>45782</v>
      </c>
      <c r="B654" s="7">
        <v>1987.0239999999999</v>
      </c>
    </row>
    <row r="655" spans="1:2" x14ac:dyDescent="0.35">
      <c r="A655" s="1">
        <v>45783</v>
      </c>
      <c r="B655" s="7">
        <v>2154.4625000000001</v>
      </c>
    </row>
    <row r="656" spans="1:2" x14ac:dyDescent="0.35">
      <c r="A656" s="1">
        <v>45784</v>
      </c>
      <c r="B656" s="7">
        <v>1641.0700000000002</v>
      </c>
    </row>
    <row r="657" spans="1:2" x14ac:dyDescent="0.35">
      <c r="A657" s="1">
        <v>45785</v>
      </c>
      <c r="B657" s="7">
        <v>2250.9416666666671</v>
      </c>
    </row>
    <row r="658" spans="1:2" x14ac:dyDescent="0.35">
      <c r="A658" s="1">
        <v>45786</v>
      </c>
      <c r="B658" s="7">
        <v>2223.8900000000003</v>
      </c>
    </row>
    <row r="659" spans="1:2" x14ac:dyDescent="0.35">
      <c r="A659" s="1">
        <v>45787</v>
      </c>
      <c r="B659" s="7">
        <v>1767.0399999999997</v>
      </c>
    </row>
    <row r="660" spans="1:2" x14ac:dyDescent="0.35">
      <c r="A660" s="1">
        <v>45788</v>
      </c>
      <c r="B660" s="7">
        <v>2718.3933333333334</v>
      </c>
    </row>
    <row r="661" spans="1:2" x14ac:dyDescent="0.35">
      <c r="A661" s="1">
        <v>45789</v>
      </c>
      <c r="B661" s="7">
        <v>2145.9560000000006</v>
      </c>
    </row>
    <row r="662" spans="1:2" x14ac:dyDescent="0.35">
      <c r="A662" s="1">
        <v>45790</v>
      </c>
      <c r="B662" s="7">
        <v>730.43500000000017</v>
      </c>
    </row>
    <row r="663" spans="1:2" x14ac:dyDescent="0.35">
      <c r="A663" s="1">
        <v>45791</v>
      </c>
      <c r="B663" s="7">
        <v>3339.991428571429</v>
      </c>
    </row>
    <row r="664" spans="1:2" x14ac:dyDescent="0.35">
      <c r="A664" s="1">
        <v>45792</v>
      </c>
      <c r="B664" s="7">
        <v>583.89000000000055</v>
      </c>
    </row>
    <row r="665" spans="1:2" x14ac:dyDescent="0.35">
      <c r="A665" s="1">
        <v>45793</v>
      </c>
      <c r="B665" s="7">
        <v>2620.2959999999998</v>
      </c>
    </row>
    <row r="666" spans="1:2" x14ac:dyDescent="0.35">
      <c r="A666" s="1">
        <v>45794</v>
      </c>
      <c r="B666" s="7">
        <v>6653.5199999999995</v>
      </c>
    </row>
    <row r="667" spans="1:2" x14ac:dyDescent="0.35">
      <c r="A667" s="1">
        <v>45795</v>
      </c>
      <c r="B667" s="7">
        <v>4702.1533333333318</v>
      </c>
    </row>
    <row r="668" spans="1:2" x14ac:dyDescent="0.35">
      <c r="A668" s="1">
        <v>45796</v>
      </c>
      <c r="B668" s="7">
        <v>1465.87</v>
      </c>
    </row>
    <row r="669" spans="1:2" x14ac:dyDescent="0.35">
      <c r="A669" s="1">
        <v>45797</v>
      </c>
      <c r="B669" s="7">
        <v>2025.4680000000001</v>
      </c>
    </row>
    <row r="670" spans="1:2" x14ac:dyDescent="0.35">
      <c r="A670" s="1">
        <v>45798</v>
      </c>
      <c r="B670" s="7">
        <v>3266.5266666666666</v>
      </c>
    </row>
    <row r="671" spans="1:2" x14ac:dyDescent="0.35">
      <c r="A671" s="1">
        <v>45799</v>
      </c>
      <c r="B671" s="7">
        <v>1121.04</v>
      </c>
    </row>
    <row r="672" spans="1:2" x14ac:dyDescent="0.35">
      <c r="A672" s="1">
        <v>45800</v>
      </c>
      <c r="B672" s="7">
        <v>1654.52</v>
      </c>
    </row>
    <row r="673" spans="1:2" x14ac:dyDescent="0.35">
      <c r="A673" s="1">
        <v>45801</v>
      </c>
      <c r="B673" s="7">
        <v>1394.3319999999999</v>
      </c>
    </row>
    <row r="674" spans="1:2" x14ac:dyDescent="0.35">
      <c r="A674" s="1">
        <v>45802</v>
      </c>
      <c r="B674" s="7">
        <v>4761.0375000000004</v>
      </c>
    </row>
    <row r="675" spans="1:2" x14ac:dyDescent="0.35">
      <c r="A675" s="1">
        <v>45803</v>
      </c>
      <c r="B675" s="7">
        <v>2347.81</v>
      </c>
    </row>
    <row r="676" spans="1:2" x14ac:dyDescent="0.35">
      <c r="A676" s="1">
        <v>45804</v>
      </c>
      <c r="B676" s="7">
        <v>2745.3211111111109</v>
      </c>
    </row>
    <row r="677" spans="1:2" x14ac:dyDescent="0.35">
      <c r="A677" s="1">
        <v>45805</v>
      </c>
      <c r="B677" s="7">
        <v>2780.152222222222</v>
      </c>
    </row>
    <row r="678" spans="1:2" x14ac:dyDescent="0.35">
      <c r="A678" s="1">
        <v>45806</v>
      </c>
      <c r="B678" s="7">
        <v>2814.9833333333331</v>
      </c>
    </row>
    <row r="679" spans="1:2" x14ac:dyDescent="0.35">
      <c r="A679" s="1">
        <v>45807</v>
      </c>
      <c r="B679" s="7">
        <v>1897.2599999999998</v>
      </c>
    </row>
    <row r="680" spans="1:2" x14ac:dyDescent="0.35">
      <c r="A680" s="1">
        <v>45808</v>
      </c>
      <c r="B680" s="7">
        <v>1409.7266666666667</v>
      </c>
    </row>
    <row r="681" spans="1:2" x14ac:dyDescent="0.35">
      <c r="A681" s="1">
        <v>45809</v>
      </c>
      <c r="B681" s="7">
        <v>1025.3000000000002</v>
      </c>
    </row>
    <row r="682" spans="1:2" x14ac:dyDescent="0.35">
      <c r="A682" s="1">
        <v>45810</v>
      </c>
      <c r="B682" s="7">
        <v>1800.15</v>
      </c>
    </row>
    <row r="683" spans="1:2" x14ac:dyDescent="0.35">
      <c r="A683" s="1">
        <v>45811</v>
      </c>
      <c r="B683" s="7">
        <v>1865.5366666666666</v>
      </c>
    </row>
    <row r="684" spans="1:2" x14ac:dyDescent="0.35">
      <c r="A684" s="1">
        <v>45812</v>
      </c>
      <c r="B684" s="7">
        <v>2182.5233333333331</v>
      </c>
    </row>
    <row r="685" spans="1:2" x14ac:dyDescent="0.35">
      <c r="A685" s="1">
        <v>45813</v>
      </c>
      <c r="B685" s="7">
        <v>2084.4666666666667</v>
      </c>
    </row>
    <row r="686" spans="1:2" x14ac:dyDescent="0.35">
      <c r="A686" s="1">
        <v>45814</v>
      </c>
      <c r="B686" s="7">
        <v>1929.7633333333333</v>
      </c>
    </row>
    <row r="687" spans="1:2" x14ac:dyDescent="0.35">
      <c r="A687" s="1">
        <v>45815</v>
      </c>
      <c r="B687" s="7">
        <v>2729.3999999999996</v>
      </c>
    </row>
    <row r="688" spans="1:2" x14ac:dyDescent="0.35">
      <c r="A688" s="1">
        <v>45816</v>
      </c>
      <c r="B688" s="7">
        <v>2309.2049999999999</v>
      </c>
    </row>
    <row r="689" spans="1:2" x14ac:dyDescent="0.35">
      <c r="A689" s="1">
        <v>45817</v>
      </c>
      <c r="B689" s="7">
        <v>1907.34</v>
      </c>
    </row>
    <row r="690" spans="1:2" x14ac:dyDescent="0.35">
      <c r="A690" s="1">
        <v>45818</v>
      </c>
      <c r="B690" s="7">
        <v>1316.82</v>
      </c>
    </row>
    <row r="691" spans="1:2" x14ac:dyDescent="0.35">
      <c r="A691" s="1">
        <v>45819</v>
      </c>
      <c r="B691" s="7">
        <v>1910.1950000000002</v>
      </c>
    </row>
    <row r="692" spans="1:2" x14ac:dyDescent="0.35">
      <c r="A692" s="1">
        <v>45820</v>
      </c>
      <c r="B692" s="7">
        <v>4380.99</v>
      </c>
    </row>
    <row r="693" spans="1:2" x14ac:dyDescent="0.35">
      <c r="A693" s="1">
        <v>45821</v>
      </c>
      <c r="B693" s="7">
        <v>1543.0166666666667</v>
      </c>
    </row>
    <row r="694" spans="1:2" x14ac:dyDescent="0.35">
      <c r="A694" s="1">
        <v>45822</v>
      </c>
      <c r="B694" s="7">
        <v>1488.6666666666667</v>
      </c>
    </row>
    <row r="695" spans="1:2" x14ac:dyDescent="0.35">
      <c r="A695" s="1">
        <v>45823</v>
      </c>
      <c r="B695" s="7">
        <v>2141</v>
      </c>
    </row>
    <row r="696" spans="1:2" x14ac:dyDescent="0.35">
      <c r="A696" s="1">
        <v>45824</v>
      </c>
      <c r="B696" s="7">
        <v>2572.1760000000004</v>
      </c>
    </row>
    <row r="697" spans="1:2" x14ac:dyDescent="0.35">
      <c r="A697" s="1">
        <v>45825</v>
      </c>
      <c r="B697" s="7">
        <v>733.55333333333328</v>
      </c>
    </row>
    <row r="698" spans="1:2" x14ac:dyDescent="0.35">
      <c r="A698" s="1">
        <v>45826</v>
      </c>
      <c r="B698" s="7">
        <v>3063.4355555555553</v>
      </c>
    </row>
    <row r="699" spans="1:2" x14ac:dyDescent="0.35">
      <c r="A699" s="1">
        <v>45827</v>
      </c>
      <c r="B699" s="7">
        <v>2780.1085714285714</v>
      </c>
    </row>
    <row r="700" spans="1:2" x14ac:dyDescent="0.35">
      <c r="A700" s="1">
        <v>45828</v>
      </c>
      <c r="B700" s="7">
        <v>1711.8199999999997</v>
      </c>
    </row>
    <row r="701" spans="1:2" x14ac:dyDescent="0.35">
      <c r="A701" s="1">
        <v>45829</v>
      </c>
      <c r="B701" s="7">
        <v>1772.4899999999998</v>
      </c>
    </row>
    <row r="702" spans="1:2" x14ac:dyDescent="0.35">
      <c r="A702" s="1">
        <v>45830</v>
      </c>
      <c r="B702" s="7">
        <v>1170.0933333333332</v>
      </c>
    </row>
    <row r="703" spans="1:2" x14ac:dyDescent="0.35">
      <c r="A703" s="1">
        <v>45831</v>
      </c>
      <c r="B703" s="7">
        <v>2769.5962500000005</v>
      </c>
    </row>
    <row r="704" spans="1:2" x14ac:dyDescent="0.35">
      <c r="A704" s="1">
        <v>45832</v>
      </c>
      <c r="B704" s="7">
        <v>2045.8542857142859</v>
      </c>
    </row>
    <row r="705" spans="1:2" x14ac:dyDescent="0.35">
      <c r="A705" s="1">
        <v>45833</v>
      </c>
      <c r="B705" s="7">
        <v>2437.8850000000002</v>
      </c>
    </row>
    <row r="706" spans="1:2" x14ac:dyDescent="0.35">
      <c r="A706" s="1">
        <v>45834</v>
      </c>
      <c r="B706" s="7">
        <v>1469.2966666666669</v>
      </c>
    </row>
    <row r="707" spans="1:2" x14ac:dyDescent="0.35">
      <c r="A707" s="1">
        <v>45835</v>
      </c>
      <c r="B707" s="7">
        <v>2314.5966666666668</v>
      </c>
    </row>
    <row r="708" spans="1:2" x14ac:dyDescent="0.35">
      <c r="A708" s="1">
        <v>45836</v>
      </c>
      <c r="B708" s="7">
        <v>1772.0400000000002</v>
      </c>
    </row>
    <row r="709" spans="1:2" x14ac:dyDescent="0.35">
      <c r="A709" s="1">
        <v>45837</v>
      </c>
      <c r="B709" s="7">
        <v>2280.2466666666664</v>
      </c>
    </row>
    <row r="710" spans="1:2" x14ac:dyDescent="0.35">
      <c r="A710" s="1">
        <v>45838</v>
      </c>
      <c r="B710" s="7">
        <v>2748.13</v>
      </c>
    </row>
    <row r="711" spans="1:2" x14ac:dyDescent="0.35">
      <c r="A711" s="1">
        <v>45839</v>
      </c>
      <c r="B711" s="7">
        <v>3066.3274999999999</v>
      </c>
    </row>
    <row r="712" spans="1:2" x14ac:dyDescent="0.35">
      <c r="A712" s="1">
        <v>45840</v>
      </c>
      <c r="B712" s="7">
        <v>2592.1320000000001</v>
      </c>
    </row>
    <row r="713" spans="1:2" x14ac:dyDescent="0.35">
      <c r="A713" s="1">
        <v>45841</v>
      </c>
      <c r="B713" s="7">
        <v>2917.86</v>
      </c>
    </row>
    <row r="714" spans="1:2" x14ac:dyDescent="0.35">
      <c r="A714" s="1">
        <v>45842</v>
      </c>
      <c r="B714" s="7">
        <v>2341.34</v>
      </c>
    </row>
    <row r="715" spans="1:2" x14ac:dyDescent="0.35">
      <c r="A715" s="1">
        <v>45843</v>
      </c>
      <c r="B715" s="7">
        <v>1487.25</v>
      </c>
    </row>
    <row r="716" spans="1:2" x14ac:dyDescent="0.35">
      <c r="A716" s="1">
        <v>45844</v>
      </c>
      <c r="B716" s="7">
        <v>2220.9639999999999</v>
      </c>
    </row>
    <row r="717" spans="1:2" x14ac:dyDescent="0.35">
      <c r="A717" s="1">
        <v>45845</v>
      </c>
      <c r="B717" s="7">
        <v>1026.9000000000001</v>
      </c>
    </row>
    <row r="718" spans="1:2" x14ac:dyDescent="0.35">
      <c r="A718" s="1">
        <v>45846</v>
      </c>
      <c r="B718" s="7">
        <v>1313.4199999999998</v>
      </c>
    </row>
    <row r="719" spans="1:2" x14ac:dyDescent="0.35">
      <c r="A719" s="1">
        <v>45847</v>
      </c>
      <c r="B719" s="7">
        <v>1827.2200000000003</v>
      </c>
    </row>
    <row r="720" spans="1:2" x14ac:dyDescent="0.35">
      <c r="A720" s="1">
        <v>45848</v>
      </c>
      <c r="B720" s="7">
        <v>8180.2400000000007</v>
      </c>
    </row>
    <row r="721" spans="1:5" x14ac:dyDescent="0.35">
      <c r="A721" s="1">
        <v>45849</v>
      </c>
      <c r="B721" s="7">
        <v>2927.1166666666668</v>
      </c>
    </row>
    <row r="722" spans="1:5" x14ac:dyDescent="0.35">
      <c r="A722" s="1">
        <v>45850</v>
      </c>
      <c r="B722" s="7">
        <v>1866.895</v>
      </c>
    </row>
    <row r="723" spans="1:5" x14ac:dyDescent="0.35">
      <c r="A723" s="1">
        <v>45851</v>
      </c>
      <c r="B723" s="7">
        <v>1019.8880000000001</v>
      </c>
    </row>
    <row r="724" spans="1:5" x14ac:dyDescent="0.35">
      <c r="A724" s="1">
        <v>45852</v>
      </c>
      <c r="B724" s="7">
        <v>4563.3999999999996</v>
      </c>
    </row>
    <row r="725" spans="1:5" x14ac:dyDescent="0.35">
      <c r="A725" s="1">
        <v>45853</v>
      </c>
      <c r="B725" s="7">
        <v>1744.1100000000001</v>
      </c>
    </row>
    <row r="726" spans="1:5" x14ac:dyDescent="0.35">
      <c r="A726" s="1">
        <v>45854</v>
      </c>
      <c r="B726" s="7">
        <v>2246.1079999999997</v>
      </c>
    </row>
    <row r="727" spans="1:5" x14ac:dyDescent="0.35">
      <c r="A727" s="1">
        <v>45855</v>
      </c>
      <c r="B727" s="7">
        <v>3209.5571428571425</v>
      </c>
    </row>
    <row r="728" spans="1:5" x14ac:dyDescent="0.35">
      <c r="A728" s="1">
        <v>45856</v>
      </c>
      <c r="B728" s="7">
        <v>3972.5249999999996</v>
      </c>
    </row>
    <row r="729" spans="1:5" x14ac:dyDescent="0.35">
      <c r="A729" s="1">
        <v>45857</v>
      </c>
      <c r="B729" s="7">
        <v>1563.0000000000002</v>
      </c>
    </row>
    <row r="730" spans="1:5" x14ac:dyDescent="0.35">
      <c r="A730" s="1">
        <v>45858</v>
      </c>
      <c r="B730" s="7">
        <v>3058.085</v>
      </c>
    </row>
    <row r="731" spans="1:5" x14ac:dyDescent="0.35">
      <c r="A731" s="1">
        <v>45859</v>
      </c>
      <c r="B731" s="7">
        <v>2402.3940000000002</v>
      </c>
    </row>
    <row r="732" spans="1:5" x14ac:dyDescent="0.35">
      <c r="A732" s="1">
        <v>45860</v>
      </c>
      <c r="B732" s="7">
        <v>1169.8233333333335</v>
      </c>
      <c r="C732" s="7">
        <v>1169.8233333333335</v>
      </c>
      <c r="D732" s="7">
        <v>1169.8233333333335</v>
      </c>
      <c r="E732" s="7">
        <v>1169.8233333333335</v>
      </c>
    </row>
    <row r="733" spans="1:5" x14ac:dyDescent="0.35">
      <c r="A733" s="1">
        <v>45861</v>
      </c>
      <c r="C733" s="7">
        <f t="shared" ref="C733:C796" si="0">_xlfn.FORECAST.ETS(A733,$B$2:$B$732,$A$2:$A$732,1,1)</f>
        <v>1202.5416120880734</v>
      </c>
      <c r="D733" s="7">
        <f t="shared" ref="D733:D796" si="1">C733-_xlfn.FORECAST.ETS.CONFINT(A733,$B$2:$B$732,$A$2:$A$732,0.95,1,1)</f>
        <v>-2587.2370844211018</v>
      </c>
      <c r="E733" s="7">
        <f t="shared" ref="E733:E796" si="2">C733+_xlfn.FORECAST.ETS.CONFINT(A733,$B$2:$B$732,$A$2:$A$732,0.95,1,1)</f>
        <v>4992.3203085972491</v>
      </c>
    </row>
    <row r="734" spans="1:5" x14ac:dyDescent="0.35">
      <c r="A734" s="1">
        <v>45862</v>
      </c>
      <c r="C734" s="7">
        <f t="shared" si="0"/>
        <v>1447.7602384515651</v>
      </c>
      <c r="D734" s="7">
        <f t="shared" si="1"/>
        <v>-2460.4994575391893</v>
      </c>
      <c r="E734" s="7">
        <f t="shared" si="2"/>
        <v>5356.0199344423199</v>
      </c>
    </row>
    <row r="735" spans="1:5" x14ac:dyDescent="0.35">
      <c r="A735" s="1">
        <v>45863</v>
      </c>
      <c r="C735" s="7">
        <f t="shared" si="0"/>
        <v>1690.4989926206456</v>
      </c>
      <c r="D735" s="7">
        <f t="shared" si="1"/>
        <v>-2333.65534804446</v>
      </c>
      <c r="E735" s="7">
        <f t="shared" si="2"/>
        <v>5714.6533332857507</v>
      </c>
    </row>
    <row r="736" spans="1:5" x14ac:dyDescent="0.35">
      <c r="A736" s="1">
        <v>45864</v>
      </c>
      <c r="C736" s="7">
        <f t="shared" si="0"/>
        <v>1552.0382088843066</v>
      </c>
      <c r="D736" s="7">
        <f t="shared" si="1"/>
        <v>-2585.6452265568473</v>
      </c>
      <c r="E736" s="7">
        <f t="shared" si="2"/>
        <v>5689.7216443254601</v>
      </c>
    </row>
    <row r="737" spans="1:5" x14ac:dyDescent="0.35">
      <c r="A737" s="1">
        <v>45865</v>
      </c>
      <c r="C737" s="7">
        <f t="shared" si="0"/>
        <v>923.59543495899595</v>
      </c>
      <c r="D737" s="7">
        <f t="shared" si="1"/>
        <v>-3325.4445436057836</v>
      </c>
      <c r="E737" s="7">
        <f t="shared" si="2"/>
        <v>5172.6354135237752</v>
      </c>
    </row>
    <row r="738" spans="1:5" x14ac:dyDescent="0.35">
      <c r="A738" s="1">
        <v>45866</v>
      </c>
      <c r="C738" s="7">
        <f t="shared" si="0"/>
        <v>971.46617741709224</v>
      </c>
      <c r="D738" s="7">
        <f t="shared" si="1"/>
        <v>-3386.9276167336798</v>
      </c>
      <c r="E738" s="7">
        <f t="shared" si="2"/>
        <v>5329.8599715678647</v>
      </c>
    </row>
    <row r="739" spans="1:5" x14ac:dyDescent="0.35">
      <c r="A739" s="1">
        <v>45867</v>
      </c>
      <c r="C739" s="7">
        <f t="shared" si="0"/>
        <v>1009.962978210301</v>
      </c>
      <c r="D739" s="7">
        <f t="shared" si="1"/>
        <v>-3455.9322414651224</v>
      </c>
      <c r="E739" s="7">
        <f t="shared" si="2"/>
        <v>5475.8581978857246</v>
      </c>
    </row>
    <row r="740" spans="1:5" x14ac:dyDescent="0.35">
      <c r="A740" s="1">
        <v>45868</v>
      </c>
      <c r="C740" s="7">
        <f t="shared" si="0"/>
        <v>1115.591768566137</v>
      </c>
      <c r="D740" s="7">
        <f t="shared" si="1"/>
        <v>-3456.0863050705466</v>
      </c>
      <c r="E740" s="7">
        <f t="shared" si="2"/>
        <v>5687.2698422028207</v>
      </c>
    </row>
    <row r="741" spans="1:5" x14ac:dyDescent="0.35">
      <c r="A741" s="1">
        <v>45869</v>
      </c>
      <c r="C741" s="7">
        <f t="shared" si="0"/>
        <v>1144.4682994940597</v>
      </c>
      <c r="D741" s="7">
        <f t="shared" si="1"/>
        <v>-3531.3937683271206</v>
      </c>
      <c r="E741" s="7">
        <f t="shared" si="2"/>
        <v>5820.3303673152395</v>
      </c>
    </row>
    <row r="742" spans="1:5" x14ac:dyDescent="0.35">
      <c r="A742" s="1">
        <v>45870</v>
      </c>
      <c r="C742" s="7">
        <f t="shared" si="0"/>
        <v>852.59412463877663</v>
      </c>
      <c r="D742" s="7">
        <f t="shared" si="1"/>
        <v>-3925.9606613734713</v>
      </c>
      <c r="E742" s="7">
        <f t="shared" si="2"/>
        <v>5631.1489106510244</v>
      </c>
    </row>
    <row r="743" spans="1:5" x14ac:dyDescent="0.35">
      <c r="A743" s="1">
        <v>45871</v>
      </c>
      <c r="C743" s="7">
        <f t="shared" si="0"/>
        <v>-1049.1885458404529</v>
      </c>
      <c r="D743" s="7">
        <f t="shared" si="1"/>
        <v>-5929.0418664547478</v>
      </c>
      <c r="E743" s="7">
        <f t="shared" si="2"/>
        <v>3830.6647747738416</v>
      </c>
    </row>
    <row r="744" spans="1:5" x14ac:dyDescent="0.35">
      <c r="A744" s="1">
        <v>45872</v>
      </c>
      <c r="C744" s="7">
        <f t="shared" si="0"/>
        <v>-1009.307322674577</v>
      </c>
      <c r="D744" s="7">
        <f t="shared" si="1"/>
        <v>-5989.1529593889809</v>
      </c>
      <c r="E744" s="7">
        <f t="shared" si="2"/>
        <v>3970.5383140398267</v>
      </c>
    </row>
    <row r="745" spans="1:5" x14ac:dyDescent="0.35">
      <c r="A745" s="1">
        <v>45873</v>
      </c>
      <c r="C745" s="7">
        <f t="shared" si="0"/>
        <v>-318.37578768407781</v>
      </c>
      <c r="D745" s="7">
        <f t="shared" si="1"/>
        <v>-5396.9875046934694</v>
      </c>
      <c r="E745" s="7">
        <f t="shared" si="2"/>
        <v>4760.235929325313</v>
      </c>
    </row>
    <row r="746" spans="1:5" x14ac:dyDescent="0.35">
      <c r="A746" s="1">
        <v>45874</v>
      </c>
      <c r="C746" s="7">
        <f t="shared" si="0"/>
        <v>-761.87190258015539</v>
      </c>
      <c r="D746" s="7">
        <f t="shared" si="1"/>
        <v>-5938.0964316631325</v>
      </c>
      <c r="E746" s="7">
        <f t="shared" si="2"/>
        <v>4414.3526265028213</v>
      </c>
    </row>
    <row r="747" spans="1:5" x14ac:dyDescent="0.35">
      <c r="A747" s="1">
        <v>45875</v>
      </c>
      <c r="C747" s="7">
        <f t="shared" si="0"/>
        <v>-653.48782456044523</v>
      </c>
      <c r="D747" s="7">
        <f t="shared" si="1"/>
        <v>-5926.2386721118664</v>
      </c>
      <c r="E747" s="7">
        <f t="shared" si="2"/>
        <v>4619.2630229909764</v>
      </c>
    </row>
    <row r="748" spans="1:5" x14ac:dyDescent="0.35">
      <c r="A748" s="1">
        <v>45876</v>
      </c>
      <c r="C748" s="7">
        <f t="shared" si="0"/>
        <v>-557.51723431081359</v>
      </c>
      <c r="D748" s="7">
        <f t="shared" si="1"/>
        <v>-5925.7691911038319</v>
      </c>
      <c r="E748" s="7">
        <f t="shared" si="2"/>
        <v>4810.7347224822051</v>
      </c>
    </row>
    <row r="749" spans="1:5" x14ac:dyDescent="0.35">
      <c r="A749" s="1">
        <v>45877</v>
      </c>
      <c r="C749" s="7">
        <f t="shared" si="0"/>
        <v>878.93487714121306</v>
      </c>
      <c r="D749" s="7">
        <f t="shared" si="1"/>
        <v>-4583.8493776229197</v>
      </c>
      <c r="E749" s="7">
        <f t="shared" si="2"/>
        <v>6341.7191319053463</v>
      </c>
    </row>
    <row r="750" spans="1:5" x14ac:dyDescent="0.35">
      <c r="A750" s="1">
        <v>45878</v>
      </c>
      <c r="C750" s="7">
        <f t="shared" si="0"/>
        <v>-771.37039901026412</v>
      </c>
      <c r="D750" s="7">
        <f t="shared" si="1"/>
        <v>-6327.7701733839476</v>
      </c>
      <c r="E750" s="7">
        <f t="shared" si="2"/>
        <v>4785.0293753634196</v>
      </c>
    </row>
    <row r="751" spans="1:5" x14ac:dyDescent="0.35">
      <c r="A751" s="1">
        <v>45879</v>
      </c>
      <c r="C751" s="7">
        <f t="shared" si="0"/>
        <v>-1209.5790811245602</v>
      </c>
      <c r="D751" s="7">
        <f t="shared" si="1"/>
        <v>-6858.7257168687793</v>
      </c>
      <c r="E751" s="7">
        <f t="shared" si="2"/>
        <v>4439.567554619658</v>
      </c>
    </row>
    <row r="752" spans="1:5" x14ac:dyDescent="0.35">
      <c r="A752" s="1">
        <v>45880</v>
      </c>
      <c r="C752" s="7">
        <f t="shared" si="0"/>
        <v>-1367.812214237545</v>
      </c>
      <c r="D752" s="7">
        <f t="shared" si="1"/>
        <v>-7108.8816544537976</v>
      </c>
      <c r="E752" s="7">
        <f t="shared" si="2"/>
        <v>4373.2572259787075</v>
      </c>
    </row>
    <row r="753" spans="1:5" x14ac:dyDescent="0.35">
      <c r="A753" s="1">
        <v>45881</v>
      </c>
      <c r="C753" s="7">
        <f t="shared" si="0"/>
        <v>-1502.7744057325469</v>
      </c>
      <c r="D753" s="7">
        <f t="shared" si="1"/>
        <v>-7334.9840207274719</v>
      </c>
      <c r="E753" s="7">
        <f t="shared" si="2"/>
        <v>4329.4352092623776</v>
      </c>
    </row>
    <row r="754" spans="1:5" x14ac:dyDescent="0.35">
      <c r="A754" s="1">
        <v>45882</v>
      </c>
      <c r="C754" s="7">
        <f t="shared" si="0"/>
        <v>-1223.7093623545531</v>
      </c>
      <c r="D754" s="7">
        <f t="shared" si="1"/>
        <v>-7146.3150781310342</v>
      </c>
      <c r="E754" s="7">
        <f t="shared" si="2"/>
        <v>4698.8963534219274</v>
      </c>
    </row>
    <row r="755" spans="1:5" x14ac:dyDescent="0.35">
      <c r="A755" s="1">
        <v>45883</v>
      </c>
      <c r="C755" s="7">
        <f t="shared" si="0"/>
        <v>-1109.304729068032</v>
      </c>
      <c r="D755" s="7">
        <f t="shared" si="1"/>
        <v>-7121.5984225062584</v>
      </c>
      <c r="E755" s="7">
        <f t="shared" si="2"/>
        <v>4902.9889643701954</v>
      </c>
    </row>
    <row r="756" spans="1:5" x14ac:dyDescent="0.35">
      <c r="A756" s="1">
        <v>45884</v>
      </c>
      <c r="C756" s="7">
        <f t="shared" si="0"/>
        <v>-1940.332439393708</v>
      </c>
      <c r="D756" s="7">
        <f t="shared" si="1"/>
        <v>-8041.6395692562019</v>
      </c>
      <c r="E756" s="7">
        <f t="shared" si="2"/>
        <v>4160.9746904687854</v>
      </c>
    </row>
    <row r="757" spans="1:5" x14ac:dyDescent="0.35">
      <c r="A757" s="1">
        <v>45885</v>
      </c>
      <c r="C757" s="7">
        <f t="shared" si="0"/>
        <v>288.38487967864921</v>
      </c>
      <c r="D757" s="7">
        <f t="shared" si="1"/>
        <v>-5901.2925674630696</v>
      </c>
      <c r="E757" s="7">
        <f t="shared" si="2"/>
        <v>6478.0623268203672</v>
      </c>
    </row>
    <row r="758" spans="1:5" x14ac:dyDescent="0.35">
      <c r="A758" s="1">
        <v>45886</v>
      </c>
      <c r="C758" s="7">
        <f t="shared" si="0"/>
        <v>-958.02832845466469</v>
      </c>
      <c r="D758" s="7">
        <f t="shared" si="1"/>
        <v>-7235.4624221934446</v>
      </c>
      <c r="E758" s="7">
        <f t="shared" si="2"/>
        <v>5319.4057652841148</v>
      </c>
    </row>
    <row r="759" spans="1:5" x14ac:dyDescent="0.35">
      <c r="A759" s="1">
        <v>45887</v>
      </c>
      <c r="C759" s="7">
        <f t="shared" si="0"/>
        <v>183.82558254228934</v>
      </c>
      <c r="D759" s="7">
        <f t="shared" si="1"/>
        <v>-6180.7791280814254</v>
      </c>
      <c r="E759" s="7">
        <f t="shared" si="2"/>
        <v>6548.430293166004</v>
      </c>
    </row>
    <row r="760" spans="1:5" x14ac:dyDescent="0.35">
      <c r="A760" s="1">
        <v>45888</v>
      </c>
      <c r="C760" s="7">
        <f t="shared" si="0"/>
        <v>-605.97290315844839</v>
      </c>
      <c r="D760" s="7">
        <f t="shared" si="1"/>
        <v>-7057.188183109869</v>
      </c>
      <c r="E760" s="7">
        <f t="shared" si="2"/>
        <v>5845.2423767929722</v>
      </c>
    </row>
    <row r="761" spans="1:5" x14ac:dyDescent="0.35">
      <c r="A761" s="1">
        <v>45889</v>
      </c>
      <c r="C761" s="7">
        <f t="shared" si="0"/>
        <v>-837.67674028711804</v>
      </c>
      <c r="D761" s="7">
        <f t="shared" si="1"/>
        <v>-7374.966998753117</v>
      </c>
      <c r="E761" s="7">
        <f t="shared" si="2"/>
        <v>5699.6135181788804</v>
      </c>
    </row>
    <row r="762" spans="1:5" x14ac:dyDescent="0.35">
      <c r="A762" s="1">
        <v>45890</v>
      </c>
      <c r="C762" s="7">
        <f t="shared" si="0"/>
        <v>-1244.3088086572748</v>
      </c>
      <c r="D762" s="7">
        <f t="shared" si="1"/>
        <v>-7867.1615061590091</v>
      </c>
      <c r="E762" s="7">
        <f t="shared" si="2"/>
        <v>5378.5438888444605</v>
      </c>
    </row>
    <row r="763" spans="1:5" x14ac:dyDescent="0.35">
      <c r="A763" s="1">
        <v>45891</v>
      </c>
      <c r="C763" s="7">
        <f t="shared" si="0"/>
        <v>-735.12279563890581</v>
      </c>
      <c r="D763" s="7">
        <f t="shared" si="1"/>
        <v>-7443.0471468252317</v>
      </c>
      <c r="E763" s="7">
        <f t="shared" si="2"/>
        <v>5972.8015555474203</v>
      </c>
    </row>
    <row r="764" spans="1:5" x14ac:dyDescent="0.35">
      <c r="A764" s="1">
        <v>45892</v>
      </c>
      <c r="C764" s="7">
        <f t="shared" si="0"/>
        <v>275.00980858636331</v>
      </c>
      <c r="D764" s="7">
        <f t="shared" si="1"/>
        <v>-6517.5159656435044</v>
      </c>
      <c r="E764" s="7">
        <f t="shared" si="2"/>
        <v>7067.5355828162319</v>
      </c>
    </row>
    <row r="765" spans="1:5" x14ac:dyDescent="0.35">
      <c r="A765" s="1">
        <v>45893</v>
      </c>
      <c r="C765" s="7">
        <f t="shared" si="0"/>
        <v>1137.5489763386831</v>
      </c>
      <c r="D765" s="7">
        <f t="shared" si="1"/>
        <v>-5739.1274341569306</v>
      </c>
      <c r="E765" s="7">
        <f t="shared" si="2"/>
        <v>8014.2253868342968</v>
      </c>
    </row>
    <row r="766" spans="1:5" x14ac:dyDescent="0.35">
      <c r="A766" s="1">
        <v>45894</v>
      </c>
      <c r="C766" s="7">
        <f t="shared" si="0"/>
        <v>1170.2672550934228</v>
      </c>
      <c r="D766" s="7">
        <f t="shared" si="1"/>
        <v>-5790.7144449108555</v>
      </c>
      <c r="E766" s="7">
        <f t="shared" si="2"/>
        <v>8131.2489550977016</v>
      </c>
    </row>
    <row r="767" spans="1:5" x14ac:dyDescent="0.35">
      <c r="A767" s="1">
        <v>45895</v>
      </c>
      <c r="C767" s="7">
        <f t="shared" si="0"/>
        <v>1415.4858814569145</v>
      </c>
      <c r="D767" s="7">
        <f t="shared" si="1"/>
        <v>-5628.7922221476047</v>
      </c>
      <c r="E767" s="7">
        <f t="shared" si="2"/>
        <v>8459.7639850614341</v>
      </c>
    </row>
    <row r="768" spans="1:5" x14ac:dyDescent="0.35">
      <c r="A768" s="1">
        <v>45896</v>
      </c>
      <c r="C768" s="7">
        <f t="shared" si="0"/>
        <v>1658.224635625995</v>
      </c>
      <c r="D768" s="7">
        <f t="shared" si="1"/>
        <v>-5468.9517139065674</v>
      </c>
      <c r="E768" s="7">
        <f t="shared" si="2"/>
        <v>8785.4009851585579</v>
      </c>
    </row>
    <row r="769" spans="1:5" x14ac:dyDescent="0.35">
      <c r="A769" s="1">
        <v>45897</v>
      </c>
      <c r="C769" s="7">
        <f t="shared" si="0"/>
        <v>1519.7638518896561</v>
      </c>
      <c r="D769" s="7">
        <f t="shared" si="1"/>
        <v>-5689.9283122656416</v>
      </c>
      <c r="E769" s="7">
        <f t="shared" si="2"/>
        <v>8729.4560160449528</v>
      </c>
    </row>
    <row r="770" spans="1:5" x14ac:dyDescent="0.35">
      <c r="A770" s="1">
        <v>45898</v>
      </c>
      <c r="C770" s="7">
        <f t="shared" si="0"/>
        <v>891.32107796434548</v>
      </c>
      <c r="D770" s="7">
        <f t="shared" si="1"/>
        <v>-6400.5194221703896</v>
      </c>
      <c r="E770" s="7">
        <f t="shared" si="2"/>
        <v>8183.1615780990815</v>
      </c>
    </row>
    <row r="771" spans="1:5" x14ac:dyDescent="0.35">
      <c r="A771" s="1">
        <v>45899</v>
      </c>
      <c r="C771" s="7">
        <f t="shared" si="0"/>
        <v>939.19182042244165</v>
      </c>
      <c r="D771" s="7">
        <f t="shared" si="1"/>
        <v>-6434.4437669082818</v>
      </c>
      <c r="E771" s="7">
        <f t="shared" si="2"/>
        <v>8312.827407753166</v>
      </c>
    </row>
    <row r="772" spans="1:5" x14ac:dyDescent="0.35">
      <c r="A772" s="1">
        <v>45900</v>
      </c>
      <c r="C772" s="7">
        <f t="shared" si="0"/>
        <v>977.68862121565041</v>
      </c>
      <c r="D772" s="7">
        <f t="shared" si="1"/>
        <v>-6477.4023582937352</v>
      </c>
      <c r="E772" s="7">
        <f t="shared" si="2"/>
        <v>8432.7796007250363</v>
      </c>
    </row>
    <row r="773" spans="1:5" x14ac:dyDescent="0.35">
      <c r="A773" s="1">
        <v>45901</v>
      </c>
      <c r="C773" s="7">
        <f t="shared" si="0"/>
        <v>1083.3174115714864</v>
      </c>
      <c r="D773" s="7">
        <f t="shared" si="1"/>
        <v>-6452.9021856991913</v>
      </c>
      <c r="E773" s="7">
        <f t="shared" si="2"/>
        <v>8619.5370088421641</v>
      </c>
    </row>
    <row r="774" spans="1:5" x14ac:dyDescent="0.35">
      <c r="A774" s="1">
        <v>45902</v>
      </c>
      <c r="C774" s="7">
        <f t="shared" si="0"/>
        <v>1112.1939424994093</v>
      </c>
      <c r="D774" s="7">
        <f t="shared" si="1"/>
        <v>-6504.8398250618484</v>
      </c>
      <c r="E774" s="7">
        <f t="shared" si="2"/>
        <v>8729.227710060668</v>
      </c>
    </row>
    <row r="775" spans="1:5" x14ac:dyDescent="0.35">
      <c r="A775" s="1">
        <v>45903</v>
      </c>
      <c r="C775" s="7">
        <f t="shared" si="0"/>
        <v>820.31976764412616</v>
      </c>
      <c r="D775" s="7">
        <f t="shared" si="1"/>
        <v>-6877.2254924535937</v>
      </c>
      <c r="E775" s="7">
        <f t="shared" si="2"/>
        <v>8517.8650277418456</v>
      </c>
    </row>
    <row r="776" spans="1:5" x14ac:dyDescent="0.35">
      <c r="A776" s="1">
        <v>45904</v>
      </c>
      <c r="C776" s="7">
        <f t="shared" si="0"/>
        <v>-1081.4629028351035</v>
      </c>
      <c r="D776" s="7">
        <f t="shared" si="1"/>
        <v>-8859.2282238244807</v>
      </c>
      <c r="E776" s="7">
        <f t="shared" si="2"/>
        <v>6696.3024181542742</v>
      </c>
    </row>
    <row r="777" spans="1:5" x14ac:dyDescent="0.35">
      <c r="A777" s="1">
        <v>45905</v>
      </c>
      <c r="C777" s="7">
        <f t="shared" si="0"/>
        <v>-1041.5816796692275</v>
      </c>
      <c r="D777" s="7">
        <f t="shared" si="1"/>
        <v>-8899.2863834876407</v>
      </c>
      <c r="E777" s="7">
        <f t="shared" si="2"/>
        <v>6816.1230241491867</v>
      </c>
    </row>
    <row r="778" spans="1:5" x14ac:dyDescent="0.35">
      <c r="A778" s="1">
        <v>45906</v>
      </c>
      <c r="C778" s="7">
        <f t="shared" si="0"/>
        <v>-350.65014467872834</v>
      </c>
      <c r="D778" s="7">
        <f t="shared" si="1"/>
        <v>-8288.0238430863465</v>
      </c>
      <c r="E778" s="7">
        <f t="shared" si="2"/>
        <v>7586.7235537288889</v>
      </c>
    </row>
    <row r="779" spans="1:5" x14ac:dyDescent="0.35">
      <c r="A779" s="1">
        <v>45907</v>
      </c>
      <c r="C779" s="7">
        <f t="shared" si="0"/>
        <v>-794.14625957480598</v>
      </c>
      <c r="D779" s="7">
        <f t="shared" si="1"/>
        <v>-8810.9284170566425</v>
      </c>
      <c r="E779" s="7">
        <f t="shared" si="2"/>
        <v>7222.635897907031</v>
      </c>
    </row>
    <row r="780" spans="1:5" x14ac:dyDescent="0.35">
      <c r="A780" s="1">
        <v>45908</v>
      </c>
      <c r="C780" s="7">
        <f t="shared" si="0"/>
        <v>-685.76218155509582</v>
      </c>
      <c r="D780" s="7">
        <f t="shared" si="1"/>
        <v>-8781.7017029629442</v>
      </c>
      <c r="E780" s="7">
        <f t="shared" si="2"/>
        <v>7410.1773398527521</v>
      </c>
    </row>
    <row r="781" spans="1:5" x14ac:dyDescent="0.35">
      <c r="A781" s="1">
        <v>45909</v>
      </c>
      <c r="C781" s="7">
        <f t="shared" si="0"/>
        <v>-589.79159130546418</v>
      </c>
      <c r="D781" s="7">
        <f t="shared" si="1"/>
        <v>-8764.6464324840708</v>
      </c>
      <c r="E781" s="7">
        <f t="shared" si="2"/>
        <v>7585.0632498731429</v>
      </c>
    </row>
    <row r="782" spans="1:5" x14ac:dyDescent="0.35">
      <c r="A782" s="1">
        <v>45910</v>
      </c>
      <c r="C782" s="7">
        <f t="shared" si="0"/>
        <v>846.66052014656259</v>
      </c>
      <c r="D782" s="7">
        <f t="shared" si="1"/>
        <v>-7406.8762796446408</v>
      </c>
      <c r="E782" s="7">
        <f t="shared" si="2"/>
        <v>9100.1973199377662</v>
      </c>
    </row>
    <row r="783" spans="1:5" x14ac:dyDescent="0.35">
      <c r="A783" s="1">
        <v>45911</v>
      </c>
      <c r="C783" s="7">
        <f t="shared" si="0"/>
        <v>-803.6447560049146</v>
      </c>
      <c r="D783" s="7">
        <f t="shared" si="1"/>
        <v>-9135.6384881579615</v>
      </c>
      <c r="E783" s="7">
        <f t="shared" si="2"/>
        <v>7528.3489761481324</v>
      </c>
    </row>
    <row r="784" spans="1:5" x14ac:dyDescent="0.35">
      <c r="A784" s="1">
        <v>45912</v>
      </c>
      <c r="C784" s="7">
        <f t="shared" si="0"/>
        <v>-1241.8534381192105</v>
      </c>
      <c r="D784" s="7">
        <f t="shared" si="1"/>
        <v>-9652.0870817569703</v>
      </c>
      <c r="E784" s="7">
        <f t="shared" si="2"/>
        <v>7168.3802055185488</v>
      </c>
    </row>
    <row r="785" spans="1:5" x14ac:dyDescent="0.35">
      <c r="A785" s="1">
        <v>45913</v>
      </c>
      <c r="C785" s="7">
        <f t="shared" si="0"/>
        <v>-1400.0865712321956</v>
      </c>
      <c r="D785" s="7">
        <f t="shared" si="1"/>
        <v>-9888.3507986328277</v>
      </c>
      <c r="E785" s="7">
        <f t="shared" si="2"/>
        <v>7088.1776561684364</v>
      </c>
    </row>
    <row r="786" spans="1:5" x14ac:dyDescent="0.35">
      <c r="A786" s="1">
        <v>45914</v>
      </c>
      <c r="C786" s="7">
        <f t="shared" si="0"/>
        <v>-1535.0487627271973</v>
      </c>
      <c r="D786" s="7">
        <f t="shared" si="1"/>
        <v>-10101.141643280216</v>
      </c>
      <c r="E786" s="7">
        <f t="shared" si="2"/>
        <v>7031.0441178258206</v>
      </c>
    </row>
    <row r="787" spans="1:5" x14ac:dyDescent="0.35">
      <c r="A787" s="1">
        <v>45915</v>
      </c>
      <c r="C787" s="7">
        <f t="shared" si="0"/>
        <v>-1255.9837193492037</v>
      </c>
      <c r="D787" s="7">
        <f t="shared" si="1"/>
        <v>-9899.7104386351166</v>
      </c>
      <c r="E787" s="7">
        <f t="shared" si="2"/>
        <v>7387.7429999367087</v>
      </c>
    </row>
    <row r="788" spans="1:5" x14ac:dyDescent="0.35">
      <c r="A788" s="1">
        <v>45916</v>
      </c>
      <c r="C788" s="7">
        <f t="shared" si="0"/>
        <v>-1141.5790860626826</v>
      </c>
      <c r="D788" s="7">
        <f t="shared" si="1"/>
        <v>-9862.7516790872378</v>
      </c>
      <c r="E788" s="7">
        <f t="shared" si="2"/>
        <v>7579.5935069618736</v>
      </c>
    </row>
    <row r="789" spans="1:5" x14ac:dyDescent="0.35">
      <c r="A789" s="1">
        <v>45917</v>
      </c>
      <c r="C789" s="7">
        <f t="shared" si="0"/>
        <v>-1972.6067963883586</v>
      </c>
      <c r="D789" s="7">
        <f t="shared" si="1"/>
        <v>-10771.043894076935</v>
      </c>
      <c r="E789" s="7">
        <f t="shared" si="2"/>
        <v>6825.8303013002178</v>
      </c>
    </row>
    <row r="790" spans="1:5" x14ac:dyDescent="0.35">
      <c r="A790" s="1">
        <v>45918</v>
      </c>
      <c r="C790" s="7">
        <f t="shared" si="0"/>
        <v>256.11052268399874</v>
      </c>
      <c r="D790" s="7">
        <f t="shared" si="1"/>
        <v>-8619.4160654414736</v>
      </c>
      <c r="E790" s="7">
        <f t="shared" si="2"/>
        <v>9131.6371108094718</v>
      </c>
    </row>
    <row r="791" spans="1:5" x14ac:dyDescent="0.35">
      <c r="A791" s="1">
        <v>45919</v>
      </c>
      <c r="C791" s="7">
        <f t="shared" si="0"/>
        <v>-990.30268544931528</v>
      </c>
      <c r="D791" s="7">
        <f t="shared" si="1"/>
        <v>-9942.7498752285737</v>
      </c>
      <c r="E791" s="7">
        <f t="shared" si="2"/>
        <v>7962.1445043299436</v>
      </c>
    </row>
    <row r="792" spans="1:5" x14ac:dyDescent="0.35">
      <c r="A792" s="1">
        <v>45920</v>
      </c>
      <c r="C792" s="7">
        <f t="shared" si="0"/>
        <v>151.55122554763881</v>
      </c>
      <c r="D792" s="7">
        <f t="shared" si="1"/>
        <v>-8877.6535841031418</v>
      </c>
      <c r="E792" s="7">
        <f t="shared" si="2"/>
        <v>9180.7560351984193</v>
      </c>
    </row>
    <row r="793" spans="1:5" x14ac:dyDescent="0.35">
      <c r="A793" s="1">
        <v>45921</v>
      </c>
      <c r="C793" s="7">
        <f t="shared" si="0"/>
        <v>-638.24726015309898</v>
      </c>
      <c r="D793" s="7">
        <f t="shared" si="1"/>
        <v>-9744.0524067543665</v>
      </c>
      <c r="E793" s="7">
        <f t="shared" si="2"/>
        <v>8467.5578864481686</v>
      </c>
    </row>
    <row r="794" spans="1:5" x14ac:dyDescent="0.35">
      <c r="A794" s="1">
        <v>45922</v>
      </c>
      <c r="C794" s="7">
        <f t="shared" si="0"/>
        <v>-869.95109728176863</v>
      </c>
      <c r="D794" s="7">
        <f t="shared" si="1"/>
        <v>-10052.204798328132</v>
      </c>
      <c r="E794" s="7">
        <f t="shared" si="2"/>
        <v>8312.3026037645959</v>
      </c>
    </row>
    <row r="795" spans="1:5" x14ac:dyDescent="0.35">
      <c r="A795" s="1">
        <v>45923</v>
      </c>
      <c r="C795" s="7">
        <f t="shared" si="0"/>
        <v>-1276.5831656519254</v>
      </c>
      <c r="D795" s="7">
        <f t="shared" si="1"/>
        <v>-10535.13894973588</v>
      </c>
      <c r="E795" s="7">
        <f t="shared" si="2"/>
        <v>7981.972618432028</v>
      </c>
    </row>
    <row r="796" spans="1:5" x14ac:dyDescent="0.35">
      <c r="A796" s="1">
        <v>45924</v>
      </c>
      <c r="C796" s="7">
        <f t="shared" si="0"/>
        <v>-767.39715263355629</v>
      </c>
      <c r="D796" s="7">
        <f t="shared" si="1"/>
        <v>-10102.11367872902</v>
      </c>
      <c r="E796" s="7">
        <f t="shared" si="2"/>
        <v>8567.3193734619053</v>
      </c>
    </row>
    <row r="797" spans="1:5" x14ac:dyDescent="0.35">
      <c r="A797" s="1">
        <v>45925</v>
      </c>
      <c r="C797" s="7">
        <f t="shared" ref="C797:C860" si="3">_xlfn.FORECAST.ETS(A797,$B$2:$B$732,$A$2:$A$732,1,1)</f>
        <v>242.73545159171275</v>
      </c>
      <c r="D797" s="7">
        <f t="shared" ref="D797:D860" si="4">C797-_xlfn.FORECAST.ETS.CONFINT(A797,$B$2:$B$732,$A$2:$A$732,0.95,1,1)</f>
        <v>-9168.005433265369</v>
      </c>
      <c r="E797" s="7">
        <f t="shared" ref="E797:E860" si="5">C797+_xlfn.FORECAST.ETS.CONFINT(A797,$B$2:$B$732,$A$2:$A$732,0.95,1,1)</f>
        <v>9653.4763364487935</v>
      </c>
    </row>
    <row r="798" spans="1:5" x14ac:dyDescent="0.35">
      <c r="A798" s="1">
        <v>45926</v>
      </c>
      <c r="C798" s="7">
        <f t="shared" si="3"/>
        <v>1105.2746193440325</v>
      </c>
      <c r="D798" s="7">
        <f t="shared" si="4"/>
        <v>-8381.3590338504564</v>
      </c>
      <c r="E798" s="7">
        <f t="shared" si="5"/>
        <v>10591.908272538521</v>
      </c>
    </row>
    <row r="799" spans="1:5" x14ac:dyDescent="0.35">
      <c r="A799" s="1">
        <v>45927</v>
      </c>
      <c r="C799" s="7">
        <f t="shared" si="3"/>
        <v>1137.9928980987722</v>
      </c>
      <c r="D799" s="7">
        <f t="shared" si="4"/>
        <v>-8424.8834312145373</v>
      </c>
      <c r="E799" s="7">
        <f t="shared" si="5"/>
        <v>10700.86922741208</v>
      </c>
    </row>
    <row r="800" spans="1:5" x14ac:dyDescent="0.35">
      <c r="A800" s="1">
        <v>45928</v>
      </c>
      <c r="C800" s="7">
        <f t="shared" si="3"/>
        <v>1383.2115244622642</v>
      </c>
      <c r="D800" s="7">
        <f t="shared" si="4"/>
        <v>-8255.3044043288082</v>
      </c>
      <c r="E800" s="7">
        <f t="shared" si="5"/>
        <v>11021.727453253336</v>
      </c>
    </row>
    <row r="801" spans="1:5" x14ac:dyDescent="0.35">
      <c r="A801" s="1">
        <v>45929</v>
      </c>
      <c r="C801" s="7">
        <f t="shared" si="3"/>
        <v>1625.9502786313444</v>
      </c>
      <c r="D801" s="7">
        <f t="shared" si="4"/>
        <v>-8088.0871823090783</v>
      </c>
      <c r="E801" s="7">
        <f t="shared" si="5"/>
        <v>11339.987739571767</v>
      </c>
    </row>
    <row r="802" spans="1:5" x14ac:dyDescent="0.35">
      <c r="A802" s="1">
        <v>45930</v>
      </c>
      <c r="C802" s="7">
        <f t="shared" si="3"/>
        <v>1487.4894948950055</v>
      </c>
      <c r="D802" s="7">
        <f t="shared" si="4"/>
        <v>-8301.9556305229689</v>
      </c>
      <c r="E802" s="7">
        <f t="shared" si="5"/>
        <v>11276.934620312981</v>
      </c>
    </row>
    <row r="803" spans="1:5" x14ac:dyDescent="0.35">
      <c r="A803" s="1">
        <v>45931</v>
      </c>
      <c r="C803" s="7">
        <f t="shared" si="3"/>
        <v>859.04672096969489</v>
      </c>
      <c r="D803" s="7">
        <f t="shared" si="4"/>
        <v>-9005.6962684574555</v>
      </c>
      <c r="E803" s="7">
        <f t="shared" si="5"/>
        <v>10723.789710396844</v>
      </c>
    </row>
    <row r="804" spans="1:5" x14ac:dyDescent="0.35">
      <c r="A804" s="1">
        <v>45932</v>
      </c>
      <c r="C804" s="7">
        <f t="shared" si="3"/>
        <v>906.91746342779118</v>
      </c>
      <c r="D804" s="7">
        <f t="shared" si="4"/>
        <v>-9033.0175297724145</v>
      </c>
      <c r="E804" s="7">
        <f t="shared" si="5"/>
        <v>10846.852456627998</v>
      </c>
    </row>
    <row r="805" spans="1:5" x14ac:dyDescent="0.35">
      <c r="A805" s="1">
        <v>45933</v>
      </c>
      <c r="C805" s="7">
        <f t="shared" si="3"/>
        <v>945.41426422099994</v>
      </c>
      <c r="D805" s="7">
        <f t="shared" si="4"/>
        <v>-9069.610690974896</v>
      </c>
      <c r="E805" s="7">
        <f t="shared" si="5"/>
        <v>10960.439219416898</v>
      </c>
    </row>
    <row r="806" spans="1:5" x14ac:dyDescent="0.35">
      <c r="A806" s="1">
        <v>45934</v>
      </c>
      <c r="C806" s="7">
        <f t="shared" si="3"/>
        <v>1051.0430545768359</v>
      </c>
      <c r="D806" s="7">
        <f t="shared" si="4"/>
        <v>-9038.9735224535998</v>
      </c>
      <c r="E806" s="7">
        <f t="shared" si="5"/>
        <v>11141.059631607272</v>
      </c>
    </row>
    <row r="807" spans="1:5" x14ac:dyDescent="0.35">
      <c r="A807" s="1">
        <v>45935</v>
      </c>
      <c r="C807" s="7">
        <f t="shared" si="3"/>
        <v>1079.9195855047587</v>
      </c>
      <c r="D807" s="7">
        <f t="shared" si="4"/>
        <v>-9084.9938626534858</v>
      </c>
      <c r="E807" s="7">
        <f t="shared" si="5"/>
        <v>11244.833033663002</v>
      </c>
    </row>
    <row r="808" spans="1:5" x14ac:dyDescent="0.35">
      <c r="A808" s="1">
        <v>45936</v>
      </c>
      <c r="C808" s="7">
        <f t="shared" si="3"/>
        <v>788.04541064947557</v>
      </c>
      <c r="D808" s="7">
        <f t="shared" si="4"/>
        <v>-9451.6736396682536</v>
      </c>
      <c r="E808" s="7">
        <f t="shared" si="5"/>
        <v>11027.764460967206</v>
      </c>
    </row>
    <row r="809" spans="1:5" x14ac:dyDescent="0.35">
      <c r="A809" s="1">
        <v>45937</v>
      </c>
      <c r="C809" s="7">
        <f t="shared" si="3"/>
        <v>-1113.7372598297538</v>
      </c>
      <c r="D809" s="7">
        <f t="shared" si="4"/>
        <v>-11428.174021585994</v>
      </c>
      <c r="E809" s="7">
        <f t="shared" si="5"/>
        <v>9200.6995019264868</v>
      </c>
    </row>
    <row r="810" spans="1:5" x14ac:dyDescent="0.35">
      <c r="A810" s="1">
        <v>45938</v>
      </c>
      <c r="C810" s="7">
        <f t="shared" si="3"/>
        <v>-1073.8560366638781</v>
      </c>
      <c r="D810" s="7">
        <f t="shared" si="4"/>
        <v>-11462.925897911304</v>
      </c>
      <c r="E810" s="7">
        <f t="shared" si="5"/>
        <v>9315.2138245835486</v>
      </c>
    </row>
    <row r="811" spans="1:5" x14ac:dyDescent="0.35">
      <c r="A811" s="1">
        <v>45939</v>
      </c>
      <c r="C811" s="7">
        <f t="shared" si="3"/>
        <v>-382.92450167337887</v>
      </c>
      <c r="D811" s="7">
        <f t="shared" si="4"/>
        <v>-10846.546033586612</v>
      </c>
      <c r="E811" s="7">
        <f t="shared" si="5"/>
        <v>10080.697030239855</v>
      </c>
    </row>
    <row r="812" spans="1:5" x14ac:dyDescent="0.35">
      <c r="A812" s="1">
        <v>45940</v>
      </c>
      <c r="C812" s="7">
        <f t="shared" si="3"/>
        <v>-826.42061656945646</v>
      </c>
      <c r="D812" s="7">
        <f t="shared" si="4"/>
        <v>-11364.515481431392</v>
      </c>
      <c r="E812" s="7">
        <f t="shared" si="5"/>
        <v>9711.6742482924801</v>
      </c>
    </row>
    <row r="813" spans="1:5" x14ac:dyDescent="0.35">
      <c r="A813" s="1">
        <v>45941</v>
      </c>
      <c r="C813" s="7">
        <f t="shared" si="3"/>
        <v>-718.03653854974641</v>
      </c>
      <c r="D813" s="7">
        <f t="shared" si="4"/>
        <v>-11330.529401202637</v>
      </c>
      <c r="E813" s="7">
        <f t="shared" si="5"/>
        <v>9894.4563241031447</v>
      </c>
    </row>
    <row r="814" spans="1:5" x14ac:dyDescent="0.35">
      <c r="A814" s="1">
        <v>45942</v>
      </c>
      <c r="C814" s="7">
        <f t="shared" si="3"/>
        <v>-622.06594830011466</v>
      </c>
      <c r="D814" s="7">
        <f t="shared" si="4"/>
        <v>-11308.884390898011</v>
      </c>
      <c r="E814" s="7">
        <f t="shared" si="5"/>
        <v>10064.752494297782</v>
      </c>
    </row>
    <row r="815" spans="1:5" x14ac:dyDescent="0.35">
      <c r="A815" s="1">
        <v>45943</v>
      </c>
      <c r="C815" s="7">
        <f t="shared" si="3"/>
        <v>814.38616315191211</v>
      </c>
      <c r="D815" s="7">
        <f t="shared" si="4"/>
        <v>-9946.6882767565203</v>
      </c>
      <c r="E815" s="7">
        <f t="shared" si="5"/>
        <v>11575.460603060345</v>
      </c>
    </row>
    <row r="816" spans="1:5" x14ac:dyDescent="0.35">
      <c r="A816" s="1">
        <v>45944</v>
      </c>
      <c r="C816" s="7">
        <f t="shared" si="3"/>
        <v>-835.91911299956519</v>
      </c>
      <c r="D816" s="7">
        <f t="shared" si="4"/>
        <v>-11671.182723696989</v>
      </c>
      <c r="E816" s="7">
        <f t="shared" si="5"/>
        <v>9999.344497697859</v>
      </c>
    </row>
    <row r="817" spans="1:5" x14ac:dyDescent="0.35">
      <c r="A817" s="1">
        <v>45945</v>
      </c>
      <c r="C817" s="7">
        <f t="shared" si="3"/>
        <v>-1274.1277951138611</v>
      </c>
      <c r="D817" s="7">
        <f t="shared" si="4"/>
        <v>-12183.516429957492</v>
      </c>
      <c r="E817" s="7">
        <f t="shared" si="5"/>
        <v>9635.2608397297681</v>
      </c>
    </row>
    <row r="818" spans="1:5" x14ac:dyDescent="0.35">
      <c r="A818" s="1">
        <v>45946</v>
      </c>
      <c r="C818" s="7">
        <f t="shared" si="3"/>
        <v>-1432.3609282268462</v>
      </c>
      <c r="D818" s="7">
        <f t="shared" si="4"/>
        <v>-12415.813046953019</v>
      </c>
      <c r="E818" s="7">
        <f t="shared" si="5"/>
        <v>9551.0911904993263</v>
      </c>
    </row>
    <row r="819" spans="1:5" x14ac:dyDescent="0.35">
      <c r="A819" s="1">
        <v>45947</v>
      </c>
      <c r="C819" s="7">
        <f t="shared" si="3"/>
        <v>-1567.3231197218479</v>
      </c>
      <c r="D819" s="7">
        <f t="shared" si="4"/>
        <v>-12624.779717558173</v>
      </c>
      <c r="E819" s="7">
        <f t="shared" si="5"/>
        <v>9490.133478114476</v>
      </c>
    </row>
    <row r="820" spans="1:5" x14ac:dyDescent="0.35">
      <c r="A820" s="1">
        <v>45948</v>
      </c>
      <c r="C820" s="7">
        <f t="shared" si="3"/>
        <v>-1288.2580763438543</v>
      </c>
      <c r="D820" s="7">
        <f t="shared" si="4"/>
        <v>-12419.66261561703</v>
      </c>
      <c r="E820" s="7">
        <f t="shared" si="5"/>
        <v>9843.1464629293205</v>
      </c>
    </row>
    <row r="821" spans="1:5" x14ac:dyDescent="0.35">
      <c r="A821" s="1">
        <v>45949</v>
      </c>
      <c r="C821" s="7">
        <f t="shared" si="3"/>
        <v>-1173.8534430573329</v>
      </c>
      <c r="D821" s="7">
        <f t="shared" si="4"/>
        <v>-12379.151787186673</v>
      </c>
      <c r="E821" s="7">
        <f t="shared" si="5"/>
        <v>10031.444901072007</v>
      </c>
    </row>
    <row r="822" spans="1:5" x14ac:dyDescent="0.35">
      <c r="A822" s="1">
        <v>45950</v>
      </c>
      <c r="C822" s="7">
        <f t="shared" si="3"/>
        <v>-2004.8811533830092</v>
      </c>
      <c r="D822" s="7">
        <f t="shared" si="4"/>
        <v>-13284.021503155593</v>
      </c>
      <c r="E822" s="7">
        <f t="shared" si="5"/>
        <v>9274.2591963895757</v>
      </c>
    </row>
    <row r="823" spans="1:5" x14ac:dyDescent="0.35">
      <c r="A823" s="1">
        <v>45951</v>
      </c>
      <c r="C823" s="7">
        <f t="shared" si="3"/>
        <v>223.83616568934818</v>
      </c>
      <c r="D823" s="7">
        <f t="shared" si="4"/>
        <v>-11129.096666339454</v>
      </c>
      <c r="E823" s="7">
        <f t="shared" si="5"/>
        <v>11576.768997718151</v>
      </c>
    </row>
    <row r="824" spans="1:5" x14ac:dyDescent="0.35">
      <c r="A824" s="1">
        <v>45952</v>
      </c>
      <c r="C824" s="7">
        <f t="shared" si="3"/>
        <v>-1022.5770424439658</v>
      </c>
      <c r="D824" s="7">
        <f t="shared" si="4"/>
        <v>-12449.255049715426</v>
      </c>
      <c r="E824" s="7">
        <f t="shared" si="5"/>
        <v>10404.100964827496</v>
      </c>
    </row>
    <row r="825" spans="1:5" x14ac:dyDescent="0.35">
      <c r="A825" s="1">
        <v>45953</v>
      </c>
      <c r="C825" s="7">
        <f t="shared" si="3"/>
        <v>119.27686855298828</v>
      </c>
      <c r="D825" s="7">
        <f t="shared" si="4"/>
        <v>-11381.101165869379</v>
      </c>
      <c r="E825" s="7">
        <f t="shared" si="5"/>
        <v>11619.654902975355</v>
      </c>
    </row>
    <row r="826" spans="1:5" x14ac:dyDescent="0.35">
      <c r="A826" s="1">
        <v>45954</v>
      </c>
      <c r="C826" s="7">
        <f t="shared" si="3"/>
        <v>-670.52161714774945</v>
      </c>
      <c r="D826" s="7">
        <f t="shared" si="4"/>
        <v>-12244.556634015993</v>
      </c>
      <c r="E826" s="7">
        <f t="shared" si="5"/>
        <v>10903.513399720494</v>
      </c>
    </row>
    <row r="827" spans="1:5" x14ac:dyDescent="0.35">
      <c r="A827" s="1">
        <v>45955</v>
      </c>
      <c r="C827" s="7">
        <f t="shared" si="3"/>
        <v>-902.2254542764191</v>
      </c>
      <c r="D827" s="7">
        <f t="shared" si="4"/>
        <v>-12549.876458573795</v>
      </c>
      <c r="E827" s="7">
        <f t="shared" si="5"/>
        <v>10745.425550020958</v>
      </c>
    </row>
    <row r="828" spans="1:5" x14ac:dyDescent="0.35">
      <c r="A828" s="1">
        <v>45956</v>
      </c>
      <c r="C828" s="7">
        <f t="shared" si="3"/>
        <v>-1308.8575226465757</v>
      </c>
      <c r="D828" s="7">
        <f t="shared" si="4"/>
        <v>-13030.085517106971</v>
      </c>
      <c r="E828" s="7">
        <f t="shared" si="5"/>
        <v>10412.370471813818</v>
      </c>
    </row>
    <row r="829" spans="1:5" x14ac:dyDescent="0.35">
      <c r="A829" s="1">
        <v>45957</v>
      </c>
      <c r="C829" s="7">
        <f t="shared" si="3"/>
        <v>-799.67150962820688</v>
      </c>
      <c r="D829" s="7">
        <f t="shared" si="4"/>
        <v>-12594.439444487049</v>
      </c>
      <c r="E829" s="7">
        <f t="shared" si="5"/>
        <v>10995.096425230637</v>
      </c>
    </row>
    <row r="830" spans="1:5" x14ac:dyDescent="0.35">
      <c r="A830" s="1">
        <v>45958</v>
      </c>
      <c r="C830" s="7">
        <f t="shared" si="3"/>
        <v>210.46109459706224</v>
      </c>
      <c r="D830" s="7">
        <f t="shared" si="4"/>
        <v>-11657.811629768172</v>
      </c>
      <c r="E830" s="7">
        <f t="shared" si="5"/>
        <v>12078.733818962295</v>
      </c>
    </row>
    <row r="831" spans="1:5" x14ac:dyDescent="0.35">
      <c r="A831" s="1">
        <v>45959</v>
      </c>
      <c r="C831" s="7">
        <f t="shared" si="3"/>
        <v>1073.000262349382</v>
      </c>
      <c r="D831" s="7">
        <f t="shared" si="4"/>
        <v>-10868.743952428433</v>
      </c>
      <c r="E831" s="7">
        <f t="shared" si="5"/>
        <v>13014.744477127197</v>
      </c>
    </row>
    <row r="832" spans="1:5" x14ac:dyDescent="0.35">
      <c r="A832" s="1">
        <v>45960</v>
      </c>
      <c r="C832" s="7">
        <f t="shared" si="3"/>
        <v>1105.7185411041219</v>
      </c>
      <c r="D832" s="7">
        <f t="shared" si="4"/>
        <v>-10909.884636183444</v>
      </c>
      <c r="E832" s="7">
        <f t="shared" si="5"/>
        <v>13121.321718391686</v>
      </c>
    </row>
    <row r="833" spans="1:5" x14ac:dyDescent="0.35">
      <c r="A833" s="1">
        <v>45961</v>
      </c>
      <c r="C833" s="7">
        <f t="shared" si="3"/>
        <v>1350.9371674676136</v>
      </c>
      <c r="D833" s="7">
        <f t="shared" si="4"/>
        <v>-10738.07373239126</v>
      </c>
      <c r="E833" s="7">
        <f t="shared" si="5"/>
        <v>13439.948067326486</v>
      </c>
    </row>
    <row r="834" spans="1:5" x14ac:dyDescent="0.35">
      <c r="A834" s="1">
        <v>45962</v>
      </c>
      <c r="C834" s="7">
        <f t="shared" si="3"/>
        <v>1593.6759216366938</v>
      </c>
      <c r="D834" s="7">
        <f t="shared" si="4"/>
        <v>-10568.71472094817</v>
      </c>
      <c r="E834" s="7">
        <f t="shared" si="5"/>
        <v>13756.066564221557</v>
      </c>
    </row>
    <row r="835" spans="1:5" x14ac:dyDescent="0.35">
      <c r="A835" s="1">
        <v>45963</v>
      </c>
      <c r="C835" s="7">
        <f t="shared" si="3"/>
        <v>1455.2151379003551</v>
      </c>
      <c r="D835" s="7">
        <f t="shared" si="4"/>
        <v>-10780.528944772997</v>
      </c>
      <c r="E835" s="7">
        <f t="shared" si="5"/>
        <v>13690.959220573708</v>
      </c>
    </row>
    <row r="836" spans="1:5" x14ac:dyDescent="0.35">
      <c r="A836" s="1">
        <v>45964</v>
      </c>
      <c r="C836" s="7">
        <f t="shared" si="3"/>
        <v>826.7723639750443</v>
      </c>
      <c r="D836" s="7">
        <f t="shared" si="4"/>
        <v>-11482.300493201159</v>
      </c>
      <c r="E836" s="7">
        <f t="shared" si="5"/>
        <v>13135.845221151247</v>
      </c>
    </row>
    <row r="837" spans="1:5" x14ac:dyDescent="0.35">
      <c r="A837" s="1">
        <v>45965</v>
      </c>
      <c r="C837" s="7">
        <f t="shared" si="3"/>
        <v>874.6431064331407</v>
      </c>
      <c r="D837" s="7">
        <f t="shared" si="4"/>
        <v>-11507.73545777935</v>
      </c>
      <c r="E837" s="7">
        <f t="shared" si="5"/>
        <v>13257.021670645632</v>
      </c>
    </row>
    <row r="838" spans="1:5" x14ac:dyDescent="0.35">
      <c r="A838" s="1">
        <v>45966</v>
      </c>
      <c r="C838" s="7">
        <f t="shared" si="3"/>
        <v>913.13990722634935</v>
      </c>
      <c r="D838" s="7">
        <f t="shared" si="4"/>
        <v>-11542.522856918815</v>
      </c>
      <c r="E838" s="7">
        <f t="shared" si="5"/>
        <v>13368.802671371512</v>
      </c>
    </row>
    <row r="839" spans="1:5" x14ac:dyDescent="0.35">
      <c r="A839" s="1">
        <v>45967</v>
      </c>
      <c r="C839" s="7">
        <f t="shared" si="3"/>
        <v>1018.7686975821854</v>
      </c>
      <c r="D839" s="7">
        <f t="shared" si="4"/>
        <v>-11510.158283131164</v>
      </c>
      <c r="E839" s="7">
        <f t="shared" si="5"/>
        <v>13547.695678295535</v>
      </c>
    </row>
    <row r="840" spans="1:5" x14ac:dyDescent="0.35">
      <c r="A840" s="1">
        <v>45968</v>
      </c>
      <c r="C840" s="7">
        <f t="shared" si="3"/>
        <v>1047.6452285101082</v>
      </c>
      <c r="D840" s="7">
        <f t="shared" si="4"/>
        <v>-11554.527473612256</v>
      </c>
      <c r="E840" s="7">
        <f t="shared" si="5"/>
        <v>13649.817930632471</v>
      </c>
    </row>
    <row r="841" spans="1:5" x14ac:dyDescent="0.35">
      <c r="A841" s="1">
        <v>45969</v>
      </c>
      <c r="C841" s="7">
        <f t="shared" si="3"/>
        <v>755.7710536548251</v>
      </c>
      <c r="D841" s="7">
        <f t="shared" si="4"/>
        <v>-11919.630328438399</v>
      </c>
      <c r="E841" s="7">
        <f t="shared" si="5"/>
        <v>13431.172435748051</v>
      </c>
    </row>
    <row r="842" spans="1:5" x14ac:dyDescent="0.35">
      <c r="A842" s="1">
        <v>45970</v>
      </c>
      <c r="C842" s="7">
        <f t="shared" si="3"/>
        <v>-1146.0116168244044</v>
      </c>
      <c r="D842" s="7">
        <f t="shared" si="4"/>
        <v>-13894.626057697984</v>
      </c>
      <c r="E842" s="7">
        <f t="shared" si="5"/>
        <v>11602.602824049176</v>
      </c>
    </row>
    <row r="843" spans="1:5" x14ac:dyDescent="0.35">
      <c r="A843" s="1">
        <v>45971</v>
      </c>
      <c r="C843" s="7">
        <f t="shared" si="3"/>
        <v>-1106.1303936585286</v>
      </c>
      <c r="D843" s="7">
        <f t="shared" si="4"/>
        <v>-13927.943659870205</v>
      </c>
      <c r="E843" s="7">
        <f t="shared" si="5"/>
        <v>11715.682872553149</v>
      </c>
    </row>
    <row r="844" spans="1:5" x14ac:dyDescent="0.35">
      <c r="A844" s="1">
        <v>45972</v>
      </c>
      <c r="C844" s="7">
        <f t="shared" si="3"/>
        <v>-415.1988586680294</v>
      </c>
      <c r="D844" s="7">
        <f t="shared" si="4"/>
        <v>-13310.198072963089</v>
      </c>
      <c r="E844" s="7">
        <f t="shared" si="5"/>
        <v>12479.800355627031</v>
      </c>
    </row>
    <row r="845" spans="1:5" x14ac:dyDescent="0.35">
      <c r="A845" s="1">
        <v>45973</v>
      </c>
      <c r="C845" s="7">
        <f t="shared" si="3"/>
        <v>-858.69497356410704</v>
      </c>
      <c r="D845" s="7">
        <f t="shared" si="4"/>
        <v>-13826.868584219572</v>
      </c>
      <c r="E845" s="7">
        <f t="shared" si="5"/>
        <v>12109.478637091359</v>
      </c>
    </row>
    <row r="846" spans="1:5" x14ac:dyDescent="0.35">
      <c r="A846" s="1">
        <v>45974</v>
      </c>
      <c r="C846" s="7">
        <f t="shared" si="3"/>
        <v>-750.31089554439689</v>
      </c>
      <c r="D846" s="7">
        <f t="shared" si="4"/>
        <v>-13791.648646585843</v>
      </c>
      <c r="E846" s="7">
        <f t="shared" si="5"/>
        <v>12291.02685549705</v>
      </c>
    </row>
    <row r="847" spans="1:5" x14ac:dyDescent="0.35">
      <c r="A847" s="1">
        <v>45975</v>
      </c>
      <c r="C847" s="7">
        <f t="shared" si="3"/>
        <v>-654.34030529476513</v>
      </c>
      <c r="D847" s="7">
        <f t="shared" si="4"/>
        <v>-13768.833207554811</v>
      </c>
      <c r="E847" s="7">
        <f t="shared" si="5"/>
        <v>12460.152596965281</v>
      </c>
    </row>
    <row r="848" spans="1:5" x14ac:dyDescent="0.35">
      <c r="A848" s="1">
        <v>45976</v>
      </c>
      <c r="C848" s="7">
        <f t="shared" si="3"/>
        <v>782.11180615726153</v>
      </c>
      <c r="D848" s="7">
        <f t="shared" si="4"/>
        <v>-12405.528496831635</v>
      </c>
      <c r="E848" s="7">
        <f t="shared" si="5"/>
        <v>13969.752109146159</v>
      </c>
    </row>
    <row r="849" spans="1:5" x14ac:dyDescent="0.35">
      <c r="A849" s="1">
        <v>45977</v>
      </c>
      <c r="C849" s="7">
        <f t="shared" si="3"/>
        <v>-868.19346999421566</v>
      </c>
      <c r="D849" s="7">
        <f t="shared" si="4"/>
        <v>-14128.974634554161</v>
      </c>
      <c r="E849" s="7">
        <f t="shared" si="5"/>
        <v>12392.587694565729</v>
      </c>
    </row>
    <row r="850" spans="1:5" x14ac:dyDescent="0.35">
      <c r="A850" s="1">
        <v>45978</v>
      </c>
      <c r="C850" s="7">
        <f t="shared" si="3"/>
        <v>-1306.4021521085117</v>
      </c>
      <c r="D850" s="7">
        <f t="shared" si="4"/>
        <v>-14640.318823824529</v>
      </c>
      <c r="E850" s="7">
        <f t="shared" si="5"/>
        <v>12027.514519607505</v>
      </c>
    </row>
    <row r="851" spans="1:5" x14ac:dyDescent="0.35">
      <c r="A851" s="1">
        <v>45979</v>
      </c>
      <c r="C851" s="7">
        <f t="shared" si="3"/>
        <v>-1464.6352852214966</v>
      </c>
      <c r="D851" s="7">
        <f t="shared" si="4"/>
        <v>-14871.683268562867</v>
      </c>
      <c r="E851" s="7">
        <f t="shared" si="5"/>
        <v>11942.412698119873</v>
      </c>
    </row>
    <row r="852" spans="1:5" x14ac:dyDescent="0.35">
      <c r="A852" s="1">
        <v>45980</v>
      </c>
      <c r="C852" s="7">
        <f t="shared" si="3"/>
        <v>-1599.5974767164985</v>
      </c>
      <c r="D852" s="7">
        <f t="shared" si="4"/>
        <v>-15079.773709883762</v>
      </c>
      <c r="E852" s="7">
        <f t="shared" si="5"/>
        <v>11880.578756450765</v>
      </c>
    </row>
    <row r="853" spans="1:5" x14ac:dyDescent="0.35">
      <c r="A853" s="1">
        <v>45981</v>
      </c>
      <c r="C853" s="7">
        <f t="shared" si="3"/>
        <v>-1320.5324333385047</v>
      </c>
      <c r="D853" s="7">
        <f t="shared" si="4"/>
        <v>-14873.834963792126</v>
      </c>
      <c r="E853" s="7">
        <f t="shared" si="5"/>
        <v>12232.770097115115</v>
      </c>
    </row>
    <row r="854" spans="1:5" x14ac:dyDescent="0.35">
      <c r="A854" s="1">
        <v>45982</v>
      </c>
      <c r="C854" s="7">
        <f t="shared" si="3"/>
        <v>-1206.1278000519835</v>
      </c>
      <c r="D854" s="7">
        <f t="shared" si="4"/>
        <v>-14832.555760699699</v>
      </c>
      <c r="E854" s="7">
        <f t="shared" si="5"/>
        <v>12420.300160595732</v>
      </c>
    </row>
    <row r="855" spans="1:5" x14ac:dyDescent="0.35">
      <c r="A855" s="1">
        <v>45983</v>
      </c>
      <c r="C855" s="7">
        <f t="shared" si="3"/>
        <v>-2037.1555103776595</v>
      </c>
      <c r="D855" s="7">
        <f t="shared" si="4"/>
        <v>-15736.709096398508</v>
      </c>
      <c r="E855" s="7">
        <f t="shared" si="5"/>
        <v>11662.39807564319</v>
      </c>
    </row>
    <row r="856" spans="1:5" x14ac:dyDescent="0.35">
      <c r="A856" s="1">
        <v>45984</v>
      </c>
      <c r="C856" s="7">
        <f t="shared" si="3"/>
        <v>191.56180869469765</v>
      </c>
      <c r="D856" s="7">
        <f t="shared" si="4"/>
        <v>-13581.118637589179</v>
      </c>
      <c r="E856" s="7">
        <f t="shared" si="5"/>
        <v>13964.242254978575</v>
      </c>
    </row>
    <row r="857" spans="1:5" x14ac:dyDescent="0.35">
      <c r="A857" s="1">
        <v>45985</v>
      </c>
      <c r="C857" s="7">
        <f t="shared" si="3"/>
        <v>-1054.8513994386162</v>
      </c>
      <c r="D857" s="7">
        <f t="shared" si="4"/>
        <v>-14900.660958621051</v>
      </c>
      <c r="E857" s="7">
        <f t="shared" si="5"/>
        <v>12790.958159743819</v>
      </c>
    </row>
    <row r="858" spans="1:5" x14ac:dyDescent="0.35">
      <c r="A858" s="1">
        <v>45986</v>
      </c>
      <c r="C858" s="7">
        <f t="shared" si="3"/>
        <v>87.002511558337744</v>
      </c>
      <c r="D858" s="7">
        <f t="shared" si="4"/>
        <v>-13831.939409514329</v>
      </c>
      <c r="E858" s="7">
        <f t="shared" si="5"/>
        <v>14005.944432631004</v>
      </c>
    </row>
    <row r="859" spans="1:5" x14ac:dyDescent="0.35">
      <c r="A859" s="1">
        <v>45987</v>
      </c>
      <c r="C859" s="7">
        <f t="shared" si="3"/>
        <v>-702.79597414239993</v>
      </c>
      <c r="D859" s="7">
        <f t="shared" si="4"/>
        <v>-14694.874481620642</v>
      </c>
      <c r="E859" s="7">
        <f t="shared" si="5"/>
        <v>13289.282533335841</v>
      </c>
    </row>
    <row r="860" spans="1:5" x14ac:dyDescent="0.35">
      <c r="A860" s="1">
        <v>45988</v>
      </c>
      <c r="C860" s="7">
        <f t="shared" si="3"/>
        <v>-934.49981127106969</v>
      </c>
      <c r="D860" s="7">
        <f t="shared" si="4"/>
        <v>-14999.720084900422</v>
      </c>
      <c r="E860" s="7">
        <f t="shared" si="5"/>
        <v>13130.720462358284</v>
      </c>
    </row>
    <row r="861" spans="1:5" x14ac:dyDescent="0.35">
      <c r="A861" s="1">
        <v>45989</v>
      </c>
      <c r="C861" s="7">
        <f t="shared" ref="C861:C924" si="6">_xlfn.FORECAST.ETS(A861,$B$2:$B$732,$A$2:$A$732,1,1)</f>
        <v>-1341.1318796412263</v>
      </c>
      <c r="D861" s="7">
        <f t="shared" ref="D861:D924" si="7">C861-_xlfn.FORECAST.ETS.CONFINT(A861,$B$2:$B$732,$A$2:$A$732,0.95,1,1)</f>
        <v>-15479.500034625671</v>
      </c>
      <c r="E861" s="7">
        <f t="shared" ref="E861:E924" si="8">C861+_xlfn.FORECAST.ETS.CONFINT(A861,$B$2:$B$732,$A$2:$A$732,0.95,1,1)</f>
        <v>12797.236275343217</v>
      </c>
    </row>
    <row r="862" spans="1:5" x14ac:dyDescent="0.35">
      <c r="A862" s="1">
        <v>45990</v>
      </c>
      <c r="C862" s="7">
        <f t="shared" si="6"/>
        <v>-831.94586662285735</v>
      </c>
      <c r="D862" s="7">
        <f t="shared" si="7"/>
        <v>-15043.468934358129</v>
      </c>
      <c r="E862" s="7">
        <f t="shared" si="8"/>
        <v>13379.577201112415</v>
      </c>
    </row>
    <row r="863" spans="1:5" x14ac:dyDescent="0.35">
      <c r="A863" s="1">
        <v>45991</v>
      </c>
      <c r="C863" s="7">
        <f t="shared" si="6"/>
        <v>178.18673760241171</v>
      </c>
      <c r="D863" s="7">
        <f t="shared" si="7"/>
        <v>-14106.499171693597</v>
      </c>
      <c r="E863" s="7">
        <f t="shared" si="8"/>
        <v>14462.872646898419</v>
      </c>
    </row>
    <row r="864" spans="1:5" x14ac:dyDescent="0.35">
      <c r="A864" s="1">
        <v>45992</v>
      </c>
      <c r="C864" s="7">
        <f t="shared" si="6"/>
        <v>1040.7259053547314</v>
      </c>
      <c r="D864" s="7">
        <f t="shared" si="7"/>
        <v>-13317.131653422201</v>
      </c>
      <c r="E864" s="7">
        <f t="shared" si="8"/>
        <v>15398.583464131663</v>
      </c>
    </row>
    <row r="865" spans="1:5" x14ac:dyDescent="0.35">
      <c r="A865" s="1">
        <v>45993</v>
      </c>
      <c r="C865" s="7">
        <f t="shared" si="6"/>
        <v>1073.4441841094713</v>
      </c>
      <c r="D865" s="7">
        <f t="shared" si="7"/>
        <v>-13357.976364831327</v>
      </c>
      <c r="E865" s="7">
        <f t="shared" si="8"/>
        <v>15504.864733050272</v>
      </c>
    </row>
    <row r="866" spans="1:5" x14ac:dyDescent="0.35">
      <c r="A866" s="1">
        <v>45994</v>
      </c>
      <c r="C866" s="7">
        <f t="shared" si="6"/>
        <v>1318.662810472963</v>
      </c>
      <c r="D866" s="7">
        <f t="shared" si="7"/>
        <v>-13185.947644229147</v>
      </c>
      <c r="E866" s="7">
        <f t="shared" si="8"/>
        <v>15823.273265175072</v>
      </c>
    </row>
    <row r="867" spans="1:5" x14ac:dyDescent="0.35">
      <c r="A867" s="1">
        <v>45995</v>
      </c>
      <c r="C867" s="7">
        <f t="shared" si="6"/>
        <v>1561.4015646420435</v>
      </c>
      <c r="D867" s="7">
        <f t="shared" si="7"/>
        <v>-13016.410154812691</v>
      </c>
      <c r="E867" s="7">
        <f t="shared" si="8"/>
        <v>16139.213284096777</v>
      </c>
    </row>
    <row r="868" spans="1:5" x14ac:dyDescent="0.35">
      <c r="A868" s="1">
        <v>45996</v>
      </c>
      <c r="C868" s="7">
        <f t="shared" si="6"/>
        <v>1422.9407809057045</v>
      </c>
      <c r="D868" s="7">
        <f t="shared" si="7"/>
        <v>-13228.084372334946</v>
      </c>
      <c r="E868" s="7">
        <f t="shared" si="8"/>
        <v>16073.965934146356</v>
      </c>
    </row>
    <row r="869" spans="1:5" x14ac:dyDescent="0.35">
      <c r="A869" s="1">
        <v>45997</v>
      </c>
      <c r="C869" s="7">
        <f t="shared" si="6"/>
        <v>794.49800698039382</v>
      </c>
      <c r="D869" s="7">
        <f t="shared" si="7"/>
        <v>-13929.753542981462</v>
      </c>
      <c r="E869" s="7">
        <f t="shared" si="8"/>
        <v>15518.749556942248</v>
      </c>
    </row>
    <row r="870" spans="1:5" x14ac:dyDescent="0.35">
      <c r="A870" s="1">
        <v>45998</v>
      </c>
      <c r="C870" s="7">
        <f t="shared" si="6"/>
        <v>842.36874943849011</v>
      </c>
      <c r="D870" s="7">
        <f t="shared" si="7"/>
        <v>-13955.122938334427</v>
      </c>
      <c r="E870" s="7">
        <f t="shared" si="8"/>
        <v>15639.860437211408</v>
      </c>
    </row>
    <row r="871" spans="1:5" x14ac:dyDescent="0.35">
      <c r="A871" s="1">
        <v>45999</v>
      </c>
      <c r="C871" s="7">
        <f t="shared" si="6"/>
        <v>880.86555023169888</v>
      </c>
      <c r="D871" s="7">
        <f t="shared" si="7"/>
        <v>-13989.880779230007</v>
      </c>
      <c r="E871" s="7">
        <f t="shared" si="8"/>
        <v>15751.611879693406</v>
      </c>
    </row>
    <row r="872" spans="1:5" x14ac:dyDescent="0.35">
      <c r="A872" s="1">
        <v>46000</v>
      </c>
      <c r="C872" s="7">
        <f t="shared" si="6"/>
        <v>986.49434058753491</v>
      </c>
      <c r="D872" s="7">
        <f t="shared" si="7"/>
        <v>-13957.521882231214</v>
      </c>
      <c r="E872" s="7">
        <f t="shared" si="8"/>
        <v>15930.510563406284</v>
      </c>
    </row>
    <row r="873" spans="1:5" x14ac:dyDescent="0.35">
      <c r="A873" s="1">
        <v>46001</v>
      </c>
      <c r="C873" s="7">
        <f t="shared" si="6"/>
        <v>1015.3708715154576</v>
      </c>
      <c r="D873" s="7">
        <f t="shared" si="7"/>
        <v>-14001.931229480148</v>
      </c>
      <c r="E873" s="7">
        <f t="shared" si="8"/>
        <v>16032.672972511062</v>
      </c>
    </row>
    <row r="874" spans="1:5" x14ac:dyDescent="0.35">
      <c r="A874" s="1">
        <v>46002</v>
      </c>
      <c r="C874" s="7">
        <f t="shared" si="6"/>
        <v>723.49669666017462</v>
      </c>
      <c r="D874" s="7">
        <f t="shared" si="7"/>
        <v>-14367.107986192505</v>
      </c>
      <c r="E874" s="7">
        <f t="shared" si="8"/>
        <v>15814.101379512855</v>
      </c>
    </row>
    <row r="875" spans="1:5" x14ac:dyDescent="0.35">
      <c r="A875" s="1">
        <v>46003</v>
      </c>
      <c r="C875" s="7">
        <f t="shared" si="6"/>
        <v>-1178.285973819055</v>
      </c>
      <c r="D875" s="7">
        <f t="shared" si="7"/>
        <v>-16342.210647115868</v>
      </c>
      <c r="E875" s="7">
        <f t="shared" si="8"/>
        <v>13985.638699477759</v>
      </c>
    </row>
    <row r="876" spans="1:5" x14ac:dyDescent="0.35">
      <c r="A876" s="1">
        <v>46004</v>
      </c>
      <c r="C876" s="7">
        <f t="shared" si="6"/>
        <v>-1138.4047506531792</v>
      </c>
      <c r="D876" s="7">
        <f t="shared" si="7"/>
        <v>-16375.667514262193</v>
      </c>
      <c r="E876" s="7">
        <f t="shared" si="8"/>
        <v>14098.858012955836</v>
      </c>
    </row>
    <row r="877" spans="1:5" x14ac:dyDescent="0.35">
      <c r="A877" s="1">
        <v>46005</v>
      </c>
      <c r="C877" s="7">
        <f t="shared" si="6"/>
        <v>-447.47321566267993</v>
      </c>
      <c r="D877" s="7">
        <f t="shared" si="7"/>
        <v>-15758.092847425409</v>
      </c>
      <c r="E877" s="7">
        <f t="shared" si="8"/>
        <v>14863.146416100049</v>
      </c>
    </row>
    <row r="878" spans="1:5" x14ac:dyDescent="0.35">
      <c r="A878" s="1">
        <v>46006</v>
      </c>
      <c r="C878" s="7">
        <f t="shared" si="6"/>
        <v>-890.96933055875752</v>
      </c>
      <c r="D878" s="7">
        <f t="shared" si="7"/>
        <v>-16274.965273291664</v>
      </c>
      <c r="E878" s="7">
        <f t="shared" si="8"/>
        <v>14493.02661217415</v>
      </c>
    </row>
    <row r="879" spans="1:5" x14ac:dyDescent="0.35">
      <c r="A879" s="1">
        <v>46007</v>
      </c>
      <c r="C879" s="7">
        <f t="shared" si="6"/>
        <v>-782.58525253904736</v>
      </c>
      <c r="D879" s="7">
        <f t="shared" si="7"/>
        <v>-16239.977601335255</v>
      </c>
      <c r="E879" s="7">
        <f t="shared" si="8"/>
        <v>14674.80709625716</v>
      </c>
    </row>
    <row r="880" spans="1:5" x14ac:dyDescent="0.35">
      <c r="A880" s="1">
        <v>46008</v>
      </c>
      <c r="C880" s="7">
        <f t="shared" si="6"/>
        <v>-686.61466228941572</v>
      </c>
      <c r="D880" s="7">
        <f t="shared" si="7"/>
        <v>-16217.424152112108</v>
      </c>
      <c r="E880" s="7">
        <f t="shared" si="8"/>
        <v>14844.194827533276</v>
      </c>
    </row>
    <row r="881" spans="1:5" x14ac:dyDescent="0.35">
      <c r="A881" s="1">
        <v>46009</v>
      </c>
      <c r="C881" s="7">
        <f t="shared" si="6"/>
        <v>749.83744916261094</v>
      </c>
      <c r="D881" s="7">
        <f t="shared" si="7"/>
        <v>-14854.410544396602</v>
      </c>
      <c r="E881" s="7">
        <f t="shared" si="8"/>
        <v>16354.085442721824</v>
      </c>
    </row>
    <row r="882" spans="1:5" x14ac:dyDescent="0.35">
      <c r="A882" s="1">
        <v>46010</v>
      </c>
      <c r="C882" s="7">
        <f t="shared" si="6"/>
        <v>-900.46782698886614</v>
      </c>
      <c r="D882" s="7">
        <f t="shared" si="7"/>
        <v>-16578.176302893724</v>
      </c>
      <c r="E882" s="7">
        <f t="shared" si="8"/>
        <v>14777.240648915991</v>
      </c>
    </row>
    <row r="883" spans="1:5" x14ac:dyDescent="0.35">
      <c r="A883" s="1">
        <v>46011</v>
      </c>
      <c r="C883" s="7">
        <f t="shared" si="6"/>
        <v>-1338.6765091031621</v>
      </c>
      <c r="D883" s="7">
        <f t="shared" si="7"/>
        <v>-17089.868050281842</v>
      </c>
      <c r="E883" s="7">
        <f t="shared" si="8"/>
        <v>14412.51503207552</v>
      </c>
    </row>
    <row r="884" spans="1:5" x14ac:dyDescent="0.35">
      <c r="A884" s="1">
        <v>46012</v>
      </c>
      <c r="C884" s="7">
        <f t="shared" si="6"/>
        <v>-1496.9096422161472</v>
      </c>
      <c r="D884" s="7">
        <f t="shared" si="7"/>
        <v>-17321.607424596103</v>
      </c>
      <c r="E884" s="7">
        <f t="shared" si="8"/>
        <v>14327.788140163808</v>
      </c>
    </row>
    <row r="885" spans="1:5" x14ac:dyDescent="0.35">
      <c r="A885" s="1">
        <v>46013</v>
      </c>
      <c r="C885" s="7">
        <f t="shared" si="6"/>
        <v>-1631.8718337111491</v>
      </c>
      <c r="D885" s="7">
        <f t="shared" si="7"/>
        <v>-17530.099615152416</v>
      </c>
      <c r="E885" s="7">
        <f t="shared" si="8"/>
        <v>14266.355947730119</v>
      </c>
    </row>
    <row r="886" spans="1:5" x14ac:dyDescent="0.35">
      <c r="A886" s="1">
        <v>46014</v>
      </c>
      <c r="C886" s="7">
        <f t="shared" si="6"/>
        <v>-1352.8067903331553</v>
      </c>
      <c r="D886" s="7">
        <f t="shared" si="7"/>
        <v>-17324.588899807783</v>
      </c>
      <c r="E886" s="7">
        <f t="shared" si="8"/>
        <v>14618.975319141471</v>
      </c>
    </row>
    <row r="887" spans="1:5" x14ac:dyDescent="0.35">
      <c r="A887" s="1">
        <v>46015</v>
      </c>
      <c r="C887" s="7">
        <f t="shared" si="6"/>
        <v>-1238.4021570466341</v>
      </c>
      <c r="D887" s="7">
        <f t="shared" si="7"/>
        <v>-17283.763484057454</v>
      </c>
      <c r="E887" s="7">
        <f t="shared" si="8"/>
        <v>14806.959169964184</v>
      </c>
    </row>
    <row r="888" spans="1:5" x14ac:dyDescent="0.35">
      <c r="A888" s="1">
        <v>46016</v>
      </c>
      <c r="C888" s="7">
        <f t="shared" si="6"/>
        <v>-2069.4298673723101</v>
      </c>
      <c r="D888" s="7">
        <f t="shared" si="7"/>
        <v>-18188.395851604611</v>
      </c>
      <c r="E888" s="7">
        <f t="shared" si="8"/>
        <v>14049.536116859992</v>
      </c>
    </row>
    <row r="889" spans="1:5" x14ac:dyDescent="0.35">
      <c r="A889" s="1">
        <v>46017</v>
      </c>
      <c r="C889" s="7">
        <f t="shared" si="6"/>
        <v>159.28745170004714</v>
      </c>
      <c r="D889" s="7">
        <f t="shared" si="7"/>
        <v>-16033.309169499715</v>
      </c>
      <c r="E889" s="7">
        <f t="shared" si="8"/>
        <v>16351.884072899809</v>
      </c>
    </row>
    <row r="890" spans="1:5" x14ac:dyDescent="0.35">
      <c r="A890" s="1">
        <v>46018</v>
      </c>
      <c r="C890" s="7">
        <f t="shared" si="6"/>
        <v>-1087.1257564332668</v>
      </c>
      <c r="D890" s="7">
        <f t="shared" si="7"/>
        <v>-17353.379524505843</v>
      </c>
      <c r="E890" s="7">
        <f t="shared" si="8"/>
        <v>15179.128011639308</v>
      </c>
    </row>
    <row r="891" spans="1:5" x14ac:dyDescent="0.35">
      <c r="A891" s="1">
        <v>46019</v>
      </c>
      <c r="C891" s="7">
        <f t="shared" si="6"/>
        <v>54.728154563687212</v>
      </c>
      <c r="D891" s="7">
        <f t="shared" si="7"/>
        <v>-16285.209790759693</v>
      </c>
      <c r="E891" s="7">
        <f t="shared" si="8"/>
        <v>16394.666099887068</v>
      </c>
    </row>
    <row r="892" spans="1:5" x14ac:dyDescent="0.35">
      <c r="A892" s="1">
        <v>46020</v>
      </c>
      <c r="C892" s="7">
        <f t="shared" si="6"/>
        <v>-735.07033113705052</v>
      </c>
      <c r="D892" s="7">
        <f t="shared" si="7"/>
        <v>-17148.719995084011</v>
      </c>
      <c r="E892" s="7">
        <f t="shared" si="8"/>
        <v>15678.579332809912</v>
      </c>
    </row>
    <row r="893" spans="1:5" x14ac:dyDescent="0.35">
      <c r="A893" s="1">
        <v>46021</v>
      </c>
      <c r="C893" s="7">
        <f t="shared" si="6"/>
        <v>-966.77416826572016</v>
      </c>
      <c r="D893" s="7">
        <f t="shared" si="7"/>
        <v>-17454.163593929276</v>
      </c>
      <c r="E893" s="7">
        <f t="shared" si="8"/>
        <v>15520.615257397834</v>
      </c>
    </row>
    <row r="894" spans="1:5" x14ac:dyDescent="0.35">
      <c r="A894" s="1">
        <v>46022</v>
      </c>
      <c r="C894" s="7">
        <f t="shared" si="6"/>
        <v>-1373.4062366358769</v>
      </c>
      <c r="D894" s="7">
        <f t="shared" si="7"/>
        <v>-17934.563959752708</v>
      </c>
      <c r="E894" s="7">
        <f t="shared" si="8"/>
        <v>15187.751486480953</v>
      </c>
    </row>
    <row r="895" spans="1:5" x14ac:dyDescent="0.35">
      <c r="A895" s="1">
        <v>46023</v>
      </c>
      <c r="C895" s="7">
        <f t="shared" si="6"/>
        <v>-864.22022361750783</v>
      </c>
      <c r="D895" s="7">
        <f t="shared" si="7"/>
        <v>-17499.175263684232</v>
      </c>
      <c r="E895" s="7">
        <f t="shared" si="8"/>
        <v>15770.734816449218</v>
      </c>
    </row>
    <row r="896" spans="1:5" x14ac:dyDescent="0.35">
      <c r="A896" s="1">
        <v>46024</v>
      </c>
      <c r="C896" s="7">
        <f t="shared" si="6"/>
        <v>145.91238060776118</v>
      </c>
      <c r="D896" s="7">
        <f t="shared" si="7"/>
        <v>-16562.869470969403</v>
      </c>
      <c r="E896" s="7">
        <f t="shared" si="8"/>
        <v>16854.694232184927</v>
      </c>
    </row>
    <row r="897" spans="1:5" x14ac:dyDescent="0.35">
      <c r="A897" s="1">
        <v>46025</v>
      </c>
      <c r="C897" s="7">
        <f t="shared" si="6"/>
        <v>1008.4515483600809</v>
      </c>
      <c r="D897" s="7">
        <f t="shared" si="7"/>
        <v>-15774.187075838941</v>
      </c>
      <c r="E897" s="7">
        <f t="shared" si="8"/>
        <v>17791.090172559103</v>
      </c>
    </row>
    <row r="898" spans="1:5" x14ac:dyDescent="0.35">
      <c r="A898" s="1">
        <v>46026</v>
      </c>
      <c r="C898" s="7">
        <f t="shared" si="6"/>
        <v>1041.1698271148207</v>
      </c>
      <c r="D898" s="7">
        <f t="shared" si="7"/>
        <v>-15815.710859669238</v>
      </c>
      <c r="E898" s="7">
        <f t="shared" si="8"/>
        <v>17898.050513898877</v>
      </c>
    </row>
    <row r="899" spans="1:5" x14ac:dyDescent="0.35">
      <c r="A899" s="1">
        <v>46027</v>
      </c>
      <c r="C899" s="7">
        <f t="shared" si="6"/>
        <v>1286.3884534783124</v>
      </c>
      <c r="D899" s="7">
        <f t="shared" si="7"/>
        <v>-15644.408745309755</v>
      </c>
      <c r="E899" s="7">
        <f t="shared" si="8"/>
        <v>18217.18565226638</v>
      </c>
    </row>
    <row r="900" spans="1:5" x14ac:dyDescent="0.35">
      <c r="A900" s="1">
        <v>46028</v>
      </c>
      <c r="C900" s="7">
        <f t="shared" si="6"/>
        <v>1529.1272076473929</v>
      </c>
      <c r="D900" s="7">
        <f t="shared" si="7"/>
        <v>-15475.617827411237</v>
      </c>
      <c r="E900" s="7">
        <f t="shared" si="8"/>
        <v>18533.872242706024</v>
      </c>
    </row>
    <row r="901" spans="1:5" x14ac:dyDescent="0.35">
      <c r="A901" s="1">
        <v>46029</v>
      </c>
      <c r="C901" s="7">
        <f t="shared" si="6"/>
        <v>1390.6664239110539</v>
      </c>
      <c r="D901" s="7">
        <f t="shared" si="7"/>
        <v>-15688.058205753248</v>
      </c>
      <c r="E901" s="7">
        <f t="shared" si="8"/>
        <v>18469.391053575357</v>
      </c>
    </row>
    <row r="902" spans="1:5" x14ac:dyDescent="0.35">
      <c r="A902" s="1">
        <v>46030</v>
      </c>
      <c r="C902" s="7">
        <f t="shared" si="6"/>
        <v>762.22364998574335</v>
      </c>
      <c r="D902" s="7">
        <f t="shared" si="7"/>
        <v>-16390.512759024572</v>
      </c>
      <c r="E902" s="7">
        <f t="shared" si="8"/>
        <v>17914.960058996057</v>
      </c>
    </row>
    <row r="903" spans="1:5" x14ac:dyDescent="0.35">
      <c r="A903" s="1">
        <v>46031</v>
      </c>
      <c r="C903" s="7">
        <f t="shared" si="6"/>
        <v>810.09439244383952</v>
      </c>
      <c r="D903" s="7">
        <f t="shared" si="7"/>
        <v>-16416.686399551345</v>
      </c>
      <c r="E903" s="7">
        <f t="shared" si="8"/>
        <v>18036.875184439024</v>
      </c>
    </row>
    <row r="904" spans="1:5" x14ac:dyDescent="0.35">
      <c r="A904" s="1">
        <v>46032</v>
      </c>
      <c r="C904" s="7">
        <f t="shared" si="6"/>
        <v>848.5911932370484</v>
      </c>
      <c r="D904" s="7">
        <f t="shared" si="7"/>
        <v>-16452.266996926399</v>
      </c>
      <c r="E904" s="7">
        <f t="shared" si="8"/>
        <v>18149.449383400493</v>
      </c>
    </row>
    <row r="905" spans="1:5" x14ac:dyDescent="0.35">
      <c r="A905" s="1">
        <v>46033</v>
      </c>
      <c r="C905" s="7">
        <f t="shared" si="6"/>
        <v>954.21998359288432</v>
      </c>
      <c r="D905" s="7">
        <f t="shared" si="7"/>
        <v>-16420.749024261702</v>
      </c>
      <c r="E905" s="7">
        <f t="shared" si="8"/>
        <v>18329.18899144747</v>
      </c>
    </row>
    <row r="906" spans="1:5" x14ac:dyDescent="0.35">
      <c r="A906" s="1">
        <v>46034</v>
      </c>
      <c r="C906" s="7">
        <f t="shared" si="6"/>
        <v>983.09651452080709</v>
      </c>
      <c r="D906" s="7">
        <f t="shared" si="7"/>
        <v>-16466.017127827468</v>
      </c>
      <c r="E906" s="7">
        <f t="shared" si="8"/>
        <v>18432.210156869081</v>
      </c>
    </row>
    <row r="907" spans="1:5" x14ac:dyDescent="0.35">
      <c r="A907" s="1">
        <v>46035</v>
      </c>
      <c r="C907" s="7">
        <f t="shared" si="6"/>
        <v>691.22233966552403</v>
      </c>
      <c r="D907" s="7">
        <f t="shared" si="7"/>
        <v>-16832.07014434052</v>
      </c>
      <c r="E907" s="7">
        <f t="shared" si="8"/>
        <v>18214.514823671569</v>
      </c>
    </row>
    <row r="908" spans="1:5" x14ac:dyDescent="0.35">
      <c r="A908" s="1">
        <v>46036</v>
      </c>
      <c r="C908" s="7">
        <f t="shared" si="6"/>
        <v>-1210.5603308137056</v>
      </c>
      <c r="D908" s="7">
        <f t="shared" si="7"/>
        <v>-18808.066247223182</v>
      </c>
      <c r="E908" s="7">
        <f t="shared" si="8"/>
        <v>16386.945585595768</v>
      </c>
    </row>
    <row r="909" spans="1:5" x14ac:dyDescent="0.35">
      <c r="A909" s="1">
        <v>46037</v>
      </c>
      <c r="C909" s="7">
        <f t="shared" si="6"/>
        <v>-1170.6791076478296</v>
      </c>
      <c r="D909" s="7">
        <f t="shared" si="7"/>
        <v>-18842.433424142873</v>
      </c>
      <c r="E909" s="7">
        <f t="shared" si="8"/>
        <v>16501.075208847215</v>
      </c>
    </row>
    <row r="910" spans="1:5" x14ac:dyDescent="0.35">
      <c r="A910" s="1">
        <v>46038</v>
      </c>
      <c r="C910" s="7">
        <f t="shared" si="6"/>
        <v>-479.74757265733047</v>
      </c>
      <c r="D910" s="7">
        <f t="shared" si="7"/>
        <v>-18225.785627343001</v>
      </c>
      <c r="E910" s="7">
        <f t="shared" si="8"/>
        <v>17266.290482028337</v>
      </c>
    </row>
    <row r="911" spans="1:5" x14ac:dyDescent="0.35">
      <c r="A911" s="1">
        <v>46039</v>
      </c>
      <c r="C911" s="7">
        <f t="shared" si="6"/>
        <v>-923.24368755340811</v>
      </c>
      <c r="D911" s="7">
        <f t="shared" si="7"/>
        <v>-18743.601182572525</v>
      </c>
      <c r="E911" s="7">
        <f t="shared" si="8"/>
        <v>16897.11380746571</v>
      </c>
    </row>
    <row r="912" spans="1:5" x14ac:dyDescent="0.35">
      <c r="A912" s="1">
        <v>46040</v>
      </c>
      <c r="C912" s="7">
        <f t="shared" si="6"/>
        <v>-814.85960953369795</v>
      </c>
      <c r="D912" s="7">
        <f t="shared" si="7"/>
        <v>-18709.572604806974</v>
      </c>
      <c r="E912" s="7">
        <f t="shared" si="8"/>
        <v>17079.853385739578</v>
      </c>
    </row>
    <row r="913" spans="1:5" x14ac:dyDescent="0.35">
      <c r="A913" s="1">
        <v>46041</v>
      </c>
      <c r="C913" s="7">
        <f t="shared" si="6"/>
        <v>-718.88901928406631</v>
      </c>
      <c r="D913" s="7">
        <f t="shared" si="7"/>
        <v>-18687.993926372572</v>
      </c>
      <c r="E913" s="7">
        <f t="shared" si="8"/>
        <v>17250.215887804439</v>
      </c>
    </row>
    <row r="914" spans="1:5" x14ac:dyDescent="0.35">
      <c r="A914" s="1">
        <v>46042</v>
      </c>
      <c r="C914" s="7">
        <f t="shared" si="6"/>
        <v>717.56309216796046</v>
      </c>
      <c r="D914" s="7">
        <f t="shared" si="7"/>
        <v>-17325.970483919031</v>
      </c>
      <c r="E914" s="7">
        <f t="shared" si="8"/>
        <v>18761.096668254955</v>
      </c>
    </row>
    <row r="915" spans="1:5" x14ac:dyDescent="0.35">
      <c r="A915" s="1">
        <v>46043</v>
      </c>
      <c r="C915" s="7">
        <f t="shared" si="6"/>
        <v>-932.74218398351672</v>
      </c>
      <c r="D915" s="7">
        <f t="shared" si="7"/>
        <v>-19050.741525972877</v>
      </c>
      <c r="E915" s="7">
        <f t="shared" si="8"/>
        <v>17185.257158005847</v>
      </c>
    </row>
    <row r="916" spans="1:5" x14ac:dyDescent="0.35">
      <c r="A916" s="1">
        <v>46044</v>
      </c>
      <c r="C916" s="7">
        <f t="shared" si="6"/>
        <v>-1370.9508660978126</v>
      </c>
      <c r="D916" s="7">
        <f t="shared" si="7"/>
        <v>-19563.453404826294</v>
      </c>
      <c r="E916" s="7">
        <f t="shared" si="8"/>
        <v>16821.551672630667</v>
      </c>
    </row>
    <row r="917" spans="1:5" x14ac:dyDescent="0.35">
      <c r="A917" s="1">
        <v>46045</v>
      </c>
      <c r="C917" s="7">
        <f t="shared" si="6"/>
        <v>-1529.1839992107978</v>
      </c>
      <c r="D917" s="7">
        <f t="shared" si="7"/>
        <v>-19796.227493771417</v>
      </c>
      <c r="E917" s="7">
        <f t="shared" si="8"/>
        <v>16737.859495349825</v>
      </c>
    </row>
    <row r="918" spans="1:5" x14ac:dyDescent="0.35">
      <c r="A918" s="1">
        <v>46046</v>
      </c>
      <c r="C918" s="7">
        <f t="shared" si="6"/>
        <v>-1664.1461907057994</v>
      </c>
      <c r="D918" s="7">
        <f t="shared" si="7"/>
        <v>-20005.768722879824</v>
      </c>
      <c r="E918" s="7">
        <f t="shared" si="8"/>
        <v>16677.476341468224</v>
      </c>
    </row>
    <row r="919" spans="1:5" x14ac:dyDescent="0.35">
      <c r="A919" s="1">
        <v>46047</v>
      </c>
      <c r="C919" s="7">
        <f t="shared" si="6"/>
        <v>-1385.0811473278059</v>
      </c>
      <c r="D919" s="7">
        <f t="shared" si="7"/>
        <v>-19801.321116122752</v>
      </c>
      <c r="E919" s="7">
        <f t="shared" si="8"/>
        <v>17031.158821467143</v>
      </c>
    </row>
    <row r="920" spans="1:5" x14ac:dyDescent="0.35">
      <c r="A920" s="1">
        <v>46048</v>
      </c>
      <c r="C920" s="7">
        <f t="shared" si="6"/>
        <v>-1270.6765140412845</v>
      </c>
      <c r="D920" s="7">
        <f t="shared" si="7"/>
        <v>-19761.572630332528</v>
      </c>
      <c r="E920" s="7">
        <f t="shared" si="8"/>
        <v>17220.219602249963</v>
      </c>
    </row>
    <row r="921" spans="1:5" x14ac:dyDescent="0.35">
      <c r="A921" s="1">
        <v>46049</v>
      </c>
      <c r="C921" s="7">
        <f t="shared" si="6"/>
        <v>-2101.7042243669607</v>
      </c>
      <c r="D921" s="7">
        <f t="shared" si="7"/>
        <v>-20667.295505640537</v>
      </c>
      <c r="E921" s="7">
        <f t="shared" si="8"/>
        <v>16463.887056906617</v>
      </c>
    </row>
    <row r="922" spans="1:5" x14ac:dyDescent="0.35">
      <c r="A922" s="1">
        <v>46050</v>
      </c>
      <c r="C922" s="7">
        <f t="shared" si="6"/>
        <v>127.01309470539661</v>
      </c>
      <c r="D922" s="7">
        <f t="shared" si="7"/>
        <v>-18513.312670488889</v>
      </c>
      <c r="E922" s="7">
        <f t="shared" si="8"/>
        <v>18767.338859899679</v>
      </c>
    </row>
    <row r="923" spans="1:5" x14ac:dyDescent="0.35">
      <c r="A923" s="1">
        <v>46051</v>
      </c>
      <c r="C923" s="7">
        <f t="shared" si="6"/>
        <v>-1119.4001134279174</v>
      </c>
      <c r="D923" s="7">
        <f t="shared" si="7"/>
        <v>-19834.499977871954</v>
      </c>
      <c r="E923" s="7">
        <f t="shared" si="8"/>
        <v>17595.69975101612</v>
      </c>
    </row>
    <row r="924" spans="1:5" x14ac:dyDescent="0.35">
      <c r="A924" s="1">
        <v>46052</v>
      </c>
      <c r="C924" s="7">
        <f t="shared" si="6"/>
        <v>22.453797569036681</v>
      </c>
      <c r="D924" s="7">
        <f t="shared" si="7"/>
        <v>-18767.46007287722</v>
      </c>
      <c r="E924" s="7">
        <f t="shared" si="8"/>
        <v>18812.367668015293</v>
      </c>
    </row>
    <row r="925" spans="1:5" x14ac:dyDescent="0.35">
      <c r="A925" s="1">
        <v>46053</v>
      </c>
      <c r="C925" s="7">
        <f t="shared" ref="C925:C988" si="9">_xlfn.FORECAST.ETS(A925,$B$2:$B$732,$A$2:$A$732,1,1)</f>
        <v>-767.3446881317011</v>
      </c>
      <c r="D925" s="7">
        <f t="shared" ref="D925:D988" si="10">C925-_xlfn.FORECAST.ETS.CONFINT(A925,$B$2:$B$732,$A$2:$A$732,0.95,1,1)</f>
        <v>-19632.112757881114</v>
      </c>
      <c r="E925" s="7">
        <f t="shared" ref="E925:E988" si="11">C925+_xlfn.FORECAST.ETS.CONFINT(A925,$B$2:$B$732,$A$2:$A$732,0.95,1,1)</f>
        <v>18097.423381617715</v>
      </c>
    </row>
    <row r="926" spans="1:5" x14ac:dyDescent="0.35">
      <c r="A926" s="1">
        <v>46054</v>
      </c>
      <c r="C926" s="7">
        <f t="shared" si="9"/>
        <v>-999.04852526037075</v>
      </c>
      <c r="D926" s="7">
        <f t="shared" si="10"/>
        <v>-19938.711269377643</v>
      </c>
      <c r="E926" s="7">
        <f t="shared" si="11"/>
        <v>17940.614218856899</v>
      </c>
    </row>
    <row r="927" spans="1:5" x14ac:dyDescent="0.35">
      <c r="A927" s="1">
        <v>46055</v>
      </c>
      <c r="C927" s="7">
        <f t="shared" si="9"/>
        <v>-1405.6805936305273</v>
      </c>
      <c r="D927" s="7">
        <f t="shared" si="10"/>
        <v>-20420.278764247596</v>
      </c>
      <c r="E927" s="7">
        <f t="shared" si="11"/>
        <v>17608.91757698654</v>
      </c>
    </row>
    <row r="928" spans="1:5" x14ac:dyDescent="0.35">
      <c r="A928" s="1">
        <v>46056</v>
      </c>
      <c r="C928" s="7">
        <f t="shared" si="9"/>
        <v>-896.49458061215842</v>
      </c>
      <c r="D928" s="7">
        <f t="shared" si="10"/>
        <v>-19986.069202317914</v>
      </c>
      <c r="E928" s="7">
        <f t="shared" si="11"/>
        <v>18193.080041093599</v>
      </c>
    </row>
    <row r="929" spans="1:5" x14ac:dyDescent="0.35">
      <c r="A929" s="1">
        <v>46057</v>
      </c>
      <c r="C929" s="7">
        <f t="shared" si="9"/>
        <v>113.63802361311065</v>
      </c>
      <c r="D929" s="7">
        <f t="shared" si="10"/>
        <v>-19050.954341701236</v>
      </c>
      <c r="E929" s="7">
        <f t="shared" si="11"/>
        <v>19278.230388927459</v>
      </c>
    </row>
    <row r="930" spans="1:5" x14ac:dyDescent="0.35">
      <c r="A930" s="1">
        <v>46058</v>
      </c>
      <c r="C930" s="7">
        <f t="shared" si="9"/>
        <v>976.17719136543042</v>
      </c>
      <c r="D930" s="7">
        <f t="shared" si="10"/>
        <v>-18263.474473564893</v>
      </c>
      <c r="E930" s="7">
        <f t="shared" si="11"/>
        <v>20215.828856295753</v>
      </c>
    </row>
    <row r="931" spans="1:5" x14ac:dyDescent="0.35">
      <c r="A931" s="1">
        <v>46059</v>
      </c>
      <c r="C931" s="7">
        <f t="shared" si="9"/>
        <v>1008.8954701201701</v>
      </c>
      <c r="D931" s="7">
        <f t="shared" si="10"/>
        <v>-18306.191554223791</v>
      </c>
      <c r="E931" s="7">
        <f t="shared" si="11"/>
        <v>20323.98249446413</v>
      </c>
    </row>
    <row r="932" spans="1:5" x14ac:dyDescent="0.35">
      <c r="A932" s="1">
        <v>46060</v>
      </c>
      <c r="C932" s="7">
        <f t="shared" si="9"/>
        <v>1254.114096483662</v>
      </c>
      <c r="D932" s="7">
        <f t="shared" si="10"/>
        <v>-18136.114817278663</v>
      </c>
      <c r="E932" s="7">
        <f t="shared" si="11"/>
        <v>20644.34301024599</v>
      </c>
    </row>
    <row r="933" spans="1:5" x14ac:dyDescent="0.35">
      <c r="A933" s="1">
        <v>46061</v>
      </c>
      <c r="C933" s="7">
        <f t="shared" si="9"/>
        <v>1496.8528506527423</v>
      </c>
      <c r="D933" s="7">
        <f t="shared" si="10"/>
        <v>-17968.560282413891</v>
      </c>
      <c r="E933" s="7">
        <f t="shared" si="11"/>
        <v>20962.265983719379</v>
      </c>
    </row>
    <row r="934" spans="1:5" x14ac:dyDescent="0.35">
      <c r="A934" s="1">
        <v>46062</v>
      </c>
      <c r="C934" s="7">
        <f t="shared" si="9"/>
        <v>1358.3920669164036</v>
      </c>
      <c r="D934" s="7">
        <f t="shared" si="10"/>
        <v>-18182.247861739997</v>
      </c>
      <c r="E934" s="7">
        <f t="shared" si="11"/>
        <v>20899.031995572805</v>
      </c>
    </row>
    <row r="935" spans="1:5" x14ac:dyDescent="0.35">
      <c r="A935" s="1">
        <v>46063</v>
      </c>
      <c r="C935" s="7">
        <f t="shared" si="9"/>
        <v>729.94929299109276</v>
      </c>
      <c r="D935" s="7">
        <f t="shared" si="10"/>
        <v>-18885.960249884134</v>
      </c>
      <c r="E935" s="7">
        <f t="shared" si="11"/>
        <v>20345.858835866318</v>
      </c>
    </row>
    <row r="936" spans="1:5" x14ac:dyDescent="0.35">
      <c r="A936" s="1">
        <v>46064</v>
      </c>
      <c r="C936" s="7">
        <f t="shared" si="9"/>
        <v>777.82003544918905</v>
      </c>
      <c r="D936" s="7">
        <f t="shared" si="10"/>
        <v>-18913.402178633798</v>
      </c>
      <c r="E936" s="7">
        <f t="shared" si="11"/>
        <v>20469.042249532176</v>
      </c>
    </row>
    <row r="937" spans="1:5" x14ac:dyDescent="0.35">
      <c r="A937" s="1">
        <v>46065</v>
      </c>
      <c r="C937" s="7">
        <f t="shared" si="9"/>
        <v>816.31683624239781</v>
      </c>
      <c r="D937" s="7">
        <f t="shared" si="10"/>
        <v>-18950.261340484147</v>
      </c>
      <c r="E937" s="7">
        <f t="shared" si="11"/>
        <v>20582.89501296894</v>
      </c>
    </row>
    <row r="938" spans="1:5" x14ac:dyDescent="0.35">
      <c r="A938" s="1">
        <v>46066</v>
      </c>
      <c r="C938" s="7">
        <f t="shared" si="9"/>
        <v>921.94562659823373</v>
      </c>
      <c r="D938" s="7">
        <f t="shared" si="10"/>
        <v>-18920.03203481064</v>
      </c>
      <c r="E938" s="7">
        <f t="shared" si="11"/>
        <v>20763.923288007107</v>
      </c>
    </row>
    <row r="939" spans="1:5" x14ac:dyDescent="0.35">
      <c r="A939" s="1">
        <v>46067</v>
      </c>
      <c r="C939" s="7">
        <f t="shared" si="9"/>
        <v>950.82215752615662</v>
      </c>
      <c r="D939" s="7">
        <f t="shared" si="10"/>
        <v>-18966.59873743061</v>
      </c>
      <c r="E939" s="7">
        <f t="shared" si="11"/>
        <v>20868.243052482921</v>
      </c>
    </row>
    <row r="940" spans="1:5" x14ac:dyDescent="0.35">
      <c r="A940" s="1">
        <v>46068</v>
      </c>
      <c r="C940" s="7">
        <f t="shared" si="9"/>
        <v>658.94798267087344</v>
      </c>
      <c r="D940" s="7">
        <f t="shared" si="10"/>
        <v>-19333.960117816216</v>
      </c>
      <c r="E940" s="7">
        <f t="shared" si="11"/>
        <v>20651.856083157963</v>
      </c>
    </row>
    <row r="941" spans="1:5" x14ac:dyDescent="0.35">
      <c r="A941" s="1">
        <v>46069</v>
      </c>
      <c r="C941" s="7">
        <f t="shared" si="9"/>
        <v>-1242.834687808356</v>
      </c>
      <c r="D941" s="7">
        <f t="shared" si="10"/>
        <v>-21311.274185279995</v>
      </c>
      <c r="E941" s="7">
        <f t="shared" si="11"/>
        <v>18825.60480966328</v>
      </c>
    </row>
    <row r="942" spans="1:5" x14ac:dyDescent="0.35">
      <c r="A942" s="1">
        <v>46070</v>
      </c>
      <c r="C942" s="7">
        <f t="shared" si="9"/>
        <v>-1202.9534646424802</v>
      </c>
      <c r="D942" s="7">
        <f t="shared" si="10"/>
        <v>-21346.968766443097</v>
      </c>
      <c r="E942" s="7">
        <f t="shared" si="11"/>
        <v>18941.061837158137</v>
      </c>
    </row>
    <row r="943" spans="1:5" x14ac:dyDescent="0.35">
      <c r="A943" s="1">
        <v>46071</v>
      </c>
      <c r="C943" s="7">
        <f t="shared" si="9"/>
        <v>-512.02192965198105</v>
      </c>
      <c r="D943" s="7">
        <f t="shared" si="10"/>
        <v>-20731.657655496812</v>
      </c>
      <c r="E943" s="7">
        <f t="shared" si="11"/>
        <v>19707.613796192847</v>
      </c>
    </row>
    <row r="944" spans="1:5" x14ac:dyDescent="0.35">
      <c r="A944" s="1">
        <v>46072</v>
      </c>
      <c r="C944" s="7">
        <f t="shared" si="9"/>
        <v>-955.51804454805858</v>
      </c>
      <c r="D944" s="7">
        <f t="shared" si="10"/>
        <v>-21250.819023064607</v>
      </c>
      <c r="E944" s="7">
        <f t="shared" si="11"/>
        <v>19339.78293396849</v>
      </c>
    </row>
    <row r="945" spans="1:5" x14ac:dyDescent="0.35">
      <c r="A945" s="1">
        <v>46073</v>
      </c>
      <c r="C945" s="7">
        <f t="shared" si="9"/>
        <v>-847.13396652834854</v>
      </c>
      <c r="D945" s="7">
        <f t="shared" si="10"/>
        <v>-21218.145231857437</v>
      </c>
      <c r="E945" s="7">
        <f t="shared" si="11"/>
        <v>19523.87729880074</v>
      </c>
    </row>
    <row r="946" spans="1:5" x14ac:dyDescent="0.35">
      <c r="A946" s="1">
        <v>46074</v>
      </c>
      <c r="C946" s="7">
        <f t="shared" si="9"/>
        <v>-751.16337627871678</v>
      </c>
      <c r="D946" s="7">
        <f t="shared" si="10"/>
        <v>-21197.930164733942</v>
      </c>
      <c r="E946" s="7">
        <f t="shared" si="11"/>
        <v>19695.603412176508</v>
      </c>
    </row>
    <row r="947" spans="1:5" x14ac:dyDescent="0.35">
      <c r="A947" s="1">
        <v>46075</v>
      </c>
      <c r="C947" s="7">
        <f t="shared" si="9"/>
        <v>685.28873517330999</v>
      </c>
      <c r="D947" s="7">
        <f t="shared" si="10"/>
        <v>-19837.279011611026</v>
      </c>
      <c r="E947" s="7">
        <f t="shared" si="11"/>
        <v>21207.85648195765</v>
      </c>
    </row>
    <row r="948" spans="1:5" x14ac:dyDescent="0.35">
      <c r="A948" s="1">
        <v>46076</v>
      </c>
      <c r="C948" s="7">
        <f t="shared" si="9"/>
        <v>-965.01654097816731</v>
      </c>
      <c r="D948" s="7">
        <f t="shared" si="10"/>
        <v>-21563.430876956583</v>
      </c>
      <c r="E948" s="7">
        <f t="shared" si="11"/>
        <v>19633.397795000252</v>
      </c>
    </row>
    <row r="949" spans="1:5" x14ac:dyDescent="0.35">
      <c r="A949" s="1">
        <v>46077</v>
      </c>
      <c r="C949" s="7">
        <f t="shared" si="9"/>
        <v>-1403.2252230924632</v>
      </c>
      <c r="D949" s="7">
        <f t="shared" si="10"/>
        <v>-22077.531971619388</v>
      </c>
      <c r="E949" s="7">
        <f t="shared" si="11"/>
        <v>19271.08152543446</v>
      </c>
    </row>
    <row r="950" spans="1:5" x14ac:dyDescent="0.35">
      <c r="A950" s="1">
        <v>46078</v>
      </c>
      <c r="C950" s="7">
        <f t="shared" si="9"/>
        <v>-1561.4583562054481</v>
      </c>
      <c r="D950" s="7">
        <f t="shared" si="10"/>
        <v>-22311.703530005983</v>
      </c>
      <c r="E950" s="7">
        <f t="shared" si="11"/>
        <v>19188.78681759509</v>
      </c>
    </row>
    <row r="951" spans="1:5" x14ac:dyDescent="0.35">
      <c r="A951" s="1">
        <v>46079</v>
      </c>
      <c r="C951" s="7">
        <f t="shared" si="9"/>
        <v>-1696.42054770045</v>
      </c>
      <c r="D951" s="7">
        <f t="shared" si="10"/>
        <v>-22522.650345804224</v>
      </c>
      <c r="E951" s="7">
        <f t="shared" si="11"/>
        <v>19129.809250403323</v>
      </c>
    </row>
    <row r="952" spans="1:5" x14ac:dyDescent="0.35">
      <c r="A952" s="1">
        <v>46080</v>
      </c>
      <c r="C952" s="7">
        <f t="shared" si="9"/>
        <v>-1417.3555043224565</v>
      </c>
      <c r="D952" s="7">
        <f t="shared" si="10"/>
        <v>-22319.616309049066</v>
      </c>
      <c r="E952" s="7">
        <f t="shared" si="11"/>
        <v>19484.905300404156</v>
      </c>
    </row>
    <row r="953" spans="1:5" x14ac:dyDescent="0.35">
      <c r="A953" s="1">
        <v>46081</v>
      </c>
      <c r="C953" s="7">
        <f t="shared" si="9"/>
        <v>-1302.9508710359351</v>
      </c>
      <c r="D953" s="7">
        <f t="shared" si="10"/>
        <v>-22281.289245030959</v>
      </c>
      <c r="E953" s="7">
        <f t="shared" si="11"/>
        <v>19675.387502959093</v>
      </c>
    </row>
    <row r="954" spans="1:5" x14ac:dyDescent="0.35">
      <c r="A954" s="1">
        <v>46082</v>
      </c>
      <c r="C954" s="7">
        <f t="shared" si="9"/>
        <v>-2133.9785813616113</v>
      </c>
      <c r="D954" s="7">
        <f t="shared" si="10"/>
        <v>-23188.441264682133</v>
      </c>
      <c r="E954" s="7">
        <f t="shared" si="11"/>
        <v>18920.484101958911</v>
      </c>
    </row>
    <row r="955" spans="1:5" x14ac:dyDescent="0.35">
      <c r="A955" s="1">
        <v>46083</v>
      </c>
      <c r="C955" s="7">
        <f t="shared" si="9"/>
        <v>94.738737710746079</v>
      </c>
      <c r="D955" s="7">
        <f t="shared" si="10"/>
        <v>-21035.895169537936</v>
      </c>
      <c r="E955" s="7">
        <f t="shared" si="11"/>
        <v>21225.372644959425</v>
      </c>
    </row>
    <row r="956" spans="1:5" x14ac:dyDescent="0.35">
      <c r="A956" s="1">
        <v>46084</v>
      </c>
      <c r="C956" s="7">
        <f t="shared" si="9"/>
        <v>-1151.674470422568</v>
      </c>
      <c r="D956" s="7">
        <f t="shared" si="10"/>
        <v>-22358.526687929323</v>
      </c>
      <c r="E956" s="7">
        <f t="shared" si="11"/>
        <v>20055.177747084188</v>
      </c>
    </row>
    <row r="957" spans="1:5" x14ac:dyDescent="0.35">
      <c r="A957" s="1">
        <v>46085</v>
      </c>
      <c r="C957" s="7">
        <f t="shared" si="9"/>
        <v>-9.8205594256138511</v>
      </c>
      <c r="D957" s="7">
        <f t="shared" si="10"/>
        <v>-21292.938342475925</v>
      </c>
      <c r="E957" s="7">
        <f t="shared" si="11"/>
        <v>21273.297223624697</v>
      </c>
    </row>
    <row r="958" spans="1:5" x14ac:dyDescent="0.35">
      <c r="A958" s="1">
        <v>46086</v>
      </c>
      <c r="C958" s="7">
        <f t="shared" si="9"/>
        <v>-799.61904512635158</v>
      </c>
      <c r="D958" s="7">
        <f t="shared" si="10"/>
        <v>-22159.049815235277</v>
      </c>
      <c r="E958" s="7">
        <f t="shared" si="11"/>
        <v>20559.811724982577</v>
      </c>
    </row>
    <row r="959" spans="1:5" x14ac:dyDescent="0.35">
      <c r="A959" s="1">
        <v>46087</v>
      </c>
      <c r="C959" s="7">
        <f t="shared" si="9"/>
        <v>-1031.3228822550213</v>
      </c>
      <c r="D959" s="7">
        <f t="shared" si="10"/>
        <v>-22467.114224486075</v>
      </c>
      <c r="E959" s="7">
        <f t="shared" si="11"/>
        <v>20404.468459976029</v>
      </c>
    </row>
    <row r="960" spans="1:5" x14ac:dyDescent="0.35">
      <c r="A960" s="1">
        <v>46088</v>
      </c>
      <c r="C960" s="7">
        <f t="shared" si="9"/>
        <v>-1437.9549506251778</v>
      </c>
      <c r="D960" s="7">
        <f t="shared" si="10"/>
        <v>-22950.154610953086</v>
      </c>
      <c r="E960" s="7">
        <f t="shared" si="11"/>
        <v>20074.244709702729</v>
      </c>
    </row>
    <row r="961" spans="1:5" x14ac:dyDescent="0.35">
      <c r="A961" s="1">
        <v>46089</v>
      </c>
      <c r="C961" s="7">
        <f t="shared" si="9"/>
        <v>-928.768937606809</v>
      </c>
      <c r="D961" s="7">
        <f t="shared" si="10"/>
        <v>-22517.424820323427</v>
      </c>
      <c r="E961" s="7">
        <f t="shared" si="11"/>
        <v>20659.886945109811</v>
      </c>
    </row>
    <row r="962" spans="1:5" x14ac:dyDescent="0.35">
      <c r="A962" s="1">
        <v>46090</v>
      </c>
      <c r="C962" s="7">
        <f t="shared" si="9"/>
        <v>81.363666618460115</v>
      </c>
      <c r="D962" s="7">
        <f t="shared" si="10"/>
        <v>-21583.796498543961</v>
      </c>
      <c r="E962" s="7">
        <f t="shared" si="11"/>
        <v>21746.523831780883</v>
      </c>
    </row>
    <row r="963" spans="1:5" x14ac:dyDescent="0.35">
      <c r="A963" s="1">
        <v>46091</v>
      </c>
      <c r="C963" s="7">
        <f t="shared" si="9"/>
        <v>943.90283437077983</v>
      </c>
      <c r="D963" s="7">
        <f t="shared" si="10"/>
        <v>-20797.809826549357</v>
      </c>
      <c r="E963" s="7">
        <f t="shared" si="11"/>
        <v>22685.615495290916</v>
      </c>
    </row>
    <row r="964" spans="1:5" x14ac:dyDescent="0.35">
      <c r="A964" s="1">
        <v>46092</v>
      </c>
      <c r="C964" s="7">
        <f t="shared" si="9"/>
        <v>976.62111312551963</v>
      </c>
      <c r="D964" s="7">
        <f t="shared" si="10"/>
        <v>-20842.010022410941</v>
      </c>
      <c r="E964" s="7">
        <f t="shared" si="11"/>
        <v>22795.252248661978</v>
      </c>
    </row>
    <row r="965" spans="1:5" x14ac:dyDescent="0.35">
      <c r="A965" s="1">
        <v>46093</v>
      </c>
      <c r="C965" s="7">
        <f t="shared" si="9"/>
        <v>1221.8397394890114</v>
      </c>
      <c r="D965" s="7">
        <f t="shared" si="10"/>
        <v>-20673.439656471826</v>
      </c>
      <c r="E965" s="7">
        <f t="shared" si="11"/>
        <v>23117.119135449851</v>
      </c>
    </row>
    <row r="966" spans="1:5" x14ac:dyDescent="0.35">
      <c r="A966" s="1">
        <v>46094</v>
      </c>
      <c r="C966" s="7">
        <f t="shared" si="9"/>
        <v>1464.5784936580917</v>
      </c>
      <c r="D966" s="7">
        <f t="shared" si="10"/>
        <v>-20507.397828202382</v>
      </c>
      <c r="E966" s="7">
        <f t="shared" si="11"/>
        <v>23436.554815518568</v>
      </c>
    </row>
    <row r="967" spans="1:5" x14ac:dyDescent="0.35">
      <c r="A967" s="1">
        <v>46095</v>
      </c>
      <c r="C967" s="7">
        <f t="shared" si="9"/>
        <v>1326.117709921753</v>
      </c>
      <c r="D967" s="7">
        <f t="shared" si="10"/>
        <v>-20722.604346856868</v>
      </c>
      <c r="E967" s="7">
        <f t="shared" si="11"/>
        <v>23374.839766700374</v>
      </c>
    </row>
    <row r="968" spans="1:5" x14ac:dyDescent="0.35">
      <c r="A968" s="1">
        <v>46096</v>
      </c>
      <c r="C968" s="7">
        <f t="shared" si="9"/>
        <v>697.67493599644217</v>
      </c>
      <c r="D968" s="7">
        <f t="shared" si="10"/>
        <v>-21427.841805948123</v>
      </c>
      <c r="E968" s="7">
        <f t="shared" si="11"/>
        <v>22823.191677941006</v>
      </c>
    </row>
    <row r="969" spans="1:5" x14ac:dyDescent="0.35">
      <c r="A969" s="1">
        <v>46097</v>
      </c>
      <c r="C969" s="7">
        <f t="shared" si="9"/>
        <v>745.54567845453857</v>
      </c>
      <c r="D969" s="7">
        <f t="shared" si="10"/>
        <v>-21456.814837855913</v>
      </c>
      <c r="E969" s="7">
        <f t="shared" si="11"/>
        <v>22947.90619476499</v>
      </c>
    </row>
    <row r="970" spans="1:5" x14ac:dyDescent="0.35">
      <c r="A970" s="1">
        <v>46098</v>
      </c>
      <c r="C970" s="7">
        <f t="shared" si="9"/>
        <v>784.04247924774722</v>
      </c>
      <c r="D970" s="7">
        <f t="shared" si="10"/>
        <v>-21495.211037339781</v>
      </c>
      <c r="E970" s="7">
        <f t="shared" si="11"/>
        <v>23063.295995835273</v>
      </c>
    </row>
    <row r="971" spans="1:5" x14ac:dyDescent="0.35">
      <c r="A971" s="1">
        <v>46099</v>
      </c>
      <c r="C971" s="7">
        <f t="shared" si="9"/>
        <v>889.67126960358326</v>
      </c>
      <c r="D971" s="7">
        <f t="shared" si="10"/>
        <v>-21466.524607678031</v>
      </c>
      <c r="E971" s="7">
        <f t="shared" si="11"/>
        <v>23245.867146885197</v>
      </c>
    </row>
    <row r="972" spans="1:5" x14ac:dyDescent="0.35">
      <c r="A972" s="1">
        <v>46100</v>
      </c>
      <c r="C972" s="7">
        <f t="shared" si="9"/>
        <v>918.54780053150603</v>
      </c>
      <c r="D972" s="7">
        <f t="shared" si="10"/>
        <v>-21514.639930196463</v>
      </c>
      <c r="E972" s="7">
        <f t="shared" si="11"/>
        <v>23351.735531259474</v>
      </c>
    </row>
    <row r="973" spans="1:5" x14ac:dyDescent="0.35">
      <c r="A973" s="1">
        <v>46101</v>
      </c>
      <c r="C973" s="7">
        <f t="shared" si="9"/>
        <v>626.67362567622297</v>
      </c>
      <c r="D973" s="7">
        <f t="shared" si="10"/>
        <v>-21883.555581449233</v>
      </c>
      <c r="E973" s="7">
        <f t="shared" si="11"/>
        <v>23136.902832801679</v>
      </c>
    </row>
    <row r="974" spans="1:5" x14ac:dyDescent="0.35">
      <c r="A974" s="1">
        <v>46102</v>
      </c>
      <c r="C974" s="7">
        <f t="shared" si="9"/>
        <v>-1275.1090448030066</v>
      </c>
      <c r="D974" s="7">
        <f t="shared" si="10"/>
        <v>-23862.429479373128</v>
      </c>
      <c r="E974" s="7">
        <f t="shared" si="11"/>
        <v>21312.211389767112</v>
      </c>
    </row>
    <row r="975" spans="1:5" x14ac:dyDescent="0.35">
      <c r="A975" s="1">
        <v>46103</v>
      </c>
      <c r="C975" s="7">
        <f t="shared" si="9"/>
        <v>-1235.2278216371308</v>
      </c>
      <c r="D975" s="7">
        <f t="shared" si="10"/>
        <v>-23899.689360725235</v>
      </c>
      <c r="E975" s="7">
        <f t="shared" si="11"/>
        <v>21429.233717450974</v>
      </c>
    </row>
    <row r="976" spans="1:5" x14ac:dyDescent="0.35">
      <c r="A976" s="1">
        <v>46104</v>
      </c>
      <c r="C976" s="7">
        <f t="shared" si="9"/>
        <v>-544.29628664663153</v>
      </c>
      <c r="D976" s="7">
        <f t="shared" si="10"/>
        <v>-23285.948931314608</v>
      </c>
      <c r="E976" s="7">
        <f t="shared" si="11"/>
        <v>22197.356358021341</v>
      </c>
    </row>
    <row r="977" spans="1:5" x14ac:dyDescent="0.35">
      <c r="A977" s="1">
        <v>46105</v>
      </c>
      <c r="C977" s="7">
        <f t="shared" si="9"/>
        <v>-987.79240154270906</v>
      </c>
      <c r="D977" s="7">
        <f t="shared" si="10"/>
        <v>-23806.686274835174</v>
      </c>
      <c r="E977" s="7">
        <f t="shared" si="11"/>
        <v>21831.101471749756</v>
      </c>
    </row>
    <row r="978" spans="1:5" x14ac:dyDescent="0.35">
      <c r="A978" s="1">
        <v>46106</v>
      </c>
      <c r="C978" s="7">
        <f t="shared" si="9"/>
        <v>-879.40832352299901</v>
      </c>
      <c r="D978" s="7">
        <f t="shared" si="10"/>
        <v>-23775.593668492587</v>
      </c>
      <c r="E978" s="7">
        <f t="shared" si="11"/>
        <v>22016.777021446589</v>
      </c>
    </row>
    <row r="979" spans="1:5" x14ac:dyDescent="0.35">
      <c r="A979" s="1">
        <v>46107</v>
      </c>
      <c r="C979" s="7">
        <f t="shared" si="9"/>
        <v>-783.43773327336726</v>
      </c>
      <c r="D979" s="7">
        <f t="shared" si="10"/>
        <v>-23756.964911036608</v>
      </c>
      <c r="E979" s="7">
        <f t="shared" si="11"/>
        <v>22190.089444489873</v>
      </c>
    </row>
    <row r="980" spans="1:5" x14ac:dyDescent="0.35">
      <c r="A980" s="1">
        <v>46108</v>
      </c>
      <c r="C980" s="7">
        <f t="shared" si="9"/>
        <v>653.0143781786594</v>
      </c>
      <c r="D980" s="7">
        <f t="shared" si="10"/>
        <v>-22397.905109644555</v>
      </c>
      <c r="E980" s="7">
        <f t="shared" si="11"/>
        <v>23703.933866001877</v>
      </c>
    </row>
    <row r="981" spans="1:5" x14ac:dyDescent="0.35">
      <c r="A981" s="1">
        <v>46109</v>
      </c>
      <c r="C981" s="7">
        <f t="shared" si="9"/>
        <v>-997.29089797281779</v>
      </c>
      <c r="D981" s="7">
        <f t="shared" si="10"/>
        <v>-24125.653287387486</v>
      </c>
      <c r="E981" s="7">
        <f t="shared" si="11"/>
        <v>22131.071491441853</v>
      </c>
    </row>
    <row r="982" spans="1:5" x14ac:dyDescent="0.35">
      <c r="A982" s="1">
        <v>46110</v>
      </c>
      <c r="C982" s="7">
        <f t="shared" si="9"/>
        <v>-1435.4995800871138</v>
      </c>
      <c r="D982" s="7">
        <f t="shared" si="10"/>
        <v>-24641.355575034155</v>
      </c>
      <c r="E982" s="7">
        <f t="shared" si="11"/>
        <v>21770.356414859925</v>
      </c>
    </row>
    <row r="983" spans="1:5" x14ac:dyDescent="0.35">
      <c r="A983" s="1">
        <v>46111</v>
      </c>
      <c r="C983" s="7">
        <f t="shared" si="9"/>
        <v>-1593.7327132000987</v>
      </c>
      <c r="D983" s="7">
        <f t="shared" si="10"/>
        <v>-24877.133128202611</v>
      </c>
      <c r="E983" s="7">
        <f t="shared" si="11"/>
        <v>21689.667701802417</v>
      </c>
    </row>
    <row r="984" spans="1:5" x14ac:dyDescent="0.35">
      <c r="A984" s="1">
        <v>46112</v>
      </c>
      <c r="C984" s="7">
        <f t="shared" si="9"/>
        <v>-1728.6949046951006</v>
      </c>
      <c r="D984" s="7">
        <f t="shared" si="10"/>
        <v>-25089.690663058987</v>
      </c>
      <c r="E984" s="7">
        <f t="shared" si="11"/>
        <v>21632.300853668785</v>
      </c>
    </row>
    <row r="985" spans="1:5" x14ac:dyDescent="0.35">
      <c r="A985" s="1">
        <v>46113</v>
      </c>
      <c r="C985" s="7">
        <f t="shared" si="9"/>
        <v>-1449.6298613171068</v>
      </c>
      <c r="D985" s="7">
        <f t="shared" si="10"/>
        <v>-24888.271993359071</v>
      </c>
      <c r="E985" s="7">
        <f t="shared" si="11"/>
        <v>21989.012270724859</v>
      </c>
    </row>
    <row r="986" spans="1:5" x14ac:dyDescent="0.35">
      <c r="A986" s="1">
        <v>46114</v>
      </c>
      <c r="C986" s="7">
        <f t="shared" si="9"/>
        <v>-1335.2252280305856</v>
      </c>
      <c r="D986" s="7">
        <f t="shared" si="10"/>
        <v>-24851.56486933311</v>
      </c>
      <c r="E986" s="7">
        <f t="shared" si="11"/>
        <v>22181.114413271942</v>
      </c>
    </row>
    <row r="987" spans="1:5" x14ac:dyDescent="0.35">
      <c r="A987" s="1">
        <v>46115</v>
      </c>
      <c r="C987" s="7">
        <f t="shared" si="9"/>
        <v>-2166.2529383562619</v>
      </c>
      <c r="D987" s="7">
        <f t="shared" si="10"/>
        <v>-25760.341328048966</v>
      </c>
      <c r="E987" s="7">
        <f t="shared" si="11"/>
        <v>21427.835451336443</v>
      </c>
    </row>
    <row r="988" spans="1:5" x14ac:dyDescent="0.35">
      <c r="A988" s="1">
        <v>46116</v>
      </c>
      <c r="C988" s="7">
        <f t="shared" si="9"/>
        <v>62.464380716095548</v>
      </c>
      <c r="D988" s="7">
        <f t="shared" si="10"/>
        <v>-23609.424098350893</v>
      </c>
      <c r="E988" s="7">
        <f t="shared" si="11"/>
        <v>23734.352859783081</v>
      </c>
    </row>
    <row r="989" spans="1:5" x14ac:dyDescent="0.35">
      <c r="A989" s="1">
        <v>46117</v>
      </c>
      <c r="C989" s="7">
        <f t="shared" ref="C989:C1052" si="12">_xlfn.FORECAST.ETS(A989,$B$2:$B$732,$A$2:$A$732,1,1)</f>
        <v>-1183.9488274172184</v>
      </c>
      <c r="D989" s="7">
        <f t="shared" ref="D989:D1052" si="13">C989-_xlfn.FORECAST.ETS.CONFINT(A989,$B$2:$B$732,$A$2:$A$732,0.95,1,1)</f>
        <v>-24933.688837029924</v>
      </c>
      <c r="E989" s="7">
        <f t="shared" ref="E989:E1052" si="14">C989+_xlfn.FORECAST.ETS.CONFINT(A989,$B$2:$B$732,$A$2:$A$732,0.95,1,1)</f>
        <v>22565.791182195488</v>
      </c>
    </row>
    <row r="990" spans="1:5" x14ac:dyDescent="0.35">
      <c r="A990" s="1">
        <v>46118</v>
      </c>
      <c r="C990" s="7">
        <f t="shared" si="12"/>
        <v>-42.094916420264383</v>
      </c>
      <c r="D990" s="7">
        <f t="shared" si="13"/>
        <v>-23869.73799629536</v>
      </c>
      <c r="E990" s="7">
        <f t="shared" si="14"/>
        <v>23785.548163454831</v>
      </c>
    </row>
    <row r="991" spans="1:5" x14ac:dyDescent="0.35">
      <c r="A991" s="1">
        <v>46119</v>
      </c>
      <c r="C991" s="7">
        <f t="shared" si="12"/>
        <v>-831.89340212100205</v>
      </c>
      <c r="D991" s="7">
        <f t="shared" si="13"/>
        <v>-24737.491188902932</v>
      </c>
      <c r="E991" s="7">
        <f t="shared" si="14"/>
        <v>23073.70438466093</v>
      </c>
    </row>
    <row r="992" spans="1:5" x14ac:dyDescent="0.35">
      <c r="A992" s="1">
        <v>46120</v>
      </c>
      <c r="C992" s="7">
        <f t="shared" si="12"/>
        <v>-1063.5972392496717</v>
      </c>
      <c r="D992" s="7">
        <f t="shared" si="13"/>
        <v>-25047.201464917336</v>
      </c>
      <c r="E992" s="7">
        <f t="shared" si="14"/>
        <v>22920.00698641799</v>
      </c>
    </row>
    <row r="993" spans="1:5" x14ac:dyDescent="0.35">
      <c r="A993" s="1">
        <v>46121</v>
      </c>
      <c r="C993" s="7">
        <f t="shared" si="12"/>
        <v>-1470.2293076198284</v>
      </c>
      <c r="D993" s="7">
        <f t="shared" si="13"/>
        <v>-25531.891797917066</v>
      </c>
      <c r="E993" s="7">
        <f t="shared" si="14"/>
        <v>22591.433182677407</v>
      </c>
    </row>
    <row r="994" spans="1:5" x14ac:dyDescent="0.35">
      <c r="A994" s="1">
        <v>46122</v>
      </c>
      <c r="C994" s="7">
        <f t="shared" si="12"/>
        <v>-961.04329460145948</v>
      </c>
      <c r="D994" s="7">
        <f t="shared" si="13"/>
        <v>-25100.815967490857</v>
      </c>
      <c r="E994" s="7">
        <f t="shared" si="14"/>
        <v>23178.729378287939</v>
      </c>
    </row>
    <row r="995" spans="1:5" x14ac:dyDescent="0.35">
      <c r="A995" s="1">
        <v>46123</v>
      </c>
      <c r="C995" s="7">
        <f t="shared" si="12"/>
        <v>49.089309623809584</v>
      </c>
      <c r="D995" s="7">
        <f t="shared" si="13"/>
        <v>-24168.845554515847</v>
      </c>
      <c r="E995" s="7">
        <f t="shared" si="14"/>
        <v>24267.024173763468</v>
      </c>
    </row>
    <row r="996" spans="1:5" x14ac:dyDescent="0.35">
      <c r="A996" s="1">
        <v>46124</v>
      </c>
      <c r="C996" s="7">
        <f t="shared" si="12"/>
        <v>911.62847737612924</v>
      </c>
      <c r="D996" s="7">
        <f t="shared" si="13"/>
        <v>-23384.520675866705</v>
      </c>
      <c r="E996" s="7">
        <f t="shared" si="14"/>
        <v>25207.777630618963</v>
      </c>
    </row>
    <row r="997" spans="1:5" x14ac:dyDescent="0.35">
      <c r="A997" s="1">
        <v>46125</v>
      </c>
      <c r="C997" s="7">
        <f t="shared" si="12"/>
        <v>944.34675613086915</v>
      </c>
      <c r="D997" s="7">
        <f t="shared" si="13"/>
        <v>-23430.372623997897</v>
      </c>
      <c r="E997" s="7">
        <f t="shared" si="14"/>
        <v>25319.066136259633</v>
      </c>
    </row>
    <row r="998" spans="1:5" x14ac:dyDescent="0.35">
      <c r="A998" s="1">
        <v>46126</v>
      </c>
      <c r="C998" s="7">
        <f t="shared" si="12"/>
        <v>1189.5653824943608</v>
      </c>
      <c r="D998" s="7">
        <f t="shared" si="13"/>
        <v>-23263.471771270964</v>
      </c>
      <c r="E998" s="7">
        <f t="shared" si="14"/>
        <v>25642.602536259688</v>
      </c>
    </row>
    <row r="999" spans="1:5" x14ac:dyDescent="0.35">
      <c r="A999" s="1">
        <v>46127</v>
      </c>
      <c r="C999" s="7">
        <f t="shared" si="12"/>
        <v>1432.3041366634413</v>
      </c>
      <c r="D999" s="7">
        <f t="shared" si="13"/>
        <v>-23099.103152959044</v>
      </c>
      <c r="E999" s="7">
        <f t="shared" si="14"/>
        <v>25963.711426285929</v>
      </c>
    </row>
    <row r="1000" spans="1:5" x14ac:dyDescent="0.35">
      <c r="A1000" s="1">
        <v>46128</v>
      </c>
      <c r="C1000" s="7">
        <f t="shared" si="12"/>
        <v>1293.8433529271024</v>
      </c>
      <c r="D1000" s="7">
        <f t="shared" si="13"/>
        <v>-23315.986518134934</v>
      </c>
      <c r="E1000" s="7">
        <f t="shared" si="14"/>
        <v>25903.673223989139</v>
      </c>
    </row>
    <row r="1001" spans="1:5" x14ac:dyDescent="0.35">
      <c r="A1001" s="1">
        <v>46129</v>
      </c>
      <c r="C1001" s="7">
        <f t="shared" si="12"/>
        <v>665.4005790017917</v>
      </c>
      <c r="D1001" s="7">
        <f t="shared" si="13"/>
        <v>-24022.904401050906</v>
      </c>
      <c r="E1001" s="7">
        <f t="shared" si="14"/>
        <v>25353.705559054488</v>
      </c>
    </row>
    <row r="1002" spans="1:5" x14ac:dyDescent="0.35">
      <c r="A1002" s="1">
        <v>46130</v>
      </c>
      <c r="C1002" s="7">
        <f t="shared" si="12"/>
        <v>713.27132145988799</v>
      </c>
      <c r="D1002" s="7">
        <f t="shared" si="13"/>
        <v>-24053.561375730551</v>
      </c>
      <c r="E1002" s="7">
        <f t="shared" si="14"/>
        <v>25480.104018650327</v>
      </c>
    </row>
    <row r="1003" spans="1:5" x14ac:dyDescent="0.35">
      <c r="A1003" s="1">
        <v>46131</v>
      </c>
      <c r="C1003" s="7">
        <f t="shared" si="12"/>
        <v>751.76812225309664</v>
      </c>
      <c r="D1003" s="7">
        <f t="shared" si="13"/>
        <v>-24093.644979465327</v>
      </c>
      <c r="E1003" s="7">
        <f t="shared" si="14"/>
        <v>25597.181223971518</v>
      </c>
    </row>
    <row r="1004" spans="1:5" x14ac:dyDescent="0.35">
      <c r="A1004" s="1">
        <v>46132</v>
      </c>
      <c r="C1004" s="7">
        <f t="shared" si="12"/>
        <v>857.39691260893278</v>
      </c>
      <c r="D1004" s="7">
        <f t="shared" si="13"/>
        <v>-24066.649358937768</v>
      </c>
      <c r="E1004" s="7">
        <f t="shared" si="14"/>
        <v>25781.443184155632</v>
      </c>
    </row>
    <row r="1005" spans="1:5" x14ac:dyDescent="0.35">
      <c r="A1005" s="1">
        <v>46133</v>
      </c>
      <c r="C1005" s="7">
        <f t="shared" si="12"/>
        <v>886.27344353685544</v>
      </c>
      <c r="D1005" s="7">
        <f t="shared" si="13"/>
        <v>-24116.458839734587</v>
      </c>
      <c r="E1005" s="7">
        <f t="shared" si="14"/>
        <v>25889.005726808296</v>
      </c>
    </row>
    <row r="1006" spans="1:5" x14ac:dyDescent="0.35">
      <c r="A1006" s="1">
        <v>46134</v>
      </c>
      <c r="C1006" s="7">
        <f t="shared" si="12"/>
        <v>594.39926868157249</v>
      </c>
      <c r="D1006" s="7">
        <f t="shared" si="13"/>
        <v>-24487.07194351243</v>
      </c>
      <c r="E1006" s="7">
        <f t="shared" si="14"/>
        <v>25675.870480875576</v>
      </c>
    </row>
    <row r="1007" spans="1:5" x14ac:dyDescent="0.35">
      <c r="A1007" s="1">
        <v>46135</v>
      </c>
      <c r="C1007" s="7">
        <f t="shared" si="12"/>
        <v>-1307.3834017976571</v>
      </c>
      <c r="D1007" s="7">
        <f t="shared" si="13"/>
        <v>-26467.646534137184</v>
      </c>
      <c r="E1007" s="7">
        <f t="shared" si="14"/>
        <v>23852.879730541867</v>
      </c>
    </row>
    <row r="1008" spans="1:5" x14ac:dyDescent="0.35">
      <c r="A1008" s="1">
        <v>46136</v>
      </c>
      <c r="C1008" s="7">
        <f t="shared" si="12"/>
        <v>-1267.5021786317811</v>
      </c>
      <c r="D1008" s="7">
        <f t="shared" si="13"/>
        <v>-26506.61029510709</v>
      </c>
      <c r="E1008" s="7">
        <f t="shared" si="14"/>
        <v>23971.605937843527</v>
      </c>
    </row>
    <row r="1009" spans="1:5" x14ac:dyDescent="0.35">
      <c r="A1009" s="1">
        <v>46137</v>
      </c>
      <c r="C1009" s="7">
        <f t="shared" si="12"/>
        <v>-576.570643641282</v>
      </c>
      <c r="D1009" s="7">
        <f t="shared" si="13"/>
        <v>-25894.576879770168</v>
      </c>
      <c r="E1009" s="7">
        <f t="shared" si="14"/>
        <v>24741.4355924876</v>
      </c>
    </row>
    <row r="1010" spans="1:5" x14ac:dyDescent="0.35">
      <c r="A1010" s="1">
        <v>46138</v>
      </c>
      <c r="C1010" s="7">
        <f t="shared" si="12"/>
        <v>-1020.0667585373596</v>
      </c>
      <c r="D1010" s="7">
        <f t="shared" si="13"/>
        <v>-26417.024320143079</v>
      </c>
      <c r="E1010" s="7">
        <f t="shared" si="14"/>
        <v>24376.89080306836</v>
      </c>
    </row>
    <row r="1011" spans="1:5" x14ac:dyDescent="0.35">
      <c r="A1011" s="1">
        <v>46139</v>
      </c>
      <c r="C1011" s="7">
        <f t="shared" si="12"/>
        <v>-911.68268051764949</v>
      </c>
      <c r="D1011" s="7">
        <f t="shared" si="13"/>
        <v>-26387.644842524354</v>
      </c>
      <c r="E1011" s="7">
        <f t="shared" si="14"/>
        <v>24564.279481489055</v>
      </c>
    </row>
    <row r="1012" spans="1:5" x14ac:dyDescent="0.35">
      <c r="A1012" s="1">
        <v>46140</v>
      </c>
      <c r="C1012" s="7">
        <f t="shared" si="12"/>
        <v>-815.71209026801785</v>
      </c>
      <c r="D1012" s="7">
        <f t="shared" si="13"/>
        <v>-26370.732195513352</v>
      </c>
      <c r="E1012" s="7">
        <f t="shared" si="14"/>
        <v>24739.308014977316</v>
      </c>
    </row>
    <row r="1013" spans="1:5" x14ac:dyDescent="0.35">
      <c r="A1013" s="1">
        <v>46141</v>
      </c>
      <c r="C1013" s="7">
        <f t="shared" si="12"/>
        <v>620.74002118400881</v>
      </c>
      <c r="D1013" s="7">
        <f t="shared" si="13"/>
        <v>-25013.391436880534</v>
      </c>
      <c r="E1013" s="7">
        <f t="shared" si="14"/>
        <v>26254.871479248555</v>
      </c>
    </row>
    <row r="1014" spans="1:5" x14ac:dyDescent="0.35">
      <c r="A1014" s="1">
        <v>46142</v>
      </c>
      <c r="C1014" s="7">
        <f t="shared" si="12"/>
        <v>-1029.5652549674683</v>
      </c>
      <c r="D1014" s="7">
        <f t="shared" si="13"/>
        <v>-26742.861541020829</v>
      </c>
      <c r="E1014" s="7">
        <f t="shared" si="14"/>
        <v>24683.731031085896</v>
      </c>
    </row>
    <row r="1015" spans="1:5" x14ac:dyDescent="0.35">
      <c r="A1015" s="1">
        <v>46143</v>
      </c>
      <c r="C1015" s="7">
        <f t="shared" si="12"/>
        <v>-1467.7739370817644</v>
      </c>
      <c r="D1015" s="7">
        <f t="shared" si="13"/>
        <v>-27260.288590744993</v>
      </c>
      <c r="E1015" s="7">
        <f t="shared" si="14"/>
        <v>24324.740716581462</v>
      </c>
    </row>
    <row r="1016" spans="1:5" x14ac:dyDescent="0.35">
      <c r="A1016" s="1">
        <v>46144</v>
      </c>
      <c r="C1016" s="7">
        <f t="shared" si="12"/>
        <v>-1626.0070701947493</v>
      </c>
      <c r="D1016" s="7">
        <f t="shared" si="13"/>
        <v>-27497.793694418826</v>
      </c>
      <c r="E1016" s="7">
        <f t="shared" si="14"/>
        <v>24245.77955402933</v>
      </c>
    </row>
    <row r="1017" spans="1:5" x14ac:dyDescent="0.35">
      <c r="A1017" s="1">
        <v>46145</v>
      </c>
      <c r="C1017" s="7">
        <f t="shared" si="12"/>
        <v>-1760.969261689751</v>
      </c>
      <c r="D1017" s="7">
        <f t="shared" si="13"/>
        <v>-27712.081521649881</v>
      </c>
      <c r="E1017" s="7">
        <f t="shared" si="14"/>
        <v>24190.142998270378</v>
      </c>
    </row>
    <row r="1018" spans="1:5" x14ac:dyDescent="0.35">
      <c r="A1018" s="1">
        <v>46146</v>
      </c>
      <c r="C1018" s="7">
        <f t="shared" si="12"/>
        <v>-1481.9042183117574</v>
      </c>
      <c r="D1018" s="7">
        <f t="shared" si="13"/>
        <v>-27512.395840317226</v>
      </c>
      <c r="E1018" s="7">
        <f t="shared" si="14"/>
        <v>24548.587403693713</v>
      </c>
    </row>
    <row r="1019" spans="1:5" x14ac:dyDescent="0.35">
      <c r="A1019" s="1">
        <v>46147</v>
      </c>
      <c r="C1019" s="7">
        <f t="shared" si="12"/>
        <v>-1367.4995850252362</v>
      </c>
      <c r="D1019" s="7">
        <f t="shared" si="13"/>
        <v>-27477.424355444571</v>
      </c>
      <c r="E1019" s="7">
        <f t="shared" si="14"/>
        <v>24742.425185394095</v>
      </c>
    </row>
    <row r="1020" spans="1:5" x14ac:dyDescent="0.35">
      <c r="A1020" s="1">
        <v>46148</v>
      </c>
      <c r="C1020" s="7">
        <f t="shared" si="12"/>
        <v>-2198.5272953509125</v>
      </c>
      <c r="D1020" s="7">
        <f t="shared" si="13"/>
        <v>-28387.939059552074</v>
      </c>
      <c r="E1020" s="7">
        <f t="shared" si="14"/>
        <v>23990.88446885025</v>
      </c>
    </row>
    <row r="1021" spans="1:5" x14ac:dyDescent="0.35">
      <c r="A1021" s="1">
        <v>46149</v>
      </c>
      <c r="C1021" s="7">
        <f t="shared" si="12"/>
        <v>30.190023721445016</v>
      </c>
      <c r="D1021" s="7">
        <f t="shared" si="13"/>
        <v>-26238.762637583986</v>
      </c>
      <c r="E1021" s="7">
        <f t="shared" si="14"/>
        <v>26299.14268502688</v>
      </c>
    </row>
    <row r="1022" spans="1:5" x14ac:dyDescent="0.35">
      <c r="A1022" s="1">
        <v>46150</v>
      </c>
      <c r="C1022" s="7">
        <f t="shared" si="12"/>
        <v>-1216.2231844118689</v>
      </c>
      <c r="D1022" s="7">
        <f t="shared" si="13"/>
        <v>-27564.770703068083</v>
      </c>
      <c r="E1022" s="7">
        <f t="shared" si="14"/>
        <v>25132.324334244346</v>
      </c>
    </row>
    <row r="1023" spans="1:5" x14ac:dyDescent="0.35">
      <c r="A1023" s="1">
        <v>46151</v>
      </c>
      <c r="C1023" s="7">
        <f t="shared" si="12"/>
        <v>-74.369273414914915</v>
      </c>
      <c r="D1023" s="7">
        <f t="shared" si="13"/>
        <v>-26502.565665576451</v>
      </c>
      <c r="E1023" s="7">
        <f t="shared" si="14"/>
        <v>26353.82711874662</v>
      </c>
    </row>
    <row r="1024" spans="1:5" x14ac:dyDescent="0.35">
      <c r="A1024" s="1">
        <v>46152</v>
      </c>
      <c r="C1024" s="7">
        <f t="shared" si="12"/>
        <v>-864.16775911565264</v>
      </c>
      <c r="D1024" s="7">
        <f t="shared" si="13"/>
        <v>-27372.067095843133</v>
      </c>
      <c r="E1024" s="7">
        <f t="shared" si="14"/>
        <v>25643.73157761183</v>
      </c>
    </row>
    <row r="1025" spans="1:5" x14ac:dyDescent="0.35">
      <c r="A1025" s="1">
        <v>46153</v>
      </c>
      <c r="C1025" s="7">
        <f t="shared" si="12"/>
        <v>-1095.8715962443223</v>
      </c>
      <c r="D1025" s="7">
        <f t="shared" si="13"/>
        <v>-27683.528002516414</v>
      </c>
      <c r="E1025" s="7">
        <f t="shared" si="14"/>
        <v>25491.784810027766</v>
      </c>
    </row>
    <row r="1026" spans="1:5" x14ac:dyDescent="0.35">
      <c r="A1026" s="1">
        <v>46154</v>
      </c>
      <c r="C1026" s="7">
        <f t="shared" si="12"/>
        <v>-1502.503664614479</v>
      </c>
      <c r="D1026" s="7">
        <f t="shared" si="13"/>
        <v>-28169.971318353506</v>
      </c>
      <c r="E1026" s="7">
        <f t="shared" si="14"/>
        <v>25164.963989124546</v>
      </c>
    </row>
    <row r="1027" spans="1:5" x14ac:dyDescent="0.35">
      <c r="A1027" s="1">
        <v>46155</v>
      </c>
      <c r="C1027" s="7">
        <f t="shared" si="12"/>
        <v>-993.31765159610995</v>
      </c>
      <c r="D1027" s="7">
        <f t="shared" si="13"/>
        <v>-27740.650782707151</v>
      </c>
      <c r="E1027" s="7">
        <f t="shared" si="14"/>
        <v>25754.015479514932</v>
      </c>
    </row>
    <row r="1028" spans="1:5" x14ac:dyDescent="0.35">
      <c r="A1028" s="1">
        <v>46156</v>
      </c>
      <c r="C1028" s="7">
        <f t="shared" si="12"/>
        <v>16.814952629159052</v>
      </c>
      <c r="D1028" s="7">
        <f t="shared" si="13"/>
        <v>-26810.437936794046</v>
      </c>
      <c r="E1028" s="7">
        <f t="shared" si="14"/>
        <v>26844.067842052365</v>
      </c>
    </row>
    <row r="1029" spans="1:5" x14ac:dyDescent="0.35">
      <c r="A1029" s="1">
        <v>46157</v>
      </c>
      <c r="C1029" s="7">
        <f t="shared" si="12"/>
        <v>879.35412038147877</v>
      </c>
      <c r="D1029" s="7">
        <f t="shared" si="13"/>
        <v>-26027.872858394476</v>
      </c>
      <c r="E1029" s="7">
        <f t="shared" si="14"/>
        <v>27786.581099157433</v>
      </c>
    </row>
    <row r="1030" spans="1:5" x14ac:dyDescent="0.35">
      <c r="A1030" s="1">
        <v>46158</v>
      </c>
      <c r="C1030" s="7">
        <f t="shared" si="12"/>
        <v>912.07239913621856</v>
      </c>
      <c r="D1030" s="7">
        <f t="shared" si="13"/>
        <v>-26075.474955374186</v>
      </c>
      <c r="E1030" s="7">
        <f t="shared" si="14"/>
        <v>27899.619753646621</v>
      </c>
    </row>
    <row r="1031" spans="1:5" x14ac:dyDescent="0.35">
      <c r="A1031" s="1">
        <v>46159</v>
      </c>
      <c r="C1031" s="7">
        <f t="shared" si="12"/>
        <v>1157.2910254997105</v>
      </c>
      <c r="D1031" s="7">
        <f t="shared" si="13"/>
        <v>-25910.338363431165</v>
      </c>
      <c r="E1031" s="7">
        <f t="shared" si="14"/>
        <v>28224.920414430588</v>
      </c>
    </row>
    <row r="1032" spans="1:5" x14ac:dyDescent="0.35">
      <c r="A1032" s="1">
        <v>46160</v>
      </c>
      <c r="C1032" s="7">
        <f t="shared" si="12"/>
        <v>1400.0297796687908</v>
      </c>
      <c r="D1032" s="7">
        <f t="shared" si="13"/>
        <v>-25747.736124056875</v>
      </c>
      <c r="E1032" s="7">
        <f t="shared" si="14"/>
        <v>28547.795683394459</v>
      </c>
    </row>
    <row r="1033" spans="1:5" x14ac:dyDescent="0.35">
      <c r="A1033" s="1">
        <v>46161</v>
      </c>
      <c r="C1033" s="7">
        <f t="shared" si="12"/>
        <v>1261.5689959324518</v>
      </c>
      <c r="D1033" s="7">
        <f t="shared" si="13"/>
        <v>-25966.387949415355</v>
      </c>
      <c r="E1033" s="7">
        <f t="shared" si="14"/>
        <v>28489.525941280259</v>
      </c>
    </row>
    <row r="1034" spans="1:5" x14ac:dyDescent="0.35">
      <c r="A1034" s="1">
        <v>46162</v>
      </c>
      <c r="C1034" s="7">
        <f t="shared" si="12"/>
        <v>633.12622200714122</v>
      </c>
      <c r="D1034" s="7">
        <f t="shared" si="13"/>
        <v>-26675.076337371069</v>
      </c>
      <c r="E1034" s="7">
        <f t="shared" si="14"/>
        <v>27941.328781385349</v>
      </c>
    </row>
    <row r="1035" spans="1:5" x14ac:dyDescent="0.35">
      <c r="A1035" s="1">
        <v>46163</v>
      </c>
      <c r="C1035" s="7">
        <f t="shared" si="12"/>
        <v>680.9969644652374</v>
      </c>
      <c r="D1035" s="7">
        <f t="shared" si="13"/>
        <v>-26707.505826072353</v>
      </c>
      <c r="E1035" s="7">
        <f t="shared" si="14"/>
        <v>28069.499755002827</v>
      </c>
    </row>
    <row r="1036" spans="1:5" x14ac:dyDescent="0.35">
      <c r="A1036" s="1">
        <v>46164</v>
      </c>
      <c r="C1036" s="7">
        <f t="shared" si="12"/>
        <v>719.49376525844616</v>
      </c>
      <c r="D1036" s="7">
        <f t="shared" si="13"/>
        <v>-26749.363917439678</v>
      </c>
      <c r="E1036" s="7">
        <f t="shared" si="14"/>
        <v>28188.351447956567</v>
      </c>
    </row>
    <row r="1037" spans="1:5" x14ac:dyDescent="0.35">
      <c r="A1037" s="1">
        <v>46165</v>
      </c>
      <c r="C1037" s="7">
        <f t="shared" si="12"/>
        <v>825.12255561428219</v>
      </c>
      <c r="D1037" s="7">
        <f t="shared" si="13"/>
        <v>-26724.144723280646</v>
      </c>
      <c r="E1037" s="7">
        <f t="shared" si="14"/>
        <v>28374.389834509209</v>
      </c>
    </row>
    <row r="1038" spans="1:5" x14ac:dyDescent="0.35">
      <c r="A1038" s="1">
        <v>46166</v>
      </c>
      <c r="C1038" s="7">
        <f t="shared" si="12"/>
        <v>853.99908654220496</v>
      </c>
      <c r="D1038" s="7">
        <f t="shared" si="13"/>
        <v>-26775.732534795177</v>
      </c>
      <c r="E1038" s="7">
        <f t="shared" si="14"/>
        <v>28483.730707879586</v>
      </c>
    </row>
    <row r="1039" spans="1:5" x14ac:dyDescent="0.35">
      <c r="A1039" s="1">
        <v>46167</v>
      </c>
      <c r="C1039" s="7">
        <f t="shared" si="12"/>
        <v>562.12491168692191</v>
      </c>
      <c r="D1039" s="7">
        <f t="shared" si="13"/>
        <v>-27148.125839733391</v>
      </c>
      <c r="E1039" s="7">
        <f t="shared" si="14"/>
        <v>28272.375663107236</v>
      </c>
    </row>
    <row r="1040" spans="1:5" x14ac:dyDescent="0.35">
      <c r="A1040" s="1">
        <v>46168</v>
      </c>
      <c r="C1040" s="7">
        <f t="shared" si="12"/>
        <v>-1339.6577587923077</v>
      </c>
      <c r="D1040" s="7">
        <f t="shared" si="13"/>
        <v>-29130.482468527232</v>
      </c>
      <c r="E1040" s="7">
        <f t="shared" si="14"/>
        <v>26451.166950942614</v>
      </c>
    </row>
    <row r="1041" spans="1:5" x14ac:dyDescent="0.35">
      <c r="A1041" s="1">
        <v>46169</v>
      </c>
      <c r="C1041" s="7">
        <f t="shared" si="12"/>
        <v>-1299.7765356264317</v>
      </c>
      <c r="D1041" s="7">
        <f t="shared" si="13"/>
        <v>-29171.23007170605</v>
      </c>
      <c r="E1041" s="7">
        <f t="shared" si="14"/>
        <v>26571.677000453186</v>
      </c>
    </row>
    <row r="1042" spans="1:5" x14ac:dyDescent="0.35">
      <c r="A1042" s="1">
        <v>46170</v>
      </c>
      <c r="C1042" s="7">
        <f t="shared" si="12"/>
        <v>-608.84500063593259</v>
      </c>
      <c r="D1042" s="7">
        <f t="shared" si="13"/>
        <v>-28560.982270106608</v>
      </c>
      <c r="E1042" s="7">
        <f t="shared" si="14"/>
        <v>27343.292268834739</v>
      </c>
    </row>
    <row r="1043" spans="1:5" x14ac:dyDescent="0.35">
      <c r="A1043" s="1">
        <v>46171</v>
      </c>
      <c r="C1043" s="7">
        <f t="shared" si="12"/>
        <v>-1052.3411155320102</v>
      </c>
      <c r="D1043" s="7">
        <f t="shared" si="13"/>
        <v>-29085.217063684686</v>
      </c>
      <c r="E1043" s="7">
        <f t="shared" si="14"/>
        <v>26980.534832620666</v>
      </c>
    </row>
    <row r="1044" spans="1:5" x14ac:dyDescent="0.35">
      <c r="A1044" s="1">
        <v>46172</v>
      </c>
      <c r="C1044" s="7">
        <f t="shared" si="12"/>
        <v>-943.95703751230008</v>
      </c>
      <c r="D1044" s="7">
        <f t="shared" si="13"/>
        <v>-29057.626647121197</v>
      </c>
      <c r="E1044" s="7">
        <f t="shared" si="14"/>
        <v>27169.712572096596</v>
      </c>
    </row>
    <row r="1045" spans="1:5" x14ac:dyDescent="0.35">
      <c r="A1045" s="1">
        <v>46173</v>
      </c>
      <c r="C1045" s="7">
        <f t="shared" si="12"/>
        <v>-847.98644726266843</v>
      </c>
      <c r="D1045" s="7">
        <f t="shared" si="13"/>
        <v>-29042.50473783409</v>
      </c>
      <c r="E1045" s="7">
        <f t="shared" si="14"/>
        <v>27346.531843308752</v>
      </c>
    </row>
    <row r="1046" spans="1:5" x14ac:dyDescent="0.35">
      <c r="A1046" s="1">
        <v>46174</v>
      </c>
      <c r="C1046" s="7">
        <f t="shared" si="12"/>
        <v>588.46566418935834</v>
      </c>
      <c r="D1046" s="7">
        <f t="shared" si="13"/>
        <v>-27686.956362841833</v>
      </c>
      <c r="E1046" s="7">
        <f t="shared" si="14"/>
        <v>28863.887691220552</v>
      </c>
    </row>
    <row r="1047" spans="1:5" x14ac:dyDescent="0.35">
      <c r="A1047" s="1">
        <v>46175</v>
      </c>
      <c r="C1047" s="7">
        <f t="shared" si="12"/>
        <v>-1061.8396119621189</v>
      </c>
      <c r="D1047" s="7">
        <f t="shared" si="13"/>
        <v>-29418.220466209979</v>
      </c>
      <c r="E1047" s="7">
        <f t="shared" si="14"/>
        <v>27294.541242285744</v>
      </c>
    </row>
    <row r="1048" spans="1:5" x14ac:dyDescent="0.35">
      <c r="A1048" s="1">
        <v>46176</v>
      </c>
      <c r="C1048" s="7">
        <f t="shared" si="12"/>
        <v>-1500.0482940764148</v>
      </c>
      <c r="D1048" s="7">
        <f t="shared" si="13"/>
        <v>-29937.443100835946</v>
      </c>
      <c r="E1048" s="7">
        <f t="shared" si="14"/>
        <v>26937.346512683114</v>
      </c>
    </row>
    <row r="1049" spans="1:5" x14ac:dyDescent="0.35">
      <c r="A1049" s="1">
        <v>46177</v>
      </c>
      <c r="C1049" s="7">
        <f t="shared" si="12"/>
        <v>-1658.2814271893999</v>
      </c>
      <c r="D1049" s="7">
        <f t="shared" si="13"/>
        <v>-30176.745345581694</v>
      </c>
      <c r="E1049" s="7">
        <f t="shared" si="14"/>
        <v>26860.182491202897</v>
      </c>
    </row>
    <row r="1050" spans="1:5" x14ac:dyDescent="0.35">
      <c r="A1050" s="1">
        <v>46178</v>
      </c>
      <c r="C1050" s="7">
        <f t="shared" si="12"/>
        <v>-1793.2436186844016</v>
      </c>
      <c r="D1050" s="7">
        <f t="shared" si="13"/>
        <v>-30392.831840954099</v>
      </c>
      <c r="E1050" s="7">
        <f t="shared" si="14"/>
        <v>26806.344603585294</v>
      </c>
    </row>
    <row r="1051" spans="1:5" x14ac:dyDescent="0.35">
      <c r="A1051" s="1">
        <v>46179</v>
      </c>
      <c r="C1051" s="7">
        <f t="shared" si="12"/>
        <v>-1514.178575306408</v>
      </c>
      <c r="D1051" s="7">
        <f t="shared" si="13"/>
        <v>-30194.946326128433</v>
      </c>
      <c r="E1051" s="7">
        <f t="shared" si="14"/>
        <v>27166.589175515619</v>
      </c>
    </row>
    <row r="1052" spans="1:5" x14ac:dyDescent="0.35">
      <c r="A1052" s="1">
        <v>46180</v>
      </c>
      <c r="C1052" s="7">
        <f t="shared" si="12"/>
        <v>-1399.7739420198868</v>
      </c>
      <c r="D1052" s="7">
        <f t="shared" si="13"/>
        <v>-30161.776477815321</v>
      </c>
      <c r="E1052" s="7">
        <f t="shared" si="14"/>
        <v>27362.228593775551</v>
      </c>
    </row>
    <row r="1053" spans="1:5" x14ac:dyDescent="0.35">
      <c r="A1053" s="1">
        <v>46181</v>
      </c>
      <c r="C1053" s="7">
        <f t="shared" ref="C1053:C1116" si="15">_xlfn.FORECAST.ETS(A1053,$B$2:$B$732,$A$2:$A$732,1,1)</f>
        <v>-2230.8016523455626</v>
      </c>
      <c r="D1053" s="7">
        <f t="shared" ref="D1053:D1116" si="16">C1053-_xlfn.FORECAST.ETS.CONFINT(A1053,$B$2:$B$732,$A$2:$A$732,0.95,1,1)</f>
        <v>-31074.094260606576</v>
      </c>
      <c r="E1053" s="7">
        <f t="shared" ref="E1053:E1116" si="17">C1053+_xlfn.FORECAST.ETS.CONFINT(A1053,$B$2:$B$732,$A$2:$A$732,0.95,1,1)</f>
        <v>26612.490955915451</v>
      </c>
    </row>
    <row r="1054" spans="1:5" x14ac:dyDescent="0.35">
      <c r="A1054" s="1">
        <v>46182</v>
      </c>
      <c r="C1054" s="7">
        <f t="shared" si="15"/>
        <v>-2.084333273205516</v>
      </c>
      <c r="D1054" s="7">
        <f t="shared" si="16"/>
        <v>-28926.722331896817</v>
      </c>
      <c r="E1054" s="7">
        <f t="shared" si="17"/>
        <v>28922.55366535041</v>
      </c>
    </row>
    <row r="1055" spans="1:5" x14ac:dyDescent="0.35">
      <c r="A1055" s="1">
        <v>46183</v>
      </c>
      <c r="C1055" s="7">
        <f t="shared" si="15"/>
        <v>-1248.4975414065195</v>
      </c>
      <c r="D1055" s="7">
        <f t="shared" si="16"/>
        <v>-30254.536278037194</v>
      </c>
      <c r="E1055" s="7">
        <f t="shared" si="17"/>
        <v>27757.541195224156</v>
      </c>
    </row>
    <row r="1056" spans="1:5" x14ac:dyDescent="0.35">
      <c r="A1056" s="1">
        <v>46184</v>
      </c>
      <c r="C1056" s="7">
        <f t="shared" si="15"/>
        <v>-106.64363040956545</v>
      </c>
      <c r="D1056" s="7">
        <f t="shared" si="16"/>
        <v>-29194.138481790342</v>
      </c>
      <c r="E1056" s="7">
        <f t="shared" si="17"/>
        <v>28980.85122097121</v>
      </c>
    </row>
    <row r="1057" spans="1:5" x14ac:dyDescent="0.35">
      <c r="A1057" s="1">
        <v>46185</v>
      </c>
      <c r="C1057" s="7">
        <f t="shared" si="15"/>
        <v>-896.44211611030323</v>
      </c>
      <c r="D1057" s="7">
        <f t="shared" si="16"/>
        <v>-30065.4484874425</v>
      </c>
      <c r="E1057" s="7">
        <f t="shared" si="17"/>
        <v>28272.564255221896</v>
      </c>
    </row>
    <row r="1058" spans="1:5" x14ac:dyDescent="0.35">
      <c r="A1058" s="1">
        <v>46186</v>
      </c>
      <c r="C1058" s="7">
        <f t="shared" si="15"/>
        <v>-1128.1459532389729</v>
      </c>
      <c r="D1058" s="7">
        <f t="shared" si="16"/>
        <v>-30378.719277550237</v>
      </c>
      <c r="E1058" s="7">
        <f t="shared" si="17"/>
        <v>28122.427371072288</v>
      </c>
    </row>
    <row r="1059" spans="1:5" x14ac:dyDescent="0.35">
      <c r="A1059" s="1">
        <v>46187</v>
      </c>
      <c r="C1059" s="7">
        <f t="shared" si="15"/>
        <v>-1534.7780216091296</v>
      </c>
      <c r="D1059" s="7">
        <f t="shared" si="16"/>
        <v>-30866.973759129753</v>
      </c>
      <c r="E1059" s="7">
        <f t="shared" si="17"/>
        <v>27797.417715911492</v>
      </c>
    </row>
    <row r="1060" spans="1:5" x14ac:dyDescent="0.35">
      <c r="A1060" s="1">
        <v>46188</v>
      </c>
      <c r="C1060" s="7">
        <f t="shared" si="15"/>
        <v>-1025.5920085907605</v>
      </c>
      <c r="D1060" s="7">
        <f t="shared" si="16"/>
        <v>-30439.465646138102</v>
      </c>
      <c r="E1060" s="7">
        <f t="shared" si="17"/>
        <v>28388.281628956582</v>
      </c>
    </row>
    <row r="1061" spans="1:5" x14ac:dyDescent="0.35">
      <c r="A1061" s="1">
        <v>46189</v>
      </c>
      <c r="C1061" s="7">
        <f t="shared" si="15"/>
        <v>-15.45940436549148</v>
      </c>
      <c r="D1061" s="7">
        <f t="shared" si="16"/>
        <v>-29511.066454736465</v>
      </c>
      <c r="E1061" s="7">
        <f t="shared" si="17"/>
        <v>29480.147646005484</v>
      </c>
    </row>
    <row r="1062" spans="1:5" x14ac:dyDescent="0.35">
      <c r="A1062" s="1">
        <v>46190</v>
      </c>
      <c r="C1062" s="7">
        <f t="shared" si="15"/>
        <v>847.07976338682829</v>
      </c>
      <c r="D1062" s="7">
        <f t="shared" si="16"/>
        <v>-28730.316237984596</v>
      </c>
      <c r="E1062" s="7">
        <f t="shared" si="17"/>
        <v>30424.475764758252</v>
      </c>
    </row>
    <row r="1063" spans="1:5" x14ac:dyDescent="0.35">
      <c r="A1063" s="1">
        <v>46191</v>
      </c>
      <c r="C1063" s="7">
        <f t="shared" si="15"/>
        <v>879.79804214156798</v>
      </c>
      <c r="D1063" s="7">
        <f t="shared" si="16"/>
        <v>-28779.72406196591</v>
      </c>
      <c r="E1063" s="7">
        <f t="shared" si="17"/>
        <v>30539.320146249043</v>
      </c>
    </row>
    <row r="1064" spans="1:5" x14ac:dyDescent="0.35">
      <c r="A1064" s="1">
        <v>46192</v>
      </c>
      <c r="C1064" s="7">
        <f t="shared" si="15"/>
        <v>1125.0166685050599</v>
      </c>
      <c r="D1064" s="7">
        <f t="shared" si="16"/>
        <v>-28616.404761314621</v>
      </c>
      <c r="E1064" s="7">
        <f t="shared" si="17"/>
        <v>30866.438098324743</v>
      </c>
    </row>
    <row r="1065" spans="1:5" x14ac:dyDescent="0.35">
      <c r="A1065" s="1">
        <v>46193</v>
      </c>
      <c r="C1065" s="7">
        <f t="shared" si="15"/>
        <v>1367.7554226741402</v>
      </c>
      <c r="D1065" s="7">
        <f t="shared" si="16"/>
        <v>-28455.620947390456</v>
      </c>
      <c r="E1065" s="7">
        <f t="shared" si="17"/>
        <v>31191.131792738739</v>
      </c>
    </row>
    <row r="1066" spans="1:5" x14ac:dyDescent="0.35">
      <c r="A1066" s="1">
        <v>46194</v>
      </c>
      <c r="C1066" s="7">
        <f t="shared" si="15"/>
        <v>1229.2946389378012</v>
      </c>
      <c r="D1066" s="7">
        <f t="shared" si="16"/>
        <v>-28676.092308935898</v>
      </c>
      <c r="E1066" s="7">
        <f t="shared" si="17"/>
        <v>31134.681586811501</v>
      </c>
    </row>
    <row r="1067" spans="1:5" x14ac:dyDescent="0.35">
      <c r="A1067" s="1">
        <v>46195</v>
      </c>
      <c r="C1067" s="7">
        <f t="shared" si="15"/>
        <v>600.85186501249063</v>
      </c>
      <c r="D1067" s="7">
        <f t="shared" si="16"/>
        <v>-29386.601320704449</v>
      </c>
      <c r="E1067" s="7">
        <f t="shared" si="17"/>
        <v>30588.305050729428</v>
      </c>
    </row>
    <row r="1068" spans="1:5" x14ac:dyDescent="0.35">
      <c r="A1068" s="1">
        <v>46196</v>
      </c>
      <c r="C1068" s="7">
        <f t="shared" si="15"/>
        <v>648.72260747058692</v>
      </c>
      <c r="D1068" s="7">
        <f t="shared" si="16"/>
        <v>-29420.852498039341</v>
      </c>
      <c r="E1068" s="7">
        <f t="shared" si="17"/>
        <v>30718.297712980515</v>
      </c>
    </row>
    <row r="1069" spans="1:5" x14ac:dyDescent="0.35">
      <c r="A1069" s="1">
        <v>46197</v>
      </c>
      <c r="C1069" s="7">
        <f t="shared" si="15"/>
        <v>687.21940826379569</v>
      </c>
      <c r="D1069" s="7">
        <f t="shared" si="16"/>
        <v>-29464.533320357357</v>
      </c>
      <c r="E1069" s="7">
        <f t="shared" si="17"/>
        <v>30838.972136884946</v>
      </c>
    </row>
    <row r="1070" spans="1:5" x14ac:dyDescent="0.35">
      <c r="A1070" s="1">
        <v>46198</v>
      </c>
      <c r="C1070" s="7">
        <f t="shared" si="15"/>
        <v>792.8481986196316</v>
      </c>
      <c r="D1070" s="7">
        <f t="shared" si="16"/>
        <v>-29441.137877259305</v>
      </c>
      <c r="E1070" s="7">
        <f t="shared" si="17"/>
        <v>31026.834274498568</v>
      </c>
    </row>
    <row r="1071" spans="1:5" x14ac:dyDescent="0.35">
      <c r="A1071" s="1">
        <v>46199</v>
      </c>
      <c r="C1071" s="7">
        <f t="shared" si="15"/>
        <v>821.72472954755449</v>
      </c>
      <c r="D1071" s="7">
        <f t="shared" si="16"/>
        <v>-29494.550438030888</v>
      </c>
      <c r="E1071" s="7">
        <f t="shared" si="17"/>
        <v>31137.999897125996</v>
      </c>
    </row>
    <row r="1072" spans="1:5" x14ac:dyDescent="0.35">
      <c r="A1072" s="1">
        <v>46200</v>
      </c>
      <c r="C1072" s="7">
        <f t="shared" si="15"/>
        <v>529.85055469227132</v>
      </c>
      <c r="D1072" s="7">
        <f t="shared" si="16"/>
        <v>-29868.769468796185</v>
      </c>
      <c r="E1072" s="7">
        <f t="shared" si="17"/>
        <v>30928.470578180728</v>
      </c>
    </row>
    <row r="1073" spans="1:5" x14ac:dyDescent="0.35">
      <c r="A1073" s="1">
        <v>46201</v>
      </c>
      <c r="C1073" s="7">
        <f t="shared" si="15"/>
        <v>-1371.9321157869581</v>
      </c>
      <c r="D1073" s="7">
        <f t="shared" si="16"/>
        <v>-31852.952778645129</v>
      </c>
      <c r="E1073" s="7">
        <f t="shared" si="17"/>
        <v>29109.088547071216</v>
      </c>
    </row>
    <row r="1074" spans="1:5" x14ac:dyDescent="0.35">
      <c r="A1074" s="1">
        <v>46202</v>
      </c>
      <c r="C1074" s="7">
        <f t="shared" si="15"/>
        <v>-1332.0508926210823</v>
      </c>
      <c r="D1074" s="7">
        <f t="shared" si="16"/>
        <v>-31895.527997044901</v>
      </c>
      <c r="E1074" s="7">
        <f t="shared" si="17"/>
        <v>29231.426211802736</v>
      </c>
    </row>
    <row r="1075" spans="1:5" x14ac:dyDescent="0.35">
      <c r="A1075" s="1">
        <v>46203</v>
      </c>
      <c r="C1075" s="7">
        <f t="shared" si="15"/>
        <v>-641.11935763058318</v>
      </c>
      <c r="D1075" s="7">
        <f t="shared" si="16"/>
        <v>-31287.1087240458</v>
      </c>
      <c r="E1075" s="7">
        <f t="shared" si="17"/>
        <v>30004.87000878463</v>
      </c>
    </row>
    <row r="1076" spans="1:5" x14ac:dyDescent="0.35">
      <c r="A1076" s="1">
        <v>46204</v>
      </c>
      <c r="C1076" s="7">
        <f t="shared" si="15"/>
        <v>-1084.6154725266606</v>
      </c>
      <c r="D1076" s="7">
        <f t="shared" si="16"/>
        <v>-31813.172939088912</v>
      </c>
      <c r="E1076" s="7">
        <f t="shared" si="17"/>
        <v>29643.941994035591</v>
      </c>
    </row>
    <row r="1077" spans="1:5" x14ac:dyDescent="0.35">
      <c r="A1077" s="1">
        <v>46205</v>
      </c>
      <c r="C1077" s="7">
        <f t="shared" si="15"/>
        <v>-976.23139450695066</v>
      </c>
      <c r="D1077" s="7">
        <f t="shared" si="16"/>
        <v>-31787.412816608205</v>
      </c>
      <c r="E1077" s="7">
        <f t="shared" si="17"/>
        <v>29834.950027594303</v>
      </c>
    </row>
    <row r="1078" spans="1:5" x14ac:dyDescent="0.35">
      <c r="A1078" s="1">
        <v>46206</v>
      </c>
      <c r="C1078" s="7">
        <f t="shared" si="15"/>
        <v>-880.26080425731891</v>
      </c>
      <c r="D1078" s="7">
        <f t="shared" si="16"/>
        <v>-31774.122054038558</v>
      </c>
      <c r="E1078" s="7">
        <f t="shared" si="17"/>
        <v>30013.60044552392</v>
      </c>
    </row>
    <row r="1079" spans="1:5" x14ac:dyDescent="0.35">
      <c r="A1079" s="1">
        <v>46207</v>
      </c>
      <c r="C1079" s="7">
        <f t="shared" si="15"/>
        <v>556.19130719470786</v>
      </c>
      <c r="D1079" s="7">
        <f t="shared" si="16"/>
        <v>-30420.40565867546</v>
      </c>
      <c r="E1079" s="7">
        <f t="shared" si="17"/>
        <v>31532.788273064878</v>
      </c>
    </row>
    <row r="1080" spans="1:5" x14ac:dyDescent="0.35">
      <c r="A1080" s="1">
        <v>46208</v>
      </c>
      <c r="C1080" s="7">
        <f t="shared" si="15"/>
        <v>-1094.1139689567694</v>
      </c>
      <c r="D1080" s="7">
        <f t="shared" si="16"/>
        <v>-32153.50255511776</v>
      </c>
      <c r="E1080" s="7">
        <f t="shared" si="17"/>
        <v>29965.274617204224</v>
      </c>
    </row>
    <row r="1081" spans="1:5" x14ac:dyDescent="0.35">
      <c r="A1081" s="1">
        <v>46209</v>
      </c>
      <c r="C1081" s="7">
        <f t="shared" si="15"/>
        <v>-1532.3226510710654</v>
      </c>
      <c r="D1081" s="7">
        <f t="shared" si="16"/>
        <v>-32674.558777048816</v>
      </c>
      <c r="E1081" s="7">
        <f t="shared" si="17"/>
        <v>29609.913474906683</v>
      </c>
    </row>
    <row r="1082" spans="1:5" x14ac:dyDescent="0.35">
      <c r="A1082" s="1">
        <v>46210</v>
      </c>
      <c r="C1082" s="7">
        <f t="shared" si="15"/>
        <v>-1690.5557841840505</v>
      </c>
      <c r="D1082" s="7">
        <f t="shared" si="16"/>
        <v>-32915.695384365485</v>
      </c>
      <c r="E1082" s="7">
        <f t="shared" si="17"/>
        <v>29534.583815997383</v>
      </c>
    </row>
    <row r="1083" spans="1:5" x14ac:dyDescent="0.35">
      <c r="A1083" s="1">
        <v>46211</v>
      </c>
      <c r="C1083" s="7">
        <f t="shared" si="15"/>
        <v>-1825.5179756790521</v>
      </c>
      <c r="D1083" s="7">
        <f t="shared" si="16"/>
        <v>-33133.616998854974</v>
      </c>
      <c r="E1083" s="7">
        <f t="shared" si="17"/>
        <v>29482.581047496868</v>
      </c>
    </row>
    <row r="1084" spans="1:5" x14ac:dyDescent="0.35">
      <c r="A1084" s="1">
        <v>46212</v>
      </c>
      <c r="C1084" s="7">
        <f t="shared" si="15"/>
        <v>-1546.4529323010586</v>
      </c>
      <c r="D1084" s="7">
        <f t="shared" si="16"/>
        <v>-32937.567341214752</v>
      </c>
      <c r="E1084" s="7">
        <f t="shared" si="17"/>
        <v>29844.661476612637</v>
      </c>
    </row>
    <row r="1085" spans="1:5" x14ac:dyDescent="0.35">
      <c r="A1085" s="1">
        <v>46213</v>
      </c>
      <c r="C1085" s="7">
        <f t="shared" si="15"/>
        <v>-1432.0482990145372</v>
      </c>
      <c r="D1085" s="7">
        <f t="shared" si="16"/>
        <v>-32906.234069916129</v>
      </c>
      <c r="E1085" s="7">
        <f t="shared" si="17"/>
        <v>30042.137471887054</v>
      </c>
    </row>
    <row r="1086" spans="1:5" x14ac:dyDescent="0.35">
      <c r="A1086" s="1">
        <v>46214</v>
      </c>
      <c r="C1086" s="7">
        <f t="shared" si="15"/>
        <v>-2263.0760093402132</v>
      </c>
      <c r="D1086" s="7">
        <f t="shared" si="16"/>
        <v>-33820.389131546603</v>
      </c>
      <c r="E1086" s="7">
        <f t="shared" si="17"/>
        <v>29294.237112866176</v>
      </c>
    </row>
    <row r="1087" spans="1:5" x14ac:dyDescent="0.35">
      <c r="A1087" s="1">
        <v>46215</v>
      </c>
      <c r="C1087" s="7">
        <f t="shared" si="15"/>
        <v>-34.358690267856048</v>
      </c>
      <c r="D1087" s="7">
        <f t="shared" si="16"/>
        <v>-31674.855165728222</v>
      </c>
      <c r="E1087" s="7">
        <f t="shared" si="17"/>
        <v>31606.137785192514</v>
      </c>
    </row>
    <row r="1088" spans="1:5" x14ac:dyDescent="0.35">
      <c r="A1088" s="1">
        <v>46216</v>
      </c>
      <c r="C1088" s="7">
        <f t="shared" si="15"/>
        <v>-1280.7718984011699</v>
      </c>
      <c r="D1088" s="7">
        <f t="shared" si="16"/>
        <v>-33004.50774126796</v>
      </c>
      <c r="E1088" s="7">
        <f t="shared" si="17"/>
        <v>30442.96394446562</v>
      </c>
    </row>
    <row r="1089" spans="1:5" x14ac:dyDescent="0.35">
      <c r="A1089" s="1">
        <v>46217</v>
      </c>
      <c r="C1089" s="7">
        <f t="shared" si="15"/>
        <v>-138.91798740421598</v>
      </c>
      <c r="D1089" s="7">
        <f t="shared" si="16"/>
        <v>-31945.949223609488</v>
      </c>
      <c r="E1089" s="7">
        <f t="shared" si="17"/>
        <v>31668.113248801055</v>
      </c>
    </row>
    <row r="1090" spans="1:5" x14ac:dyDescent="0.35">
      <c r="A1090" s="1">
        <v>46218</v>
      </c>
      <c r="C1090" s="7">
        <f t="shared" si="15"/>
        <v>-928.71647310495371</v>
      </c>
      <c r="D1090" s="7">
        <f t="shared" si="16"/>
        <v>-32819.099139942075</v>
      </c>
      <c r="E1090" s="7">
        <f t="shared" si="17"/>
        <v>30961.666193732166</v>
      </c>
    </row>
    <row r="1091" spans="1:5" x14ac:dyDescent="0.35">
      <c r="A1091" s="1">
        <v>46219</v>
      </c>
      <c r="C1091" s="7">
        <f t="shared" si="15"/>
        <v>-1160.4203102336232</v>
      </c>
      <c r="D1091" s="7">
        <f t="shared" si="16"/>
        <v>-33134.210455944194</v>
      </c>
      <c r="E1091" s="7">
        <f t="shared" si="17"/>
        <v>30813.369835476951</v>
      </c>
    </row>
    <row r="1092" spans="1:5" x14ac:dyDescent="0.35">
      <c r="A1092" s="1">
        <v>46220</v>
      </c>
      <c r="C1092" s="7">
        <f t="shared" si="15"/>
        <v>-1567.05237860378</v>
      </c>
      <c r="D1092" s="7">
        <f t="shared" si="16"/>
        <v>-33624.306061969779</v>
      </c>
      <c r="E1092" s="7">
        <f t="shared" si="17"/>
        <v>30490.201304762217</v>
      </c>
    </row>
    <row r="1093" spans="1:5" x14ac:dyDescent="0.35">
      <c r="A1093" s="1">
        <v>46221</v>
      </c>
      <c r="C1093" s="7">
        <f t="shared" si="15"/>
        <v>-1057.8663655854111</v>
      </c>
      <c r="D1093" s="7">
        <f t="shared" si="16"/>
        <v>-33198.639655526393</v>
      </c>
      <c r="E1093" s="7">
        <f t="shared" si="17"/>
        <v>31082.906924355571</v>
      </c>
    </row>
    <row r="1094" spans="1:5" x14ac:dyDescent="0.35">
      <c r="A1094" s="1">
        <v>46222</v>
      </c>
      <c r="C1094" s="7">
        <f t="shared" si="15"/>
        <v>-47.733761360142012</v>
      </c>
      <c r="D1094" s="7">
        <f t="shared" si="16"/>
        <v>-32272.082736535503</v>
      </c>
      <c r="E1094" s="7">
        <f t="shared" si="17"/>
        <v>32176.615213815221</v>
      </c>
    </row>
    <row r="1095" spans="1:5" x14ac:dyDescent="0.35">
      <c r="A1095" s="1">
        <v>46223</v>
      </c>
      <c r="C1095" s="7">
        <f t="shared" si="15"/>
        <v>814.8054063921777</v>
      </c>
      <c r="D1095" s="7">
        <f t="shared" si="16"/>
        <v>-31493.175342024049</v>
      </c>
      <c r="E1095" s="7">
        <f t="shared" si="17"/>
        <v>33122.786154808404</v>
      </c>
    </row>
    <row r="1096" spans="1:5" x14ac:dyDescent="0.35">
      <c r="A1096" s="1">
        <v>46224</v>
      </c>
      <c r="C1096" s="7">
        <f t="shared" si="15"/>
        <v>847.5236851469175</v>
      </c>
      <c r="D1096" s="7">
        <f t="shared" si="16"/>
        <v>-31544.41740080855</v>
      </c>
      <c r="E1096" s="7">
        <f t="shared" si="17"/>
        <v>33239.464771102386</v>
      </c>
    </row>
    <row r="1097" spans="1:5" x14ac:dyDescent="0.35">
      <c r="A1097" s="1">
        <v>46225</v>
      </c>
      <c r="C1097" s="7">
        <f t="shared" si="15"/>
        <v>1092.7423115104093</v>
      </c>
      <c r="D1097" s="7">
        <f t="shared" si="16"/>
        <v>-31382.942047591037</v>
      </c>
      <c r="E1097" s="7">
        <f t="shared" si="17"/>
        <v>33568.426670611858</v>
      </c>
    </row>
    <row r="1098" spans="1:5" x14ac:dyDescent="0.35">
      <c r="A1098" s="1">
        <v>46226</v>
      </c>
      <c r="C1098" s="7">
        <f t="shared" si="15"/>
        <v>1335.4810656794898</v>
      </c>
      <c r="D1098" s="7">
        <f t="shared" si="16"/>
        <v>-31224.002683454873</v>
      </c>
      <c r="E1098" s="7">
        <f t="shared" si="17"/>
        <v>33894.964814813851</v>
      </c>
    </row>
    <row r="1099" spans="1:5" x14ac:dyDescent="0.35">
      <c r="A1099" s="1">
        <v>46227</v>
      </c>
      <c r="C1099" s="7">
        <f t="shared" si="15"/>
        <v>1197.0202819431508</v>
      </c>
      <c r="D1099" s="7">
        <f t="shared" si="16"/>
        <v>-31446.318981914796</v>
      </c>
      <c r="E1099" s="7">
        <f t="shared" si="17"/>
        <v>33840.359545801097</v>
      </c>
    </row>
    <row r="1100" spans="1:5" x14ac:dyDescent="0.35">
      <c r="A1100" s="1">
        <v>46228</v>
      </c>
      <c r="C1100" s="7">
        <f t="shared" si="15"/>
        <v>568.57750801784005</v>
      </c>
      <c r="D1100" s="7">
        <f t="shared" si="16"/>
        <v>-32158.673402689397</v>
      </c>
      <c r="E1100" s="7">
        <f t="shared" si="17"/>
        <v>33295.828418725076</v>
      </c>
    </row>
    <row r="1101" spans="1:5" x14ac:dyDescent="0.35">
      <c r="A1101" s="1">
        <v>46229</v>
      </c>
      <c r="C1101" s="7">
        <f t="shared" si="15"/>
        <v>616.44825047593645</v>
      </c>
      <c r="D1101" s="7">
        <f t="shared" si="16"/>
        <v>-32194.770446277194</v>
      </c>
      <c r="E1101" s="7">
        <f t="shared" si="17"/>
        <v>33427.666947229067</v>
      </c>
    </row>
    <row r="1102" spans="1:5" x14ac:dyDescent="0.35">
      <c r="A1102" s="1">
        <v>46230</v>
      </c>
      <c r="C1102" s="7">
        <f t="shared" si="15"/>
        <v>654.9450512691451</v>
      </c>
      <c r="D1102" s="7">
        <f t="shared" si="16"/>
        <v>-32240.297577437817</v>
      </c>
      <c r="E1102" s="7">
        <f t="shared" si="17"/>
        <v>33550.187679976108</v>
      </c>
    </row>
    <row r="1103" spans="1:5" x14ac:dyDescent="0.35">
      <c r="A1103" s="1">
        <v>46231</v>
      </c>
      <c r="C1103" s="7">
        <f t="shared" si="15"/>
        <v>760.57384162498113</v>
      </c>
      <c r="D1103" s="7">
        <f t="shared" si="16"/>
        <v>-32218.748871299918</v>
      </c>
      <c r="E1103" s="7">
        <f t="shared" si="17"/>
        <v>33739.89655454988</v>
      </c>
    </row>
    <row r="1104" spans="1:5" x14ac:dyDescent="0.35">
      <c r="A1104" s="1">
        <v>46232</v>
      </c>
      <c r="C1104" s="7">
        <f t="shared" si="15"/>
        <v>789.4503725529039</v>
      </c>
      <c r="D1104" s="7">
        <f t="shared" si="16"/>
        <v>-32274.008582859507</v>
      </c>
      <c r="E1104" s="7">
        <f t="shared" si="17"/>
        <v>33852.909327965317</v>
      </c>
    </row>
    <row r="1105" spans="1:5" x14ac:dyDescent="0.35">
      <c r="A1105" s="1">
        <v>46233</v>
      </c>
      <c r="C1105" s="7">
        <f t="shared" si="15"/>
        <v>497.57619769762084</v>
      </c>
      <c r="D1105" s="7">
        <f t="shared" si="16"/>
        <v>-32650.075164130962</v>
      </c>
      <c r="E1105" s="7">
        <f t="shared" si="17"/>
        <v>33645.227559526204</v>
      </c>
    </row>
    <row r="1106" spans="1:5" x14ac:dyDescent="0.35">
      <c r="A1106" s="1">
        <v>46234</v>
      </c>
      <c r="C1106" s="7">
        <f t="shared" si="15"/>
        <v>-1404.2064727816087</v>
      </c>
      <c r="D1106" s="7">
        <f t="shared" si="16"/>
        <v>-34636.106410272005</v>
      </c>
      <c r="E1106" s="7">
        <f t="shared" si="17"/>
        <v>31827.693464708784</v>
      </c>
    </row>
    <row r="1107" spans="1:5" x14ac:dyDescent="0.35">
      <c r="A1107" s="1">
        <v>46235</v>
      </c>
      <c r="C1107" s="7">
        <f t="shared" si="15"/>
        <v>-1364.3252496157329</v>
      </c>
      <c r="D1107" s="7">
        <f t="shared" si="16"/>
        <v>-34680.529936992723</v>
      </c>
      <c r="E1107" s="7">
        <f t="shared" si="17"/>
        <v>31951.879437761254</v>
      </c>
    </row>
    <row r="1108" spans="1:5" x14ac:dyDescent="0.35">
      <c r="A1108" s="1">
        <v>46236</v>
      </c>
      <c r="C1108" s="7">
        <f t="shared" si="15"/>
        <v>-673.39371462523366</v>
      </c>
      <c r="D1108" s="7">
        <f t="shared" si="16"/>
        <v>-34073.95933075904</v>
      </c>
      <c r="E1108" s="7">
        <f t="shared" si="17"/>
        <v>32727.171901508573</v>
      </c>
    </row>
    <row r="1109" spans="1:5" x14ac:dyDescent="0.35">
      <c r="A1109" s="1">
        <v>46237</v>
      </c>
      <c r="C1109" s="7">
        <f t="shared" si="15"/>
        <v>-1116.8898295213112</v>
      </c>
      <c r="D1109" s="7">
        <f t="shared" si="16"/>
        <v>-34601.87255759805</v>
      </c>
      <c r="E1109" s="7">
        <f t="shared" si="17"/>
        <v>32368.092898555431</v>
      </c>
    </row>
    <row r="1110" spans="1:5" x14ac:dyDescent="0.35">
      <c r="A1110" s="1">
        <v>46238</v>
      </c>
      <c r="C1110" s="7">
        <f t="shared" si="15"/>
        <v>-1008.5057515016011</v>
      </c>
      <c r="D1110" s="7">
        <f t="shared" si="16"/>
        <v>-34577.961778697791</v>
      </c>
      <c r="E1110" s="7">
        <f t="shared" si="17"/>
        <v>32560.950275694588</v>
      </c>
    </row>
    <row r="1111" spans="1:5" x14ac:dyDescent="0.35">
      <c r="A1111" s="1">
        <v>46239</v>
      </c>
      <c r="C1111" s="7">
        <f t="shared" si="15"/>
        <v>-912.53516125196938</v>
      </c>
      <c r="D1111" s="7">
        <f t="shared" si="16"/>
        <v>-34566.520678413057</v>
      </c>
      <c r="E1111" s="7">
        <f t="shared" si="17"/>
        <v>32741.450355909121</v>
      </c>
    </row>
    <row r="1112" spans="1:5" x14ac:dyDescent="0.35">
      <c r="A1112" s="1">
        <v>46240</v>
      </c>
      <c r="C1112" s="7">
        <f t="shared" si="15"/>
        <v>523.91695020005727</v>
      </c>
      <c r="D1112" s="7">
        <f t="shared" si="16"/>
        <v>-33214.654251122796</v>
      </c>
      <c r="E1112" s="7">
        <f t="shared" si="17"/>
        <v>34262.488151522914</v>
      </c>
    </row>
    <row r="1113" spans="1:5" x14ac:dyDescent="0.35">
      <c r="A1113" s="1">
        <v>46241</v>
      </c>
      <c r="C1113" s="7">
        <f t="shared" si="15"/>
        <v>-1126.38832595142</v>
      </c>
      <c r="D1113" s="7">
        <f t="shared" si="16"/>
        <v>-34949.601408670722</v>
      </c>
      <c r="E1113" s="7">
        <f t="shared" si="17"/>
        <v>32696.824756767885</v>
      </c>
    </row>
    <row r="1114" spans="1:5" x14ac:dyDescent="0.35">
      <c r="A1114" s="1">
        <v>46242</v>
      </c>
      <c r="C1114" s="7">
        <f t="shared" si="15"/>
        <v>-1564.597008065716</v>
      </c>
      <c r="D1114" s="7">
        <f t="shared" si="16"/>
        <v>-35472.508172144233</v>
      </c>
      <c r="E1114" s="7">
        <f t="shared" si="17"/>
        <v>32343.314156012802</v>
      </c>
    </row>
    <row r="1115" spans="1:5" x14ac:dyDescent="0.35">
      <c r="A1115" s="1">
        <v>46243</v>
      </c>
      <c r="C1115" s="7">
        <f t="shared" si="15"/>
        <v>-1722.8301411787008</v>
      </c>
      <c r="D1115" s="7">
        <f t="shared" si="16"/>
        <v>-35715.495589001352</v>
      </c>
      <c r="E1115" s="7">
        <f t="shared" si="17"/>
        <v>32269.835306643949</v>
      </c>
    </row>
    <row r="1116" spans="1:5" x14ac:dyDescent="0.35">
      <c r="A1116" s="1">
        <v>46244</v>
      </c>
      <c r="C1116" s="7">
        <f t="shared" si="15"/>
        <v>-1857.7923326737027</v>
      </c>
      <c r="D1116" s="7">
        <f t="shared" si="16"/>
        <v>-35935.268268745407</v>
      </c>
      <c r="E1116" s="7">
        <f t="shared" si="17"/>
        <v>32219.683603398003</v>
      </c>
    </row>
    <row r="1117" spans="1:5" x14ac:dyDescent="0.35">
      <c r="A1117" s="1">
        <v>46245</v>
      </c>
      <c r="C1117" s="7">
        <f t="shared" ref="C1117:C1180" si="18">_xlfn.FORECAST.ETS(A1117,$B$2:$B$732,$A$2:$A$732,1,1)</f>
        <v>-1578.7272892957089</v>
      </c>
      <c r="D1117" s="7">
        <f t="shared" ref="D1117:D1180" si="19">C1117-_xlfn.FORECAST.ETS.CONFINT(A1117,$B$2:$B$732,$A$2:$A$732,0.95,1,1)</f>
        <v>-35741.069919942922</v>
      </c>
      <c r="E1117" s="7">
        <f t="shared" ref="E1117:E1180" si="20">C1117+_xlfn.FORECAST.ETS.CONFINT(A1117,$B$2:$B$732,$A$2:$A$732,0.95,1,1)</f>
        <v>32583.615341351502</v>
      </c>
    </row>
    <row r="1118" spans="1:5" x14ac:dyDescent="0.35">
      <c r="A1118" s="1">
        <v>46246</v>
      </c>
      <c r="C1118" s="7">
        <f t="shared" si="18"/>
        <v>-1464.3226560091878</v>
      </c>
      <c r="D1118" s="7">
        <f t="shared" si="19"/>
        <v>-35711.588189085101</v>
      </c>
      <c r="E1118" s="7">
        <f t="shared" si="20"/>
        <v>32782.942877066729</v>
      </c>
    </row>
    <row r="1119" spans="1:5" x14ac:dyDescent="0.35">
      <c r="A1119" s="1">
        <v>46247</v>
      </c>
      <c r="C1119" s="7">
        <f t="shared" si="18"/>
        <v>-2295.3503663348638</v>
      </c>
      <c r="D1119" s="7">
        <f t="shared" si="19"/>
        <v>-36627.595010928271</v>
      </c>
      <c r="E1119" s="7">
        <f t="shared" si="20"/>
        <v>32036.894278258547</v>
      </c>
    </row>
    <row r="1120" spans="1:5" x14ac:dyDescent="0.35">
      <c r="A1120" s="1">
        <v>46248</v>
      </c>
      <c r="C1120" s="7">
        <f t="shared" si="18"/>
        <v>-66.63304726250658</v>
      </c>
      <c r="D1120" s="7">
        <f t="shared" si="19"/>
        <v>-34483.913013410202</v>
      </c>
      <c r="E1120" s="7">
        <f t="shared" si="20"/>
        <v>34350.646918885192</v>
      </c>
    </row>
    <row r="1121" spans="1:5" x14ac:dyDescent="0.35">
      <c r="A1121" s="1">
        <v>46249</v>
      </c>
      <c r="C1121" s="7">
        <f t="shared" si="18"/>
        <v>-1313.0462553958205</v>
      </c>
      <c r="D1121" s="7">
        <f t="shared" si="19"/>
        <v>-35815.417753798509</v>
      </c>
      <c r="E1121" s="7">
        <f t="shared" si="20"/>
        <v>33189.325243006868</v>
      </c>
    </row>
    <row r="1122" spans="1:5" x14ac:dyDescent="0.35">
      <c r="A1122" s="1">
        <v>46250</v>
      </c>
      <c r="C1122" s="7">
        <f t="shared" si="18"/>
        <v>-171.19234439886651</v>
      </c>
      <c r="D1122" s="7">
        <f t="shared" si="19"/>
        <v>-34758.711586140584</v>
      </c>
      <c r="E1122" s="7">
        <f t="shared" si="20"/>
        <v>34416.326897342857</v>
      </c>
    </row>
    <row r="1123" spans="1:5" x14ac:dyDescent="0.35">
      <c r="A1123" s="1">
        <v>46251</v>
      </c>
      <c r="C1123" s="7">
        <f t="shared" si="18"/>
        <v>-960.99083009960418</v>
      </c>
      <c r="D1123" s="7">
        <f t="shared" si="19"/>
        <v>-35633.714026370588</v>
      </c>
      <c r="E1123" s="7">
        <f t="shared" si="20"/>
        <v>33711.732366171382</v>
      </c>
    </row>
    <row r="1124" spans="1:5" x14ac:dyDescent="0.35">
      <c r="A1124" s="1">
        <v>46252</v>
      </c>
      <c r="C1124" s="7">
        <f t="shared" si="18"/>
        <v>-1192.6946672282738</v>
      </c>
      <c r="D1124" s="7">
        <f t="shared" si="19"/>
        <v>-35950.678029051167</v>
      </c>
      <c r="E1124" s="7">
        <f t="shared" si="20"/>
        <v>33565.288694594623</v>
      </c>
    </row>
    <row r="1125" spans="1:5" x14ac:dyDescent="0.35">
      <c r="A1125" s="1">
        <v>46253</v>
      </c>
      <c r="C1125" s="7">
        <f t="shared" si="18"/>
        <v>-1599.3267355984306</v>
      </c>
      <c r="D1125" s="7">
        <f t="shared" si="19"/>
        <v>-36442.62647355791</v>
      </c>
      <c r="E1125" s="7">
        <f t="shared" si="20"/>
        <v>33243.973002361054</v>
      </c>
    </row>
    <row r="1126" spans="1:5" x14ac:dyDescent="0.35">
      <c r="A1126" s="1">
        <v>46254</v>
      </c>
      <c r="C1126" s="7">
        <f t="shared" si="18"/>
        <v>-1090.1407225800617</v>
      </c>
      <c r="D1126" s="7">
        <f t="shared" si="19"/>
        <v>-36018.813046555719</v>
      </c>
      <c r="E1126" s="7">
        <f t="shared" si="20"/>
        <v>33838.531601395589</v>
      </c>
    </row>
    <row r="1127" spans="1:5" x14ac:dyDescent="0.35">
      <c r="A1127" s="1">
        <v>46255</v>
      </c>
      <c r="C1127" s="7">
        <f t="shared" si="18"/>
        <v>-80.008118354792543</v>
      </c>
      <c r="D1127" s="7">
        <f t="shared" si="19"/>
        <v>-35094.109237257289</v>
      </c>
      <c r="E1127" s="7">
        <f t="shared" si="20"/>
        <v>34934.093000547698</v>
      </c>
    </row>
    <row r="1128" spans="1:5" x14ac:dyDescent="0.35">
      <c r="A1128" s="1">
        <v>46256</v>
      </c>
      <c r="C1128" s="7">
        <f t="shared" si="18"/>
        <v>782.53104939752711</v>
      </c>
      <c r="D1128" s="7">
        <f t="shared" si="19"/>
        <v>-34317.055072112955</v>
      </c>
      <c r="E1128" s="7">
        <f t="shared" si="20"/>
        <v>35882.117170908008</v>
      </c>
    </row>
    <row r="1129" spans="1:5" x14ac:dyDescent="0.35">
      <c r="A1129" s="1">
        <v>46257</v>
      </c>
      <c r="C1129" s="7">
        <f t="shared" si="18"/>
        <v>815.24932815226703</v>
      </c>
      <c r="D1129" s="7">
        <f t="shared" si="19"/>
        <v>-34370.142307973387</v>
      </c>
      <c r="E1129" s="7">
        <f t="shared" si="20"/>
        <v>36000.640964277925</v>
      </c>
    </row>
    <row r="1130" spans="1:5" x14ac:dyDescent="0.35">
      <c r="A1130" s="1">
        <v>46258</v>
      </c>
      <c r="C1130" s="7">
        <f t="shared" si="18"/>
        <v>1060.4679545157587</v>
      </c>
      <c r="D1130" s="7">
        <f t="shared" si="19"/>
        <v>-34210.52045343435</v>
      </c>
      <c r="E1130" s="7">
        <f t="shared" si="20"/>
        <v>36331.456362465862</v>
      </c>
    </row>
    <row r="1131" spans="1:5" x14ac:dyDescent="0.35">
      <c r="A1131" s="1">
        <v>46259</v>
      </c>
      <c r="C1131" s="7">
        <f t="shared" si="18"/>
        <v>1303.2067086848392</v>
      </c>
      <c r="D1131" s="7">
        <f t="shared" si="19"/>
        <v>-34053.434676237906</v>
      </c>
      <c r="E1131" s="7">
        <f t="shared" si="20"/>
        <v>36659.848093607587</v>
      </c>
    </row>
    <row r="1132" spans="1:5" x14ac:dyDescent="0.35">
      <c r="A1132" s="1">
        <v>46260</v>
      </c>
      <c r="C1132" s="7">
        <f t="shared" si="18"/>
        <v>1164.7459249485003</v>
      </c>
      <c r="D1132" s="7">
        <f t="shared" si="19"/>
        <v>-34277.604639838093</v>
      </c>
      <c r="E1132" s="7">
        <f t="shared" si="20"/>
        <v>36607.0964897351</v>
      </c>
    </row>
    <row r="1133" spans="1:5" x14ac:dyDescent="0.35">
      <c r="A1133" s="1">
        <v>46261</v>
      </c>
      <c r="C1133" s="7">
        <f t="shared" si="18"/>
        <v>536.30315102318957</v>
      </c>
      <c r="D1133" s="7">
        <f t="shared" si="19"/>
        <v>-34991.812794016565</v>
      </c>
      <c r="E1133" s="7">
        <f t="shared" si="20"/>
        <v>36064.419096062942</v>
      </c>
    </row>
    <row r="1134" spans="1:5" x14ac:dyDescent="0.35">
      <c r="A1134" s="1">
        <v>46262</v>
      </c>
      <c r="C1134" s="7">
        <f t="shared" si="18"/>
        <v>584.17389348128586</v>
      </c>
      <c r="D1134" s="7">
        <f t="shared" si="19"/>
        <v>-35029.763629457033</v>
      </c>
      <c r="E1134" s="7">
        <f t="shared" si="20"/>
        <v>36198.111416419611</v>
      </c>
    </row>
    <row r="1135" spans="1:5" x14ac:dyDescent="0.35">
      <c r="A1135" s="1">
        <v>46263</v>
      </c>
      <c r="C1135" s="7">
        <f t="shared" si="18"/>
        <v>622.67069427449462</v>
      </c>
      <c r="D1135" s="7">
        <f t="shared" si="19"/>
        <v>-35077.144601224893</v>
      </c>
      <c r="E1135" s="7">
        <f t="shared" si="20"/>
        <v>36322.485989773879</v>
      </c>
    </row>
    <row r="1136" spans="1:5" x14ac:dyDescent="0.35">
      <c r="A1136" s="1">
        <v>46264</v>
      </c>
      <c r="C1136" s="7">
        <f t="shared" si="18"/>
        <v>728.29948463033065</v>
      </c>
      <c r="D1136" s="7">
        <f t="shared" si="19"/>
        <v>-35057.44977487361</v>
      </c>
      <c r="E1136" s="7">
        <f t="shared" si="20"/>
        <v>36514.048744134278</v>
      </c>
    </row>
    <row r="1137" spans="1:5" x14ac:dyDescent="0.35">
      <c r="A1137" s="1">
        <v>46265</v>
      </c>
      <c r="C1137" s="7">
        <f t="shared" si="18"/>
        <v>757.17601555825331</v>
      </c>
      <c r="D1137" s="7">
        <f t="shared" si="19"/>
        <v>-35114.563395941492</v>
      </c>
      <c r="E1137" s="7">
        <f t="shared" si="20"/>
        <v>36628.915427057997</v>
      </c>
    </row>
    <row r="1138" spans="1:5" x14ac:dyDescent="0.35">
      <c r="A1138" s="1">
        <v>46266</v>
      </c>
      <c r="C1138" s="7">
        <f t="shared" si="18"/>
        <v>465.30184070297031</v>
      </c>
      <c r="D1138" s="7">
        <f t="shared" si="19"/>
        <v>-35492.483907101196</v>
      </c>
      <c r="E1138" s="7">
        <f t="shared" si="20"/>
        <v>36423.087588507129</v>
      </c>
    </row>
    <row r="1139" spans="1:5" x14ac:dyDescent="0.35">
      <c r="A1139" s="1">
        <v>46267</v>
      </c>
      <c r="C1139" s="7">
        <f t="shared" si="18"/>
        <v>-1436.4808297762593</v>
      </c>
      <c r="D1139" s="7">
        <f t="shared" si="19"/>
        <v>-37480.369094283255</v>
      </c>
      <c r="E1139" s="7">
        <f t="shared" si="20"/>
        <v>34607.40743473074</v>
      </c>
    </row>
    <row r="1140" spans="1:5" x14ac:dyDescent="0.35">
      <c r="A1140" s="1">
        <v>46268</v>
      </c>
      <c r="C1140" s="7">
        <f t="shared" si="18"/>
        <v>-1396.5996066103835</v>
      </c>
      <c r="D1140" s="7">
        <f t="shared" si="19"/>
        <v>-37526.646564083596</v>
      </c>
      <c r="E1140" s="7">
        <f t="shared" si="20"/>
        <v>34733.447350862829</v>
      </c>
    </row>
    <row r="1141" spans="1:5" x14ac:dyDescent="0.35">
      <c r="A1141" s="1">
        <v>46269</v>
      </c>
      <c r="C1141" s="7">
        <f t="shared" si="18"/>
        <v>-705.66807161988413</v>
      </c>
      <c r="D1141" s="7">
        <f t="shared" si="19"/>
        <v>-36921.929893965607</v>
      </c>
      <c r="E1141" s="7">
        <f t="shared" si="20"/>
        <v>35510.593750725842</v>
      </c>
    </row>
    <row r="1142" spans="1:5" x14ac:dyDescent="0.35">
      <c r="A1142" s="1">
        <v>46270</v>
      </c>
      <c r="C1142" s="7">
        <f t="shared" si="18"/>
        <v>-1149.1641865159618</v>
      </c>
      <c r="D1142" s="7">
        <f t="shared" si="19"/>
        <v>-37451.697041064028</v>
      </c>
      <c r="E1142" s="7">
        <f t="shared" si="20"/>
        <v>35153.368668032104</v>
      </c>
    </row>
    <row r="1143" spans="1:5" x14ac:dyDescent="0.35">
      <c r="A1143" s="1">
        <v>46271</v>
      </c>
      <c r="C1143" s="7">
        <f t="shared" si="18"/>
        <v>-1040.7801084962516</v>
      </c>
      <c r="D1143" s="7">
        <f t="shared" si="19"/>
        <v>-37429.640157783309</v>
      </c>
      <c r="E1143" s="7">
        <f t="shared" si="20"/>
        <v>35348.079940790813</v>
      </c>
    </row>
    <row r="1144" spans="1:5" x14ac:dyDescent="0.35">
      <c r="A1144" s="1">
        <v>46272</v>
      </c>
      <c r="C1144" s="7">
        <f t="shared" si="18"/>
        <v>-944.80951824661997</v>
      </c>
      <c r="D1144" s="7">
        <f t="shared" si="19"/>
        <v>-37420.052919802096</v>
      </c>
      <c r="E1144" s="7">
        <f t="shared" si="20"/>
        <v>35530.433883308855</v>
      </c>
    </row>
    <row r="1145" spans="1:5" x14ac:dyDescent="0.35">
      <c r="A1145" s="1">
        <v>46273</v>
      </c>
      <c r="C1145" s="7">
        <f t="shared" si="18"/>
        <v>491.64259320540674</v>
      </c>
      <c r="D1145" s="7">
        <f t="shared" si="19"/>
        <v>-36070.040312929203</v>
      </c>
      <c r="E1145" s="7">
        <f t="shared" si="20"/>
        <v>37053.325499340011</v>
      </c>
    </row>
    <row r="1146" spans="1:5" x14ac:dyDescent="0.35">
      <c r="A1146" s="1">
        <v>46274</v>
      </c>
      <c r="C1146" s="7">
        <f t="shared" si="18"/>
        <v>-1158.6626829460704</v>
      </c>
      <c r="D1146" s="7">
        <f t="shared" si="19"/>
        <v>-37806.841240542941</v>
      </c>
      <c r="E1146" s="7">
        <f t="shared" si="20"/>
        <v>35489.515874650795</v>
      </c>
    </row>
    <row r="1147" spans="1:5" x14ac:dyDescent="0.35">
      <c r="A1147" s="1">
        <v>46275</v>
      </c>
      <c r="C1147" s="7">
        <f t="shared" si="18"/>
        <v>-1596.8713650603663</v>
      </c>
      <c r="D1147" s="7">
        <f t="shared" si="19"/>
        <v>-38331.601715368706</v>
      </c>
      <c r="E1147" s="7">
        <f t="shared" si="20"/>
        <v>35137.858985247971</v>
      </c>
    </row>
    <row r="1148" spans="1:5" x14ac:dyDescent="0.35">
      <c r="A1148" s="1">
        <v>46276</v>
      </c>
      <c r="C1148" s="7">
        <f t="shared" si="18"/>
        <v>-1755.1044981733514</v>
      </c>
      <c r="D1148" s="7">
        <f t="shared" si="19"/>
        <v>-38576.442776604585</v>
      </c>
      <c r="E1148" s="7">
        <f t="shared" si="20"/>
        <v>35066.233780257884</v>
      </c>
    </row>
    <row r="1149" spans="1:5" x14ac:dyDescent="0.35">
      <c r="A1149" s="1">
        <v>46277</v>
      </c>
      <c r="C1149" s="7">
        <f t="shared" si="18"/>
        <v>-1890.0666896683533</v>
      </c>
      <c r="D1149" s="7">
        <f t="shared" si="19"/>
        <v>-38798.069025594756</v>
      </c>
      <c r="E1149" s="7">
        <f t="shared" si="20"/>
        <v>35017.935646258047</v>
      </c>
    </row>
    <row r="1150" spans="1:5" x14ac:dyDescent="0.35">
      <c r="A1150" s="1">
        <v>46278</v>
      </c>
      <c r="C1150" s="7">
        <f t="shared" si="18"/>
        <v>-1611.0016462903595</v>
      </c>
      <c r="D1150" s="7">
        <f t="shared" si="19"/>
        <v>-38605.724162846171</v>
      </c>
      <c r="E1150" s="7">
        <f t="shared" si="20"/>
        <v>35383.720870265453</v>
      </c>
    </row>
    <row r="1151" spans="1:5" x14ac:dyDescent="0.35">
      <c r="A1151" s="1">
        <v>46279</v>
      </c>
      <c r="C1151" s="7">
        <f t="shared" si="18"/>
        <v>-1496.5970130038384</v>
      </c>
      <c r="D1151" s="7">
        <f t="shared" si="19"/>
        <v>-38578.095826888755</v>
      </c>
      <c r="E1151" s="7">
        <f t="shared" si="20"/>
        <v>35584.901800881074</v>
      </c>
    </row>
    <row r="1152" spans="1:5" x14ac:dyDescent="0.35">
      <c r="A1152" s="1">
        <v>46280</v>
      </c>
      <c r="C1152" s="7">
        <f t="shared" si="18"/>
        <v>-2327.6247233295144</v>
      </c>
      <c r="D1152" s="7">
        <f t="shared" si="19"/>
        <v>-39495.955944614594</v>
      </c>
      <c r="E1152" s="7">
        <f t="shared" si="20"/>
        <v>34840.706497955565</v>
      </c>
    </row>
    <row r="1153" spans="1:5" x14ac:dyDescent="0.35">
      <c r="A1153" s="1">
        <v>46281</v>
      </c>
      <c r="C1153" s="7">
        <f t="shared" si="18"/>
        <v>-98.907404257157111</v>
      </c>
      <c r="D1153" s="7">
        <f t="shared" si="19"/>
        <v>-37354.127136193063</v>
      </c>
      <c r="E1153" s="7">
        <f t="shared" si="20"/>
        <v>37156.312327678745</v>
      </c>
    </row>
    <row r="1154" spans="1:5" x14ac:dyDescent="0.35">
      <c r="A1154" s="1">
        <v>46282</v>
      </c>
      <c r="C1154" s="7">
        <f t="shared" si="18"/>
        <v>-1345.3206123904711</v>
      </c>
      <c r="D1154" s="7">
        <f t="shared" si="19"/>
        <v>-38687.484951218052</v>
      </c>
      <c r="E1154" s="7">
        <f t="shared" si="20"/>
        <v>35996.843726437102</v>
      </c>
    </row>
    <row r="1155" spans="1:5" x14ac:dyDescent="0.35">
      <c r="A1155" s="1">
        <v>46283</v>
      </c>
      <c r="C1155" s="7">
        <f t="shared" si="18"/>
        <v>-203.46670139351704</v>
      </c>
      <c r="D1155" s="7">
        <f t="shared" si="19"/>
        <v>-37632.631736156727</v>
      </c>
      <c r="E1155" s="7">
        <f t="shared" si="20"/>
        <v>37225.698333369692</v>
      </c>
    </row>
    <row r="1156" spans="1:5" x14ac:dyDescent="0.35">
      <c r="A1156" s="1">
        <v>46284</v>
      </c>
      <c r="C1156" s="7">
        <f t="shared" si="18"/>
        <v>-993.26518709425477</v>
      </c>
      <c r="D1156" s="7">
        <f t="shared" si="19"/>
        <v>-38509.486999455308</v>
      </c>
      <c r="E1156" s="7">
        <f t="shared" si="20"/>
        <v>36522.956625266794</v>
      </c>
    </row>
    <row r="1157" spans="1:5" x14ac:dyDescent="0.35">
      <c r="A1157" s="1">
        <v>46285</v>
      </c>
      <c r="C1157" s="7">
        <f t="shared" si="18"/>
        <v>-1224.9690242229244</v>
      </c>
      <c r="D1157" s="7">
        <f t="shared" si="19"/>
        <v>-38828.30368827971</v>
      </c>
      <c r="E1157" s="7">
        <f t="shared" si="20"/>
        <v>36378.365639833857</v>
      </c>
    </row>
    <row r="1158" spans="1:5" x14ac:dyDescent="0.35">
      <c r="A1158" s="1">
        <v>46286</v>
      </c>
      <c r="C1158" s="7">
        <f t="shared" si="18"/>
        <v>-1631.6010925930811</v>
      </c>
      <c r="D1158" s="7">
        <f t="shared" si="19"/>
        <v>-39322.104674698807</v>
      </c>
      <c r="E1158" s="7">
        <f t="shared" si="20"/>
        <v>36058.902489512642</v>
      </c>
    </row>
    <row r="1159" spans="1:5" x14ac:dyDescent="0.35">
      <c r="A1159" s="1">
        <v>46287</v>
      </c>
      <c r="C1159" s="7">
        <f t="shared" si="18"/>
        <v>-1122.4150795747121</v>
      </c>
      <c r="D1159" s="7">
        <f t="shared" si="19"/>
        <v>-38900.143638159716</v>
      </c>
      <c r="E1159" s="7">
        <f t="shared" si="20"/>
        <v>36655.313479010292</v>
      </c>
    </row>
    <row r="1160" spans="1:5" x14ac:dyDescent="0.35">
      <c r="A1160" s="1">
        <v>46288</v>
      </c>
      <c r="C1160" s="7">
        <f t="shared" si="18"/>
        <v>-112.28247534944308</v>
      </c>
      <c r="D1160" s="7">
        <f t="shared" si="19"/>
        <v>-37977.292060745225</v>
      </c>
      <c r="E1160" s="7">
        <f t="shared" si="20"/>
        <v>37752.72711004634</v>
      </c>
    </row>
    <row r="1161" spans="1:5" x14ac:dyDescent="0.35">
      <c r="A1161" s="1">
        <v>46289</v>
      </c>
      <c r="C1161" s="7">
        <f t="shared" si="18"/>
        <v>750.25669240287675</v>
      </c>
      <c r="D1161" s="7">
        <f t="shared" si="19"/>
        <v>-37202.089961862453</v>
      </c>
      <c r="E1161" s="7">
        <f t="shared" si="20"/>
        <v>38702.603346668213</v>
      </c>
    </row>
    <row r="1162" spans="1:5" x14ac:dyDescent="0.35">
      <c r="A1162" s="1">
        <v>46290</v>
      </c>
      <c r="C1162" s="7">
        <f t="shared" si="18"/>
        <v>782.97497115761644</v>
      </c>
      <c r="D1162" s="7">
        <f t="shared" si="19"/>
        <v>-37257.021716780226</v>
      </c>
      <c r="E1162" s="7">
        <f t="shared" si="20"/>
        <v>38822.971659095456</v>
      </c>
    </row>
    <row r="1163" spans="1:5" x14ac:dyDescent="0.35">
      <c r="A1163" s="1">
        <v>46291</v>
      </c>
      <c r="C1163" s="7">
        <f t="shared" si="18"/>
        <v>1028.1935975211081</v>
      </c>
      <c r="D1163" s="7">
        <f t="shared" si="19"/>
        <v>-37099.251628603328</v>
      </c>
      <c r="E1163" s="7">
        <f t="shared" si="20"/>
        <v>39155.638823645546</v>
      </c>
    </row>
    <row r="1164" spans="1:5" x14ac:dyDescent="0.35">
      <c r="A1164" s="1">
        <v>46292</v>
      </c>
      <c r="C1164" s="7">
        <f t="shared" si="18"/>
        <v>1270.9323516901886</v>
      </c>
      <c r="D1164" s="7">
        <f t="shared" si="19"/>
        <v>-36944.017431161512</v>
      </c>
      <c r="E1164" s="7">
        <f t="shared" si="20"/>
        <v>39485.882134541884</v>
      </c>
    </row>
    <row r="1165" spans="1:5" x14ac:dyDescent="0.35">
      <c r="A1165" s="1">
        <v>46293</v>
      </c>
      <c r="C1165" s="7">
        <f t="shared" si="18"/>
        <v>1132.4715679538497</v>
      </c>
      <c r="D1165" s="7">
        <f t="shared" si="19"/>
        <v>-37170.038781205265</v>
      </c>
      <c r="E1165" s="7">
        <f t="shared" si="20"/>
        <v>39434.981917112964</v>
      </c>
    </row>
    <row r="1166" spans="1:5" x14ac:dyDescent="0.35">
      <c r="A1166" s="1">
        <v>46294</v>
      </c>
      <c r="C1166" s="7">
        <f t="shared" si="18"/>
        <v>504.02879402853904</v>
      </c>
      <c r="D1166" s="7">
        <f t="shared" si="19"/>
        <v>-37886.098121894203</v>
      </c>
      <c r="E1166" s="7">
        <f t="shared" si="20"/>
        <v>38894.155709951287</v>
      </c>
    </row>
    <row r="1167" spans="1:5" x14ac:dyDescent="0.35">
      <c r="A1167" s="1">
        <v>46295</v>
      </c>
      <c r="C1167" s="7">
        <f t="shared" si="18"/>
        <v>551.89953648663527</v>
      </c>
      <c r="D1167" s="7">
        <f t="shared" si="19"/>
        <v>-37925.899937370588</v>
      </c>
      <c r="E1167" s="7">
        <f t="shared" si="20"/>
        <v>39029.699010343858</v>
      </c>
    </row>
    <row r="1168" spans="1:5" x14ac:dyDescent="0.35">
      <c r="A1168" s="1">
        <v>46296</v>
      </c>
      <c r="C1168" s="7">
        <f t="shared" si="18"/>
        <v>590.39633727984415</v>
      </c>
      <c r="D1168" s="7">
        <f t="shared" si="19"/>
        <v>-37975.131676237885</v>
      </c>
      <c r="E1168" s="7">
        <f t="shared" si="20"/>
        <v>39155.924350797577</v>
      </c>
    </row>
    <row r="1169" spans="1:5" x14ac:dyDescent="0.35">
      <c r="A1169" s="1">
        <v>46297</v>
      </c>
      <c r="C1169" s="7">
        <f t="shared" si="18"/>
        <v>696.02512763568006</v>
      </c>
      <c r="D1169" s="7">
        <f t="shared" si="19"/>
        <v>-37957.287397666201</v>
      </c>
      <c r="E1169" s="7">
        <f t="shared" si="20"/>
        <v>39349.33765293756</v>
      </c>
    </row>
    <row r="1170" spans="1:5" x14ac:dyDescent="0.35">
      <c r="A1170" s="1">
        <v>46298</v>
      </c>
      <c r="C1170" s="7">
        <f t="shared" si="18"/>
        <v>724.90165856360284</v>
      </c>
      <c r="D1170" s="7">
        <f t="shared" si="19"/>
        <v>-38016.251340888164</v>
      </c>
      <c r="E1170" s="7">
        <f t="shared" si="20"/>
        <v>39466.054658015375</v>
      </c>
    </row>
    <row r="1171" spans="1:5" x14ac:dyDescent="0.35">
      <c r="A1171" s="1">
        <v>46299</v>
      </c>
      <c r="C1171" s="7">
        <f t="shared" si="18"/>
        <v>433.02748370831978</v>
      </c>
      <c r="D1171" s="7">
        <f t="shared" si="19"/>
        <v>-38396.021942347405</v>
      </c>
      <c r="E1171" s="7">
        <f t="shared" si="20"/>
        <v>39262.076909764044</v>
      </c>
    </row>
    <row r="1172" spans="1:5" x14ac:dyDescent="0.35">
      <c r="A1172" s="1">
        <v>46300</v>
      </c>
      <c r="C1172" s="7">
        <f t="shared" si="18"/>
        <v>-1468.7551867709099</v>
      </c>
      <c r="D1172" s="7">
        <f t="shared" si="19"/>
        <v>-40385.756981821214</v>
      </c>
      <c r="E1172" s="7">
        <f t="shared" si="20"/>
        <v>37448.246608279391</v>
      </c>
    </row>
    <row r="1173" spans="1:5" x14ac:dyDescent="0.35">
      <c r="A1173" s="1">
        <v>46301</v>
      </c>
      <c r="C1173" s="7">
        <f t="shared" si="18"/>
        <v>-1428.8739636050339</v>
      </c>
      <c r="D1173" s="7">
        <f t="shared" si="19"/>
        <v>-40433.884059827098</v>
      </c>
      <c r="E1173" s="7">
        <f t="shared" si="20"/>
        <v>37576.136132617037</v>
      </c>
    </row>
    <row r="1174" spans="1:5" x14ac:dyDescent="0.35">
      <c r="A1174" s="1">
        <v>46302</v>
      </c>
      <c r="C1174" s="7">
        <f t="shared" si="18"/>
        <v>-737.94242861453472</v>
      </c>
      <c r="D1174" s="7">
        <f t="shared" si="19"/>
        <v>-39831.016747824004</v>
      </c>
      <c r="E1174" s="7">
        <f t="shared" si="20"/>
        <v>38355.13189059493</v>
      </c>
    </row>
    <row r="1175" spans="1:5" x14ac:dyDescent="0.35">
      <c r="A1175" s="1">
        <v>46303</v>
      </c>
      <c r="C1175" s="7">
        <f t="shared" si="18"/>
        <v>-1181.4385435106124</v>
      </c>
      <c r="D1175" s="7">
        <f t="shared" si="19"/>
        <v>-40362.632997015229</v>
      </c>
      <c r="E1175" s="7">
        <f t="shared" si="20"/>
        <v>37999.755909994012</v>
      </c>
    </row>
    <row r="1176" spans="1:5" x14ac:dyDescent="0.35">
      <c r="A1176" s="1">
        <v>46304</v>
      </c>
      <c r="C1176" s="7">
        <f t="shared" si="18"/>
        <v>-1073.0544654909022</v>
      </c>
      <c r="D1176" s="7">
        <f t="shared" si="19"/>
        <v>-40342.424953946036</v>
      </c>
      <c r="E1176" s="7">
        <f t="shared" si="20"/>
        <v>38196.316022964231</v>
      </c>
    </row>
    <row r="1177" spans="1:5" x14ac:dyDescent="0.35">
      <c r="A1177" s="1">
        <v>46305</v>
      </c>
      <c r="C1177" s="7">
        <f t="shared" si="18"/>
        <v>-977.08387524127056</v>
      </c>
      <c r="D1177" s="7">
        <f t="shared" si="19"/>
        <v>-40334.686288507088</v>
      </c>
      <c r="E1177" s="7">
        <f t="shared" si="20"/>
        <v>38380.518538024553</v>
      </c>
    </row>
    <row r="1178" spans="1:5" x14ac:dyDescent="0.35">
      <c r="A1178" s="1">
        <v>46306</v>
      </c>
      <c r="C1178" s="7">
        <f t="shared" si="18"/>
        <v>459.36823621075621</v>
      </c>
      <c r="D1178" s="7">
        <f t="shared" si="19"/>
        <v>-38986.521980789759</v>
      </c>
      <c r="E1178" s="7">
        <f t="shared" si="20"/>
        <v>39905.258453211274</v>
      </c>
    </row>
    <row r="1179" spans="1:5" x14ac:dyDescent="0.35">
      <c r="A1179" s="1">
        <v>46307</v>
      </c>
      <c r="C1179" s="7">
        <f t="shared" si="18"/>
        <v>-1190.937039940721</v>
      </c>
      <c r="D1179" s="7">
        <f t="shared" si="19"/>
        <v>-40725.17092852448</v>
      </c>
      <c r="E1179" s="7">
        <f t="shared" si="20"/>
        <v>38343.29684864304</v>
      </c>
    </row>
    <row r="1180" spans="1:5" x14ac:dyDescent="0.35">
      <c r="A1180" s="1">
        <v>46308</v>
      </c>
      <c r="C1180" s="7">
        <f t="shared" si="18"/>
        <v>-1629.1457220550169</v>
      </c>
      <c r="D1180" s="7">
        <f t="shared" si="19"/>
        <v>-41251.779138857535</v>
      </c>
      <c r="E1180" s="7">
        <f t="shared" si="20"/>
        <v>37993.487694747506</v>
      </c>
    </row>
    <row r="1181" spans="1:5" x14ac:dyDescent="0.35">
      <c r="A1181" s="1">
        <v>46309</v>
      </c>
      <c r="C1181" s="7">
        <f t="shared" ref="C1181:C1244" si="21">_xlfn.FORECAST.ETS(A1181,$B$2:$B$732,$A$2:$A$732,1,1)</f>
        <v>-1787.3788551680018</v>
      </c>
      <c r="D1181" s="7">
        <f t="shared" ref="D1181:D1244" si="22">C1181-_xlfn.FORECAST.ETS.CONFINT(A1181,$B$2:$B$732,$A$2:$A$732,0.95,1,1)</f>
        <v>-41498.467645475859</v>
      </c>
      <c r="E1181" s="7">
        <f t="shared" ref="E1181:E1244" si="23">C1181+_xlfn.FORECAST.ETS.CONFINT(A1181,$B$2:$B$732,$A$2:$A$732,0.95,1,1)</f>
        <v>37923.70993513985</v>
      </c>
    </row>
    <row r="1182" spans="1:5" x14ac:dyDescent="0.35">
      <c r="A1182" s="1">
        <v>46310</v>
      </c>
      <c r="C1182" s="7">
        <f t="shared" si="21"/>
        <v>-1922.3410466630037</v>
      </c>
      <c r="D1182" s="7">
        <f t="shared" si="22"/>
        <v>-41721.941044279643</v>
      </c>
      <c r="E1182" s="7">
        <f t="shared" si="23"/>
        <v>37877.258950953641</v>
      </c>
    </row>
    <row r="1183" spans="1:5" x14ac:dyDescent="0.35">
      <c r="A1183" s="1">
        <v>46311</v>
      </c>
      <c r="C1183" s="7">
        <f t="shared" si="21"/>
        <v>-1643.2760032850101</v>
      </c>
      <c r="D1183" s="7">
        <f t="shared" si="22"/>
        <v>-41531.443030398164</v>
      </c>
      <c r="E1183" s="7">
        <f t="shared" si="23"/>
        <v>38244.891023828139</v>
      </c>
    </row>
    <row r="1184" spans="1:5" x14ac:dyDescent="0.35">
      <c r="A1184" s="1">
        <v>46312</v>
      </c>
      <c r="C1184" s="7">
        <f t="shared" si="21"/>
        <v>-1528.8713699984887</v>
      </c>
      <c r="D1184" s="7">
        <f t="shared" si="22"/>
        <v>-41505.661237049237</v>
      </c>
      <c r="E1184" s="7">
        <f t="shared" si="23"/>
        <v>38447.918497052262</v>
      </c>
    </row>
    <row r="1185" spans="1:5" x14ac:dyDescent="0.35">
      <c r="A1185" s="1">
        <v>46313</v>
      </c>
      <c r="C1185" s="7">
        <f t="shared" si="21"/>
        <v>-2359.899080324165</v>
      </c>
      <c r="D1185" s="7">
        <f t="shared" si="22"/>
        <v>-42425.367585877597</v>
      </c>
      <c r="E1185" s="7">
        <f t="shared" si="23"/>
        <v>37705.569425229274</v>
      </c>
    </row>
    <row r="1186" spans="1:5" x14ac:dyDescent="0.35">
      <c r="A1186" s="1">
        <v>46314</v>
      </c>
      <c r="C1186" s="7">
        <f t="shared" si="21"/>
        <v>-131.18176125180764</v>
      </c>
      <c r="D1186" s="7">
        <f t="shared" si="22"/>
        <v>-40285.384691869316</v>
      </c>
      <c r="E1186" s="7">
        <f t="shared" si="23"/>
        <v>40023.021169365704</v>
      </c>
    </row>
    <row r="1187" spans="1:5" x14ac:dyDescent="0.35">
      <c r="A1187" s="1">
        <v>46315</v>
      </c>
      <c r="C1187" s="7">
        <f t="shared" si="21"/>
        <v>-1377.5949693851217</v>
      </c>
      <c r="D1187" s="7">
        <f t="shared" si="22"/>
        <v>-41620.588099498193</v>
      </c>
      <c r="E1187" s="7">
        <f t="shared" si="23"/>
        <v>38865.398160727949</v>
      </c>
    </row>
    <row r="1188" spans="1:5" x14ac:dyDescent="0.35">
      <c r="A1188" s="1">
        <v>46316</v>
      </c>
      <c r="C1188" s="7">
        <f t="shared" si="21"/>
        <v>-235.74105838816752</v>
      </c>
      <c r="D1188" s="7">
        <f t="shared" si="22"/>
        <v>-40567.580150173802</v>
      </c>
      <c r="E1188" s="7">
        <f t="shared" si="23"/>
        <v>40096.098033397473</v>
      </c>
    </row>
    <row r="1189" spans="1:5" x14ac:dyDescent="0.35">
      <c r="A1189" s="1">
        <v>46317</v>
      </c>
      <c r="C1189" s="7">
        <f t="shared" si="21"/>
        <v>-1025.5395440889051</v>
      </c>
      <c r="D1189" s="7">
        <f t="shared" si="22"/>
        <v>-41446.280347346546</v>
      </c>
      <c r="E1189" s="7">
        <f t="shared" si="23"/>
        <v>39395.201259168738</v>
      </c>
    </row>
    <row r="1190" spans="1:5" x14ac:dyDescent="0.35">
      <c r="A1190" s="1">
        <v>46318</v>
      </c>
      <c r="C1190" s="7">
        <f t="shared" si="21"/>
        <v>-1257.243381217575</v>
      </c>
      <c r="D1190" s="7">
        <f t="shared" si="22"/>
        <v>-41766.941633247559</v>
      </c>
      <c r="E1190" s="7">
        <f t="shared" si="23"/>
        <v>39252.454870812413</v>
      </c>
    </row>
    <row r="1191" spans="1:5" x14ac:dyDescent="0.35">
      <c r="A1191" s="1">
        <v>46319</v>
      </c>
      <c r="C1191" s="7">
        <f t="shared" si="21"/>
        <v>-1663.8754495877315</v>
      </c>
      <c r="D1191" s="7">
        <f t="shared" si="22"/>
        <v>-42262.58687507124</v>
      </c>
      <c r="E1191" s="7">
        <f t="shared" si="23"/>
        <v>38934.835975895781</v>
      </c>
    </row>
    <row r="1192" spans="1:5" x14ac:dyDescent="0.35">
      <c r="A1192" s="1">
        <v>46320</v>
      </c>
      <c r="C1192" s="7">
        <f t="shared" si="21"/>
        <v>-1154.6894365693627</v>
      </c>
      <c r="D1192" s="7">
        <f t="shared" si="22"/>
        <v>-41842.469747449846</v>
      </c>
      <c r="E1192" s="7">
        <f t="shared" si="23"/>
        <v>39533.090874311114</v>
      </c>
    </row>
    <row r="1193" spans="1:5" x14ac:dyDescent="0.35">
      <c r="A1193" s="1">
        <v>46321</v>
      </c>
      <c r="C1193" s="7">
        <f t="shared" si="21"/>
        <v>-144.55683234409361</v>
      </c>
      <c r="D1193" s="7">
        <f t="shared" si="22"/>
        <v>-40921.461727710193</v>
      </c>
      <c r="E1193" s="7">
        <f t="shared" si="23"/>
        <v>40632.348063022</v>
      </c>
    </row>
    <row r="1194" spans="1:5" x14ac:dyDescent="0.35">
      <c r="A1194" s="1">
        <v>46322</v>
      </c>
      <c r="C1194" s="7">
        <f t="shared" si="21"/>
        <v>717.98233540822616</v>
      </c>
      <c r="D1194" s="7">
        <f t="shared" si="22"/>
        <v>-40148.102830561671</v>
      </c>
      <c r="E1194" s="7">
        <f t="shared" si="23"/>
        <v>41584.067501378122</v>
      </c>
    </row>
    <row r="1195" spans="1:5" x14ac:dyDescent="0.35">
      <c r="A1195" s="1">
        <v>46323</v>
      </c>
      <c r="C1195" s="7">
        <f t="shared" si="21"/>
        <v>750.70061416296596</v>
      </c>
      <c r="D1195" s="7">
        <f t="shared" si="22"/>
        <v>-40204.870708528193</v>
      </c>
      <c r="E1195" s="7">
        <f t="shared" si="23"/>
        <v>41706.271936854129</v>
      </c>
    </row>
    <row r="1196" spans="1:5" x14ac:dyDescent="0.35">
      <c r="A1196" s="1">
        <v>46324</v>
      </c>
      <c r="C1196" s="7">
        <f t="shared" si="21"/>
        <v>995.91924052645777</v>
      </c>
      <c r="D1196" s="7">
        <f t="shared" si="22"/>
        <v>-40048.943141308635</v>
      </c>
      <c r="E1196" s="7">
        <f t="shared" si="23"/>
        <v>42040.781622361545</v>
      </c>
    </row>
    <row r="1197" spans="1:5" x14ac:dyDescent="0.35">
      <c r="A1197" s="1">
        <v>46325</v>
      </c>
      <c r="C1197" s="7">
        <f t="shared" si="21"/>
        <v>1238.657994695538</v>
      </c>
      <c r="D1197" s="7">
        <f t="shared" si="22"/>
        <v>-39895.551094836868</v>
      </c>
      <c r="E1197" s="7">
        <f t="shared" si="23"/>
        <v>42372.867084227946</v>
      </c>
    </row>
    <row r="1198" spans="1:5" x14ac:dyDescent="0.35">
      <c r="A1198" s="1">
        <v>46326</v>
      </c>
      <c r="C1198" s="7">
        <f t="shared" si="21"/>
        <v>1100.1972109591993</v>
      </c>
      <c r="D1198" s="7">
        <f t="shared" si="22"/>
        <v>-40123.41422139416</v>
      </c>
      <c r="E1198" s="7">
        <f t="shared" si="23"/>
        <v>42323.808643312565</v>
      </c>
    </row>
    <row r="1199" spans="1:5" x14ac:dyDescent="0.35">
      <c r="A1199" s="1">
        <v>46327</v>
      </c>
      <c r="C1199" s="7">
        <f t="shared" si="21"/>
        <v>471.75443703388851</v>
      </c>
      <c r="D1199" s="7">
        <f t="shared" si="22"/>
        <v>-40841.314959725787</v>
      </c>
      <c r="E1199" s="7">
        <f t="shared" si="23"/>
        <v>41784.823833793562</v>
      </c>
    </row>
    <row r="1200" spans="1:5" x14ac:dyDescent="0.35">
      <c r="A1200" s="1">
        <v>46328</v>
      </c>
      <c r="C1200" s="7">
        <f t="shared" si="21"/>
        <v>519.6251794919848</v>
      </c>
      <c r="D1200" s="7">
        <f t="shared" si="22"/>
        <v>-40882.957789613836</v>
      </c>
      <c r="E1200" s="7">
        <f t="shared" si="23"/>
        <v>41922.208148597812</v>
      </c>
    </row>
    <row r="1201" spans="1:5" x14ac:dyDescent="0.35">
      <c r="A1201" s="1">
        <v>46329</v>
      </c>
      <c r="C1201" s="7">
        <f t="shared" si="21"/>
        <v>558.12198028519356</v>
      </c>
      <c r="D1201" s="7">
        <f t="shared" si="22"/>
        <v>-40934.030155355271</v>
      </c>
      <c r="E1201" s="7">
        <f t="shared" si="23"/>
        <v>42050.274115925655</v>
      </c>
    </row>
    <row r="1202" spans="1:5" x14ac:dyDescent="0.35">
      <c r="A1202" s="1">
        <v>46330</v>
      </c>
      <c r="C1202" s="7">
        <f t="shared" si="21"/>
        <v>663.75077064102959</v>
      </c>
      <c r="D1202" s="7">
        <f t="shared" si="22"/>
        <v>-40918.026111866668</v>
      </c>
      <c r="E1202" s="7">
        <f t="shared" si="23"/>
        <v>42245.527653148732</v>
      </c>
    </row>
    <row r="1203" spans="1:5" x14ac:dyDescent="0.35">
      <c r="A1203" s="1">
        <v>46331</v>
      </c>
      <c r="C1203" s="7">
        <f t="shared" si="21"/>
        <v>692.62730156895236</v>
      </c>
      <c r="D1203" s="7">
        <f t="shared" si="22"/>
        <v>-40978.829894179442</v>
      </c>
      <c r="E1203" s="7">
        <f t="shared" si="23"/>
        <v>42364.084497317344</v>
      </c>
    </row>
    <row r="1204" spans="1:5" x14ac:dyDescent="0.35">
      <c r="A1204" s="1">
        <v>46332</v>
      </c>
      <c r="C1204" s="7">
        <f t="shared" si="21"/>
        <v>400.7531267136693</v>
      </c>
      <c r="D1204" s="7">
        <f t="shared" si="22"/>
        <v>-41360.439934587819</v>
      </c>
      <c r="E1204" s="7">
        <f t="shared" si="23"/>
        <v>42161.946188015165</v>
      </c>
    </row>
    <row r="1205" spans="1:5" x14ac:dyDescent="0.35">
      <c r="A1205" s="1">
        <v>46333</v>
      </c>
      <c r="C1205" s="7">
        <f t="shared" si="21"/>
        <v>-1501.0295437655602</v>
      </c>
      <c r="D1205" s="7">
        <f t="shared" si="22"/>
        <v>-43352.014008770842</v>
      </c>
      <c r="E1205" s="7">
        <f t="shared" si="23"/>
        <v>40349.954921239725</v>
      </c>
    </row>
    <row r="1206" spans="1:5" x14ac:dyDescent="0.35">
      <c r="A1206" s="1">
        <v>46334</v>
      </c>
      <c r="C1206" s="7">
        <f t="shared" si="21"/>
        <v>-1461.1483205996844</v>
      </c>
      <c r="D1206" s="7">
        <f t="shared" si="22"/>
        <v>-43401.979713198321</v>
      </c>
      <c r="E1206" s="7">
        <f t="shared" si="23"/>
        <v>40479.683071998952</v>
      </c>
    </row>
    <row r="1207" spans="1:5" x14ac:dyDescent="0.35">
      <c r="A1207" s="1">
        <v>46335</v>
      </c>
      <c r="C1207" s="7">
        <f t="shared" si="21"/>
        <v>-770.21678560918531</v>
      </c>
      <c r="D1207" s="7">
        <f t="shared" si="22"/>
        <v>-42800.950615331494</v>
      </c>
      <c r="E1207" s="7">
        <f t="shared" si="23"/>
        <v>41260.517044113127</v>
      </c>
    </row>
    <row r="1208" spans="1:5" x14ac:dyDescent="0.35">
      <c r="A1208" s="1">
        <v>46336</v>
      </c>
      <c r="C1208" s="7">
        <f t="shared" si="21"/>
        <v>-1213.712900505263</v>
      </c>
      <c r="D1208" s="7">
        <f t="shared" si="22"/>
        <v>-43334.404662425382</v>
      </c>
      <c r="E1208" s="7">
        <f t="shared" si="23"/>
        <v>40906.978861414857</v>
      </c>
    </row>
    <row r="1209" spans="1:5" x14ac:dyDescent="0.35">
      <c r="A1209" s="1">
        <v>46337</v>
      </c>
      <c r="C1209" s="7">
        <f t="shared" si="21"/>
        <v>-1105.3288224855528</v>
      </c>
      <c r="D1209" s="7">
        <f t="shared" si="22"/>
        <v>-43316.033997125785</v>
      </c>
      <c r="E1209" s="7">
        <f t="shared" si="23"/>
        <v>41105.376352154686</v>
      </c>
    </row>
    <row r="1210" spans="1:5" x14ac:dyDescent="0.35">
      <c r="A1210" s="1">
        <v>46338</v>
      </c>
      <c r="C1210" s="7">
        <f t="shared" si="21"/>
        <v>-1009.3582322359209</v>
      </c>
      <c r="D1210" s="7">
        <f t="shared" si="22"/>
        <v>-43310.132285472253</v>
      </c>
      <c r="E1210" s="7">
        <f t="shared" si="23"/>
        <v>41291.41582100041</v>
      </c>
    </row>
    <row r="1211" spans="1:5" x14ac:dyDescent="0.35">
      <c r="A1211" s="1">
        <v>46339</v>
      </c>
      <c r="C1211" s="7">
        <f t="shared" si="21"/>
        <v>427.09387921610573</v>
      </c>
      <c r="D1211" s="7">
        <f t="shared" si="22"/>
        <v>-41963.804503752683</v>
      </c>
      <c r="E1211" s="7">
        <f t="shared" si="23"/>
        <v>42817.992262184889</v>
      </c>
    </row>
    <row r="1212" spans="1:5" x14ac:dyDescent="0.35">
      <c r="A1212" s="1">
        <v>46340</v>
      </c>
      <c r="C1212" s="7">
        <f t="shared" si="21"/>
        <v>-1223.2113969353713</v>
      </c>
      <c r="D1212" s="7">
        <f t="shared" si="22"/>
        <v>-43704.289545941283</v>
      </c>
      <c r="E1212" s="7">
        <f t="shared" si="23"/>
        <v>41257.866752070535</v>
      </c>
    </row>
    <row r="1213" spans="1:5" x14ac:dyDescent="0.35">
      <c r="A1213" s="1">
        <v>46341</v>
      </c>
      <c r="C1213" s="7">
        <f t="shared" si="21"/>
        <v>-1661.4200790496675</v>
      </c>
      <c r="D1213" s="7">
        <f t="shared" si="22"/>
        <v>-44232.733415474722</v>
      </c>
      <c r="E1213" s="7">
        <f t="shared" si="23"/>
        <v>40909.893257375385</v>
      </c>
    </row>
    <row r="1214" spans="1:5" x14ac:dyDescent="0.35">
      <c r="A1214" s="1">
        <v>46342</v>
      </c>
      <c r="C1214" s="7">
        <f t="shared" si="21"/>
        <v>-1819.6532121626524</v>
      </c>
      <c r="D1214" s="7">
        <f t="shared" si="22"/>
        <v>-44481.257142376446</v>
      </c>
      <c r="E1214" s="7">
        <f t="shared" si="23"/>
        <v>40841.950718051143</v>
      </c>
    </row>
    <row r="1215" spans="1:5" x14ac:dyDescent="0.35">
      <c r="A1215" s="1">
        <v>46343</v>
      </c>
      <c r="C1215" s="7">
        <f t="shared" si="21"/>
        <v>-1954.6154036576543</v>
      </c>
      <c r="D1215" s="7">
        <f t="shared" si="22"/>
        <v>-44706.565318928748</v>
      </c>
      <c r="E1215" s="7">
        <f t="shared" si="23"/>
        <v>40797.334511613437</v>
      </c>
    </row>
    <row r="1216" spans="1:5" x14ac:dyDescent="0.35">
      <c r="A1216" s="1">
        <v>46344</v>
      </c>
      <c r="C1216" s="7">
        <f t="shared" si="21"/>
        <v>-1675.5503602796607</v>
      </c>
      <c r="D1216" s="7">
        <f t="shared" si="22"/>
        <v>-44517.901636688039</v>
      </c>
      <c r="E1216" s="7">
        <f t="shared" si="23"/>
        <v>41166.800916128719</v>
      </c>
    </row>
    <row r="1217" spans="1:5" x14ac:dyDescent="0.35">
      <c r="A1217" s="1">
        <v>46345</v>
      </c>
      <c r="C1217" s="7">
        <f t="shared" si="21"/>
        <v>-1561.1457269931393</v>
      </c>
      <c r="D1217" s="7">
        <f t="shared" si="22"/>
        <v>-44493.953725343847</v>
      </c>
      <c r="E1217" s="7">
        <f t="shared" si="23"/>
        <v>41371.662271357563</v>
      </c>
    </row>
    <row r="1218" spans="1:5" x14ac:dyDescent="0.35">
      <c r="A1218" s="1">
        <v>46346</v>
      </c>
      <c r="C1218" s="7">
        <f t="shared" si="21"/>
        <v>-2392.1734373188156</v>
      </c>
      <c r="D1218" s="7">
        <f t="shared" si="22"/>
        <v>-45415.493503056663</v>
      </c>
      <c r="E1218" s="7">
        <f t="shared" si="23"/>
        <v>40631.146628419032</v>
      </c>
    </row>
    <row r="1219" spans="1:5" x14ac:dyDescent="0.35">
      <c r="A1219" s="1">
        <v>46347</v>
      </c>
      <c r="C1219" s="7">
        <f t="shared" si="21"/>
        <v>-163.45611824645812</v>
      </c>
      <c r="D1219" s="7">
        <f t="shared" si="22"/>
        <v>-43277.343581371824</v>
      </c>
      <c r="E1219" s="7">
        <f t="shared" si="23"/>
        <v>42950.431344878903</v>
      </c>
    </row>
    <row r="1220" spans="1:5" x14ac:dyDescent="0.35">
      <c r="A1220" s="1">
        <v>46348</v>
      </c>
      <c r="C1220" s="7">
        <f t="shared" si="21"/>
        <v>-1409.869326379772</v>
      </c>
      <c r="D1220" s="7">
        <f t="shared" si="22"/>
        <v>-44614.379501365489</v>
      </c>
      <c r="E1220" s="7">
        <f t="shared" si="23"/>
        <v>41794.640848605952</v>
      </c>
    </row>
    <row r="1221" spans="1:5" x14ac:dyDescent="0.35">
      <c r="A1221" s="1">
        <v>46349</v>
      </c>
      <c r="C1221" s="7">
        <f t="shared" si="21"/>
        <v>-268.01541538281811</v>
      </c>
      <c r="D1221" s="7">
        <f t="shared" si="22"/>
        <v>-43563.203601092151</v>
      </c>
      <c r="E1221" s="7">
        <f t="shared" si="23"/>
        <v>43027.172770326513</v>
      </c>
    </row>
    <row r="1222" spans="1:5" x14ac:dyDescent="0.35">
      <c r="A1222" s="1">
        <v>46350</v>
      </c>
      <c r="C1222" s="7">
        <f t="shared" si="21"/>
        <v>-1057.8139010835557</v>
      </c>
      <c r="D1222" s="7">
        <f t="shared" si="22"/>
        <v>-44443.735380689162</v>
      </c>
      <c r="E1222" s="7">
        <f t="shared" si="23"/>
        <v>42328.107578522046</v>
      </c>
    </row>
    <row r="1223" spans="1:5" x14ac:dyDescent="0.35">
      <c r="A1223" s="1">
        <v>46351</v>
      </c>
      <c r="C1223" s="7">
        <f t="shared" si="21"/>
        <v>-1289.5177382122256</v>
      </c>
      <c r="D1223" s="7">
        <f t="shared" si="22"/>
        <v>-44766.227779116263</v>
      </c>
      <c r="E1223" s="7">
        <f t="shared" si="23"/>
        <v>42187.192302691808</v>
      </c>
    </row>
    <row r="1224" spans="1:5" x14ac:dyDescent="0.35">
      <c r="A1224" s="1">
        <v>46352</v>
      </c>
      <c r="C1224" s="7">
        <f t="shared" si="21"/>
        <v>-1696.1498065823821</v>
      </c>
      <c r="D1224" s="7">
        <f t="shared" si="22"/>
        <v>-45263.70366033756</v>
      </c>
      <c r="E1224" s="7">
        <f t="shared" si="23"/>
        <v>41871.404047172793</v>
      </c>
    </row>
    <row r="1225" spans="1:5" x14ac:dyDescent="0.35">
      <c r="A1225" s="1">
        <v>46353</v>
      </c>
      <c r="C1225" s="7">
        <f t="shared" si="21"/>
        <v>-1186.963793564013</v>
      </c>
      <c r="D1225" s="7">
        <f t="shared" si="22"/>
        <v>-44845.416695795713</v>
      </c>
      <c r="E1225" s="7">
        <f t="shared" si="23"/>
        <v>42471.489108667687</v>
      </c>
    </row>
    <row r="1226" spans="1:5" x14ac:dyDescent="0.35">
      <c r="A1226" s="1">
        <v>46354</v>
      </c>
      <c r="C1226" s="7">
        <f t="shared" si="21"/>
        <v>-176.83118933874408</v>
      </c>
      <c r="D1226" s="7">
        <f t="shared" si="22"/>
        <v>-43926.238359668139</v>
      </c>
      <c r="E1226" s="7">
        <f t="shared" si="23"/>
        <v>43572.575980990652</v>
      </c>
    </row>
    <row r="1227" spans="1:5" x14ac:dyDescent="0.35">
      <c r="A1227" s="1">
        <v>46355</v>
      </c>
      <c r="C1227" s="7">
        <f t="shared" si="21"/>
        <v>685.70797841357569</v>
      </c>
      <c r="D1227" s="7">
        <f t="shared" si="22"/>
        <v>-43154.708663554586</v>
      </c>
      <c r="E1227" s="7">
        <f t="shared" si="23"/>
        <v>44526.124620381743</v>
      </c>
    </row>
    <row r="1228" spans="1:5" x14ac:dyDescent="0.35">
      <c r="A1228" s="1">
        <v>46356</v>
      </c>
      <c r="C1228" s="7">
        <f t="shared" si="21"/>
        <v>718.42625716831537</v>
      </c>
      <c r="D1228" s="7">
        <f t="shared" si="22"/>
        <v>-43213.299094750131</v>
      </c>
      <c r="E1228" s="7">
        <f t="shared" si="23"/>
        <v>44650.151609086759</v>
      </c>
    </row>
    <row r="1229" spans="1:5" x14ac:dyDescent="0.35">
      <c r="A1229" s="1">
        <v>46357</v>
      </c>
      <c r="C1229" s="7">
        <f t="shared" si="21"/>
        <v>963.64488353180718</v>
      </c>
      <c r="D1229" s="7">
        <f t="shared" si="22"/>
        <v>-43059.199793424588</v>
      </c>
      <c r="E1229" s="7">
        <f t="shared" si="23"/>
        <v>44986.489560488204</v>
      </c>
    </row>
    <row r="1230" spans="1:5" x14ac:dyDescent="0.35">
      <c r="A1230" s="1">
        <v>46358</v>
      </c>
      <c r="C1230" s="7">
        <f t="shared" si="21"/>
        <v>1206.3836377008874</v>
      </c>
      <c r="D1230" s="7">
        <f t="shared" si="22"/>
        <v>-42907.635520931697</v>
      </c>
      <c r="E1230" s="7">
        <f t="shared" si="23"/>
        <v>45320.402796333467</v>
      </c>
    </row>
    <row r="1231" spans="1:5" x14ac:dyDescent="0.35">
      <c r="A1231" s="1">
        <v>46359</v>
      </c>
      <c r="C1231" s="7">
        <f t="shared" si="21"/>
        <v>1067.9228539645487</v>
      </c>
      <c r="D1231" s="7">
        <f t="shared" si="22"/>
        <v>-43137.325926599522</v>
      </c>
      <c r="E1231" s="7">
        <f t="shared" si="23"/>
        <v>45273.171634528619</v>
      </c>
    </row>
    <row r="1232" spans="1:5" x14ac:dyDescent="0.35">
      <c r="A1232" s="1">
        <v>46360</v>
      </c>
      <c r="C1232" s="7">
        <f t="shared" si="21"/>
        <v>439.48008003923803</v>
      </c>
      <c r="D1232" s="7">
        <f t="shared" si="22"/>
        <v>-43857.053446257727</v>
      </c>
      <c r="E1232" s="7">
        <f t="shared" si="23"/>
        <v>44736.013606336208</v>
      </c>
    </row>
    <row r="1233" spans="1:5" x14ac:dyDescent="0.35">
      <c r="A1233" s="1">
        <v>46361</v>
      </c>
      <c r="C1233" s="7">
        <f t="shared" si="21"/>
        <v>487.35082249733432</v>
      </c>
      <c r="D1233" s="7">
        <f t="shared" si="22"/>
        <v>-43900.522556809949</v>
      </c>
      <c r="E1233" s="7">
        <f t="shared" si="23"/>
        <v>44875.224201804616</v>
      </c>
    </row>
    <row r="1234" spans="1:5" x14ac:dyDescent="0.35">
      <c r="A1234" s="1">
        <v>46362</v>
      </c>
      <c r="C1234" s="7">
        <f t="shared" si="21"/>
        <v>525.84762329054308</v>
      </c>
      <c r="D1234" s="7">
        <f t="shared" si="22"/>
        <v>-43953.420699711372</v>
      </c>
      <c r="E1234" s="7">
        <f t="shared" si="23"/>
        <v>45005.115946292462</v>
      </c>
    </row>
    <row r="1235" spans="1:5" x14ac:dyDescent="0.35">
      <c r="A1235" s="1">
        <v>46363</v>
      </c>
      <c r="C1235" s="7">
        <f t="shared" si="21"/>
        <v>631.476413646379</v>
      </c>
      <c r="D1235" s="7">
        <f t="shared" si="22"/>
        <v>-43939.241927073155</v>
      </c>
      <c r="E1235" s="7">
        <f t="shared" si="23"/>
        <v>45202.194754365912</v>
      </c>
    </row>
    <row r="1236" spans="1:5" x14ac:dyDescent="0.35">
      <c r="A1236" s="1">
        <v>46364</v>
      </c>
      <c r="C1236" s="7">
        <f t="shared" si="21"/>
        <v>660.35294457430177</v>
      </c>
      <c r="D1236" s="7">
        <f t="shared" si="22"/>
        <v>-44001.870471157192</v>
      </c>
      <c r="E1236" s="7">
        <f t="shared" si="23"/>
        <v>45322.5763603058</v>
      </c>
    </row>
    <row r="1237" spans="1:5" x14ac:dyDescent="0.35">
      <c r="A1237" s="1">
        <v>46365</v>
      </c>
      <c r="C1237" s="7">
        <f t="shared" si="21"/>
        <v>368.47876971901871</v>
      </c>
      <c r="D1237" s="7">
        <f t="shared" si="22"/>
        <v>-44385.304761523701</v>
      </c>
      <c r="E1237" s="7">
        <f t="shared" si="23"/>
        <v>45122.262300961738</v>
      </c>
    </row>
    <row r="1238" spans="1:5" x14ac:dyDescent="0.35">
      <c r="A1238" s="1">
        <v>46366</v>
      </c>
      <c r="C1238" s="7">
        <f t="shared" si="21"/>
        <v>-1533.3039007602108</v>
      </c>
      <c r="D1238" s="7">
        <f t="shared" si="22"/>
        <v>-46378.702571152819</v>
      </c>
      <c r="E1238" s="7">
        <f t="shared" si="23"/>
        <v>43312.094769632393</v>
      </c>
    </row>
    <row r="1239" spans="1:5" x14ac:dyDescent="0.35">
      <c r="A1239" s="1">
        <v>46367</v>
      </c>
      <c r="C1239" s="7">
        <f t="shared" si="21"/>
        <v>-1493.4226775943348</v>
      </c>
      <c r="D1239" s="7">
        <f t="shared" si="22"/>
        <v>-46430.491493850204</v>
      </c>
      <c r="E1239" s="7">
        <f t="shared" si="23"/>
        <v>43443.646138661541</v>
      </c>
    </row>
    <row r="1240" spans="1:5" x14ac:dyDescent="0.35">
      <c r="A1240" s="1">
        <v>46368</v>
      </c>
      <c r="C1240" s="7">
        <f t="shared" si="21"/>
        <v>-802.49114260383567</v>
      </c>
      <c r="D1240" s="7">
        <f t="shared" si="22"/>
        <v>-45831.285094447274</v>
      </c>
      <c r="E1240" s="7">
        <f t="shared" si="23"/>
        <v>44226.302809239598</v>
      </c>
    </row>
    <row r="1241" spans="1:5" x14ac:dyDescent="0.35">
      <c r="A1241" s="1">
        <v>46369</v>
      </c>
      <c r="C1241" s="7">
        <f t="shared" si="21"/>
        <v>-1245.9872574999133</v>
      </c>
      <c r="D1241" s="7">
        <f t="shared" si="22"/>
        <v>-46366.561317603184</v>
      </c>
      <c r="E1241" s="7">
        <f t="shared" si="23"/>
        <v>43874.586802603364</v>
      </c>
    </row>
    <row r="1242" spans="1:5" x14ac:dyDescent="0.35">
      <c r="A1242" s="1">
        <v>46370</v>
      </c>
      <c r="C1242" s="7">
        <f t="shared" si="21"/>
        <v>-1137.6031794802032</v>
      </c>
      <c r="D1242" s="7">
        <f t="shared" si="22"/>
        <v>-46350.012303401469</v>
      </c>
      <c r="E1242" s="7">
        <f t="shared" si="23"/>
        <v>44074.805944441061</v>
      </c>
    </row>
    <row r="1243" spans="1:5" x14ac:dyDescent="0.35">
      <c r="A1243" s="1">
        <v>46371</v>
      </c>
      <c r="C1243" s="7">
        <f t="shared" si="21"/>
        <v>-1041.6325892305715</v>
      </c>
      <c r="D1243" s="7">
        <f t="shared" si="22"/>
        <v>-46345.93171535257</v>
      </c>
      <c r="E1243" s="7">
        <f t="shared" si="23"/>
        <v>44262.666536891433</v>
      </c>
    </row>
    <row r="1244" spans="1:5" x14ac:dyDescent="0.35">
      <c r="A1244" s="1">
        <v>46372</v>
      </c>
      <c r="C1244" s="7">
        <f t="shared" si="21"/>
        <v>394.81952222145514</v>
      </c>
      <c r="D1244" s="7">
        <f t="shared" si="22"/>
        <v>-45001.424527248237</v>
      </c>
      <c r="E1244" s="7">
        <f t="shared" si="23"/>
        <v>45791.063571691149</v>
      </c>
    </row>
    <row r="1245" spans="1:5" x14ac:dyDescent="0.35">
      <c r="A1245" s="1">
        <v>46373</v>
      </c>
      <c r="C1245" s="7">
        <f t="shared" ref="C1245:C1290" si="24">_xlfn.FORECAST.ETS(A1245,$B$2:$B$732,$A$2:$A$732,1,1)</f>
        <v>-1255.4857539300219</v>
      </c>
      <c r="D1245" s="7">
        <f t="shared" ref="D1245:D1290" si="25">C1245-_xlfn.FORECAST.ETS.CONFINT(A1245,$B$2:$B$732,$A$2:$A$732,0.95,1,1)</f>
        <v>-46743.729630598878</v>
      </c>
      <c r="E1245" s="7">
        <f t="shared" ref="E1245:E1290" si="26">C1245+_xlfn.FORECAST.ETS.CONFINT(A1245,$B$2:$B$732,$A$2:$A$732,0.95,1,1)</f>
        <v>44232.758122738836</v>
      </c>
    </row>
    <row r="1246" spans="1:5" x14ac:dyDescent="0.35">
      <c r="A1246" s="1">
        <v>46374</v>
      </c>
      <c r="C1246" s="7">
        <f t="shared" si="24"/>
        <v>-1693.6944360443181</v>
      </c>
      <c r="D1246" s="7">
        <f t="shared" si="25"/>
        <v>-47273.993026409575</v>
      </c>
      <c r="E1246" s="7">
        <f t="shared" si="26"/>
        <v>43886.604154320943</v>
      </c>
    </row>
    <row r="1247" spans="1:5" x14ac:dyDescent="0.35">
      <c r="A1247" s="1">
        <v>46375</v>
      </c>
      <c r="C1247" s="7">
        <f t="shared" si="24"/>
        <v>-1851.927569157303</v>
      </c>
      <c r="D1247" s="7">
        <f t="shared" si="25"/>
        <v>-47524.335742303949</v>
      </c>
      <c r="E1247" s="7">
        <f t="shared" si="26"/>
        <v>43820.480603989337</v>
      </c>
    </row>
    <row r="1248" spans="1:5" x14ac:dyDescent="0.35">
      <c r="A1248" s="1">
        <v>46376</v>
      </c>
      <c r="C1248" s="7">
        <f t="shared" si="24"/>
        <v>-1986.8897606523046</v>
      </c>
      <c r="D1248" s="7">
        <f t="shared" si="25"/>
        <v>-47751.462368195833</v>
      </c>
      <c r="E1248" s="7">
        <f t="shared" si="26"/>
        <v>43777.682846891228</v>
      </c>
    </row>
    <row r="1249" spans="1:5" x14ac:dyDescent="0.35">
      <c r="A1249" s="1">
        <v>46377</v>
      </c>
      <c r="C1249" s="7">
        <f t="shared" si="24"/>
        <v>-1707.8247172743111</v>
      </c>
      <c r="D1249" s="7">
        <f t="shared" si="25"/>
        <v>-47564.61659330433</v>
      </c>
      <c r="E1249" s="7">
        <f t="shared" si="26"/>
        <v>44148.967158755702</v>
      </c>
    </row>
    <row r="1250" spans="1:5" x14ac:dyDescent="0.35">
      <c r="A1250" s="1">
        <v>46378</v>
      </c>
      <c r="C1250" s="7">
        <f t="shared" si="24"/>
        <v>-1593.4200839877899</v>
      </c>
      <c r="D1250" s="7">
        <f t="shared" si="25"/>
        <v>-47542.486045012338</v>
      </c>
      <c r="E1250" s="7">
        <f t="shared" si="26"/>
        <v>44355.645877036761</v>
      </c>
    </row>
    <row r="1251" spans="1:5" x14ac:dyDescent="0.35">
      <c r="A1251" s="1">
        <v>46379</v>
      </c>
      <c r="C1251" s="7">
        <f t="shared" si="24"/>
        <v>-2424.4477943134661</v>
      </c>
      <c r="D1251" s="7">
        <f t="shared" si="25"/>
        <v>-48465.842639204115</v>
      </c>
      <c r="E1251" s="7">
        <f t="shared" si="26"/>
        <v>43616.94705057719</v>
      </c>
    </row>
    <row r="1252" spans="1:5" x14ac:dyDescent="0.35">
      <c r="A1252" s="1">
        <v>46380</v>
      </c>
      <c r="C1252" s="7">
        <f t="shared" si="24"/>
        <v>-195.73047524110871</v>
      </c>
      <c r="D1252" s="7">
        <f t="shared" si="25"/>
        <v>-46329.508985178873</v>
      </c>
      <c r="E1252" s="7">
        <f t="shared" si="26"/>
        <v>45938.048034696658</v>
      </c>
    </row>
    <row r="1253" spans="1:5" x14ac:dyDescent="0.35">
      <c r="A1253" s="1">
        <v>46381</v>
      </c>
      <c r="C1253" s="7">
        <f t="shared" si="24"/>
        <v>-1442.1436833744226</v>
      </c>
      <c r="D1253" s="7">
        <f t="shared" si="25"/>
        <v>-47668.360621796346</v>
      </c>
      <c r="E1253" s="7">
        <f t="shared" si="26"/>
        <v>44784.0732550475</v>
      </c>
    </row>
    <row r="1254" spans="1:5" x14ac:dyDescent="0.35">
      <c r="A1254" s="1">
        <v>46382</v>
      </c>
      <c r="C1254" s="7">
        <f t="shared" si="24"/>
        <v>-300.28977237746858</v>
      </c>
      <c r="D1254" s="7">
        <f t="shared" si="25"/>
        <v>-46618.999884924</v>
      </c>
      <c r="E1254" s="7">
        <f t="shared" si="26"/>
        <v>46018.420340169068</v>
      </c>
    </row>
    <row r="1255" spans="1:5" x14ac:dyDescent="0.35">
      <c r="A1255" s="1">
        <v>46383</v>
      </c>
      <c r="C1255" s="7">
        <f t="shared" si="24"/>
        <v>-1090.0882580782063</v>
      </c>
      <c r="D1255" s="7">
        <f t="shared" si="25"/>
        <v>-47501.346272541276</v>
      </c>
      <c r="E1255" s="7">
        <f t="shared" si="26"/>
        <v>45321.169756384865</v>
      </c>
    </row>
    <row r="1256" spans="1:5" x14ac:dyDescent="0.35">
      <c r="A1256" s="1">
        <v>46384</v>
      </c>
      <c r="C1256" s="7">
        <f t="shared" si="24"/>
        <v>-1321.792095206876</v>
      </c>
      <c r="D1256" s="7">
        <f t="shared" si="25"/>
        <v>-47825.652721478727</v>
      </c>
      <c r="E1256" s="7">
        <f t="shared" si="26"/>
        <v>45182.068531064979</v>
      </c>
    </row>
    <row r="1257" spans="1:5" x14ac:dyDescent="0.35">
      <c r="A1257" s="1">
        <v>46385</v>
      </c>
      <c r="C1257" s="7">
        <f t="shared" si="24"/>
        <v>-1728.4241635770327</v>
      </c>
      <c r="D1257" s="7">
        <f t="shared" si="25"/>
        <v>-48324.942093599784</v>
      </c>
      <c r="E1257" s="7">
        <f t="shared" si="26"/>
        <v>44868.093766445723</v>
      </c>
    </row>
    <row r="1258" spans="1:5" x14ac:dyDescent="0.35">
      <c r="A1258" s="1">
        <v>46386</v>
      </c>
      <c r="C1258" s="7">
        <f t="shared" si="24"/>
        <v>-1219.2381505586636</v>
      </c>
      <c r="D1258" s="7">
        <f t="shared" si="25"/>
        <v>-47908.468058274535</v>
      </c>
      <c r="E1258" s="7">
        <f t="shared" si="26"/>
        <v>45469.9917571572</v>
      </c>
    </row>
    <row r="1259" spans="1:5" x14ac:dyDescent="0.35">
      <c r="A1259" s="1">
        <v>46387</v>
      </c>
      <c r="C1259" s="7">
        <f t="shared" si="24"/>
        <v>-209.10554633339467</v>
      </c>
      <c r="D1259" s="7">
        <f t="shared" si="25"/>
        <v>-46991.102087635663</v>
      </c>
      <c r="E1259" s="7">
        <f t="shared" si="26"/>
        <v>46572.890994968868</v>
      </c>
    </row>
    <row r="1260" spans="1:5" x14ac:dyDescent="0.35">
      <c r="A1260" s="1">
        <v>46388</v>
      </c>
      <c r="C1260" s="7">
        <f t="shared" si="24"/>
        <v>653.4336214189251</v>
      </c>
      <c r="D1260" s="7">
        <f t="shared" si="25"/>
        <v>-46221.384191265723</v>
      </c>
      <c r="E1260" s="7">
        <f t="shared" si="26"/>
        <v>47528.251434103571</v>
      </c>
    </row>
    <row r="1261" spans="1:5" x14ac:dyDescent="0.35">
      <c r="A1261" s="1">
        <v>46389</v>
      </c>
      <c r="C1261" s="7">
        <f t="shared" si="24"/>
        <v>686.1519001736649</v>
      </c>
      <c r="D1261" s="7">
        <f t="shared" si="25"/>
        <v>-46281.78016909102</v>
      </c>
      <c r="E1261" s="7">
        <f t="shared" si="26"/>
        <v>47654.083969438354</v>
      </c>
    </row>
    <row r="1262" spans="1:5" x14ac:dyDescent="0.35">
      <c r="A1262" s="1">
        <v>46390</v>
      </c>
      <c r="C1262" s="7">
        <f t="shared" si="24"/>
        <v>931.37052653715671</v>
      </c>
      <c r="D1262" s="7">
        <f t="shared" si="25"/>
        <v>-46129.491564522621</v>
      </c>
      <c r="E1262" s="7">
        <f t="shared" si="26"/>
        <v>47992.232617596928</v>
      </c>
    </row>
    <row r="1263" spans="1:5" x14ac:dyDescent="0.35">
      <c r="A1263" s="1">
        <v>46391</v>
      </c>
      <c r="C1263" s="7">
        <f t="shared" si="24"/>
        <v>1174.1092807062371</v>
      </c>
      <c r="D1263" s="7">
        <f t="shared" si="25"/>
        <v>-45979.737416949945</v>
      </c>
      <c r="E1263" s="7">
        <f t="shared" si="26"/>
        <v>48327.955978362421</v>
      </c>
    </row>
    <row r="1264" spans="1:5" x14ac:dyDescent="0.35">
      <c r="A1264" s="1">
        <v>46392</v>
      </c>
      <c r="C1264" s="7">
        <f t="shared" si="24"/>
        <v>1035.6484969698981</v>
      </c>
      <c r="D1264" s="7">
        <f t="shared" si="25"/>
        <v>-46211.237373792515</v>
      </c>
      <c r="E1264" s="7">
        <f t="shared" si="26"/>
        <v>48282.534367732318</v>
      </c>
    </row>
    <row r="1265" spans="1:5" x14ac:dyDescent="0.35">
      <c r="A1265" s="1">
        <v>46393</v>
      </c>
      <c r="C1265" s="7">
        <f t="shared" si="24"/>
        <v>407.20572304458756</v>
      </c>
      <c r="D1265" s="7">
        <f t="shared" si="25"/>
        <v>-46932.773868997458</v>
      </c>
      <c r="E1265" s="7">
        <f t="shared" si="26"/>
        <v>47747.18531508663</v>
      </c>
    </row>
    <row r="1266" spans="1:5" x14ac:dyDescent="0.35">
      <c r="A1266" s="1">
        <v>46394</v>
      </c>
      <c r="C1266" s="7">
        <f t="shared" si="24"/>
        <v>455.07646550268385</v>
      </c>
      <c r="D1266" s="7">
        <f t="shared" si="25"/>
        <v>-46978.051377611657</v>
      </c>
      <c r="E1266" s="7">
        <f t="shared" si="26"/>
        <v>47888.204308617031</v>
      </c>
    </row>
    <row r="1267" spans="1:5" x14ac:dyDescent="0.35">
      <c r="A1267" s="1">
        <v>46395</v>
      </c>
      <c r="C1267" s="7">
        <f t="shared" si="24"/>
        <v>493.57326629589249</v>
      </c>
      <c r="D1267" s="7">
        <f t="shared" si="25"/>
        <v>-47032.757339259093</v>
      </c>
      <c r="E1267" s="7">
        <f t="shared" si="26"/>
        <v>48019.903871850875</v>
      </c>
    </row>
    <row r="1268" spans="1:5" x14ac:dyDescent="0.35">
      <c r="A1268" s="1">
        <v>46396</v>
      </c>
      <c r="C1268" s="7">
        <f t="shared" si="24"/>
        <v>599.20205665172853</v>
      </c>
      <c r="D1268" s="7">
        <f t="shared" si="25"/>
        <v>-47020.385804244877</v>
      </c>
      <c r="E1268" s="7">
        <f t="shared" si="26"/>
        <v>48218.78991754834</v>
      </c>
    </row>
    <row r="1269" spans="1:5" x14ac:dyDescent="0.35">
      <c r="A1269" s="1">
        <v>46397</v>
      </c>
      <c r="C1269" s="7">
        <f t="shared" si="24"/>
        <v>628.0785875796513</v>
      </c>
      <c r="D1269" s="7">
        <f t="shared" si="25"/>
        <v>-47084.821003049823</v>
      </c>
      <c r="E1269" s="7">
        <f t="shared" si="26"/>
        <v>48340.978178209123</v>
      </c>
    </row>
    <row r="1270" spans="1:5" x14ac:dyDescent="0.35">
      <c r="A1270" s="1">
        <v>46398</v>
      </c>
      <c r="C1270" s="7">
        <f t="shared" si="24"/>
        <v>336.20441272436824</v>
      </c>
      <c r="D1270" s="7">
        <f t="shared" si="25"/>
        <v>-47470.061363477747</v>
      </c>
      <c r="E1270" s="7">
        <f t="shared" si="26"/>
        <v>48142.470188926491</v>
      </c>
    </row>
    <row r="1271" spans="1:5" x14ac:dyDescent="0.35">
      <c r="A1271" s="1">
        <v>46399</v>
      </c>
      <c r="C1271" s="7">
        <f t="shared" si="24"/>
        <v>-1565.5782577548612</v>
      </c>
      <c r="D1271" s="7">
        <f t="shared" si="25"/>
        <v>-49465.26465677681</v>
      </c>
      <c r="E1271" s="7">
        <f t="shared" si="26"/>
        <v>46334.10814126709</v>
      </c>
    </row>
    <row r="1272" spans="1:5" x14ac:dyDescent="0.35">
      <c r="A1272" s="1">
        <v>46400</v>
      </c>
      <c r="C1272" s="7">
        <f t="shared" si="24"/>
        <v>-1525.6970345889854</v>
      </c>
      <c r="D1272" s="7">
        <f t="shared" si="25"/>
        <v>-49518.858475044828</v>
      </c>
      <c r="E1272" s="7">
        <f t="shared" si="26"/>
        <v>46467.464405866856</v>
      </c>
    </row>
    <row r="1273" spans="1:5" x14ac:dyDescent="0.35">
      <c r="A1273" s="1">
        <v>46401</v>
      </c>
      <c r="C1273" s="7">
        <f t="shared" si="24"/>
        <v>-834.76549959848626</v>
      </c>
      <c r="D1273" s="7">
        <f t="shared" si="25"/>
        <v>-48921.456381429285</v>
      </c>
      <c r="E1273" s="7">
        <f t="shared" si="26"/>
        <v>47251.925382232315</v>
      </c>
    </row>
    <row r="1274" spans="1:5" x14ac:dyDescent="0.35">
      <c r="A1274" s="1">
        <v>46402</v>
      </c>
      <c r="C1274" s="7">
        <f t="shared" si="24"/>
        <v>-1278.2616144945639</v>
      </c>
      <c r="D1274" s="7">
        <f t="shared" si="25"/>
        <v>-49458.536318929007</v>
      </c>
      <c r="E1274" s="7">
        <f t="shared" si="26"/>
        <v>46902.013089939879</v>
      </c>
    </row>
    <row r="1275" spans="1:5" x14ac:dyDescent="0.35">
      <c r="A1275" s="1">
        <v>46403</v>
      </c>
      <c r="C1275" s="7">
        <f t="shared" si="24"/>
        <v>-1169.8775364748537</v>
      </c>
      <c r="D1275" s="7">
        <f t="shared" si="25"/>
        <v>-49443.790425990592</v>
      </c>
      <c r="E1275" s="7">
        <f t="shared" si="26"/>
        <v>47104.03535304089</v>
      </c>
    </row>
    <row r="1276" spans="1:5" x14ac:dyDescent="0.35">
      <c r="A1276" s="1">
        <v>46404</v>
      </c>
      <c r="C1276" s="7">
        <f t="shared" si="24"/>
        <v>-1073.9069462252221</v>
      </c>
      <c r="D1276" s="7">
        <f t="shared" si="25"/>
        <v>-49441.512364510687</v>
      </c>
      <c r="E1276" s="7">
        <f t="shared" si="26"/>
        <v>47293.698472060241</v>
      </c>
    </row>
    <row r="1277" spans="1:5" x14ac:dyDescent="0.35">
      <c r="A1277" s="1">
        <v>46405</v>
      </c>
      <c r="C1277" s="7">
        <f t="shared" si="24"/>
        <v>362.54516522680467</v>
      </c>
      <c r="D1277" s="7">
        <f t="shared" si="25"/>
        <v>-48098.807106690074</v>
      </c>
      <c r="E1277" s="7">
        <f t="shared" si="26"/>
        <v>48823.897437143678</v>
      </c>
    </row>
    <row r="1278" spans="1:5" x14ac:dyDescent="0.35">
      <c r="A1278" s="1">
        <v>46406</v>
      </c>
      <c r="C1278" s="7">
        <f t="shared" si="24"/>
        <v>-1287.7601109246725</v>
      </c>
      <c r="D1278" s="7">
        <f t="shared" si="25"/>
        <v>-49842.913542470902</v>
      </c>
      <c r="E1278" s="7">
        <f t="shared" si="26"/>
        <v>47267.393320621552</v>
      </c>
    </row>
    <row r="1279" spans="1:5" x14ac:dyDescent="0.35">
      <c r="A1279" s="1">
        <v>46407</v>
      </c>
      <c r="C1279" s="7">
        <f t="shared" si="24"/>
        <v>-1725.9687930389684</v>
      </c>
      <c r="D1279" s="7">
        <f t="shared" si="25"/>
        <v>-50374.977671312321</v>
      </c>
      <c r="E1279" s="7">
        <f t="shared" si="26"/>
        <v>46923.040085234381</v>
      </c>
    </row>
    <row r="1280" spans="1:5" x14ac:dyDescent="0.35">
      <c r="A1280" s="1">
        <v>46408</v>
      </c>
      <c r="C1280" s="7">
        <f t="shared" si="24"/>
        <v>-1884.2019261519536</v>
      </c>
      <c r="D1280" s="7">
        <f t="shared" si="25"/>
        <v>-50627.120519314172</v>
      </c>
      <c r="E1280" s="7">
        <f t="shared" si="26"/>
        <v>46858.716667010267</v>
      </c>
    </row>
    <row r="1281" spans="1:5" x14ac:dyDescent="0.35">
      <c r="A1281" s="1">
        <v>46409</v>
      </c>
      <c r="C1281" s="7">
        <f t="shared" si="24"/>
        <v>-2019.1641176469552</v>
      </c>
      <c r="D1281" s="7">
        <f t="shared" si="25"/>
        <v>-50856.046674888486</v>
      </c>
      <c r="E1281" s="7">
        <f t="shared" si="26"/>
        <v>46817.718439594573</v>
      </c>
    </row>
    <row r="1282" spans="1:5" x14ac:dyDescent="0.35">
      <c r="A1282" s="1">
        <v>46410</v>
      </c>
      <c r="C1282" s="7">
        <f t="shared" si="24"/>
        <v>-1740.0990742689617</v>
      </c>
      <c r="D1282" s="7">
        <f t="shared" si="25"/>
        <v>-50670.999825774161</v>
      </c>
      <c r="E1282" s="7">
        <f t="shared" si="26"/>
        <v>47190.801677236239</v>
      </c>
    </row>
    <row r="1283" spans="1:5" x14ac:dyDescent="0.35">
      <c r="A1283" s="1">
        <v>46411</v>
      </c>
      <c r="C1283" s="7">
        <f t="shared" si="24"/>
        <v>-1625.6944409824405</v>
      </c>
      <c r="D1283" s="7">
        <f t="shared" si="25"/>
        <v>-50650.667597895372</v>
      </c>
      <c r="E1283" s="7">
        <f t="shared" si="26"/>
        <v>47399.278715930486</v>
      </c>
    </row>
    <row r="1284" spans="1:5" x14ac:dyDescent="0.35">
      <c r="A1284" s="1">
        <v>46412</v>
      </c>
      <c r="C1284" s="7">
        <f t="shared" si="24"/>
        <v>-2456.7221513081167</v>
      </c>
      <c r="D1284" s="7">
        <f t="shared" si="25"/>
        <v>-51575.821905698896</v>
      </c>
      <c r="E1284" s="7">
        <f t="shared" si="26"/>
        <v>46662.377603082663</v>
      </c>
    </row>
    <row r="1285" spans="1:5" x14ac:dyDescent="0.35">
      <c r="A1285" s="1">
        <v>46413</v>
      </c>
      <c r="C1285" s="7">
        <f t="shared" si="24"/>
        <v>-228.00483223575918</v>
      </c>
      <c r="D1285" s="7">
        <f t="shared" si="25"/>
        <v>-49441.285357067412</v>
      </c>
      <c r="E1285" s="7">
        <f t="shared" si="26"/>
        <v>48985.275692595889</v>
      </c>
    </row>
    <row r="1286" spans="1:5" x14ac:dyDescent="0.35">
      <c r="A1286" s="1">
        <v>46414</v>
      </c>
      <c r="C1286" s="7">
        <f t="shared" si="24"/>
        <v>-1474.418040369073</v>
      </c>
      <c r="D1286" s="7">
        <f t="shared" si="25"/>
        <v>-50781.933489464885</v>
      </c>
      <c r="E1286" s="7">
        <f t="shared" si="26"/>
        <v>47833.097408726746</v>
      </c>
    </row>
    <row r="1287" spans="1:5" x14ac:dyDescent="0.35">
      <c r="A1287" s="1">
        <v>46415</v>
      </c>
      <c r="C1287" s="7">
        <f t="shared" si="24"/>
        <v>-332.56412937211906</v>
      </c>
      <c r="D1287" s="7">
        <f t="shared" si="25"/>
        <v>-49734.36863738361</v>
      </c>
      <c r="E1287" s="7">
        <f t="shared" si="26"/>
        <v>49069.24037863937</v>
      </c>
    </row>
    <row r="1288" spans="1:5" x14ac:dyDescent="0.35">
      <c r="A1288" s="1">
        <v>46416</v>
      </c>
      <c r="C1288" s="7">
        <f t="shared" si="24"/>
        <v>-1122.3626150728569</v>
      </c>
      <c r="D1288" s="7">
        <f t="shared" si="25"/>
        <v>-50618.510297448142</v>
      </c>
      <c r="E1288" s="7">
        <f t="shared" si="26"/>
        <v>48373.785067302422</v>
      </c>
    </row>
    <row r="1289" spans="1:5" x14ac:dyDescent="0.35">
      <c r="A1289" s="1">
        <v>46417</v>
      </c>
      <c r="C1289" s="7">
        <f t="shared" si="24"/>
        <v>-1354.0664522015265</v>
      </c>
      <c r="D1289" s="7">
        <f t="shared" si="25"/>
        <v>-50944.611405154268</v>
      </c>
      <c r="E1289" s="7">
        <f t="shared" si="26"/>
        <v>48236.478500751211</v>
      </c>
    </row>
    <row r="1290" spans="1:5" x14ac:dyDescent="0.35">
      <c r="A1290" s="1">
        <v>46418</v>
      </c>
      <c r="C1290" s="7">
        <f t="shared" si="24"/>
        <v>-1760.6985205716833</v>
      </c>
      <c r="D1290" s="7">
        <f t="shared" si="25"/>
        <v>-51445.694821050543</v>
      </c>
      <c r="E1290" s="7">
        <f t="shared" si="26"/>
        <v>47924.297779907174</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F51A6-F774-40FA-A720-5B493A5DC5BF}">
  <dimension ref="A2:D172"/>
  <sheetViews>
    <sheetView topLeftCell="C4" workbookViewId="0">
      <selection activeCell="G20" sqref="G20"/>
    </sheetView>
  </sheetViews>
  <sheetFormatPr defaultRowHeight="14.5" x14ac:dyDescent="0.35"/>
  <cols>
    <col min="1" max="1" width="13.90625" bestFit="1" customWidth="1"/>
    <col min="2" max="2" width="14.26953125" bestFit="1" customWidth="1"/>
    <col min="3" max="3" width="28.26953125" bestFit="1" customWidth="1"/>
    <col min="4" max="4" width="28.36328125" bestFit="1" customWidth="1"/>
    <col min="5" max="5" width="14.26953125" bestFit="1" customWidth="1"/>
    <col min="6" max="6" width="28.26953125" bestFit="1" customWidth="1"/>
    <col min="7" max="7" width="28.36328125" bestFit="1" customWidth="1"/>
    <col min="8" max="8" width="14.26953125" bestFit="1" customWidth="1"/>
    <col min="9" max="9" width="28.26953125" bestFit="1" customWidth="1"/>
    <col min="10" max="10" width="28.36328125" bestFit="1" customWidth="1"/>
    <col min="11" max="11" width="14.26953125" bestFit="1" customWidth="1"/>
    <col min="12" max="12" width="28.26953125" bestFit="1" customWidth="1"/>
    <col min="13" max="13" width="28.36328125" bestFit="1" customWidth="1"/>
    <col min="14" max="14" width="14.26953125" bestFit="1" customWidth="1"/>
    <col min="15" max="15" width="28.26953125" bestFit="1" customWidth="1"/>
    <col min="16" max="16" width="28.36328125" bestFit="1" customWidth="1"/>
    <col min="17" max="17" width="14.26953125" bestFit="1" customWidth="1"/>
    <col min="18" max="18" width="28.26953125" bestFit="1" customWidth="1"/>
    <col min="19" max="19" width="28.36328125" bestFit="1" customWidth="1"/>
    <col min="20" max="20" width="14.26953125" bestFit="1" customWidth="1"/>
    <col min="21" max="21" width="28.26953125" bestFit="1" customWidth="1"/>
    <col min="22" max="22" width="28.36328125" bestFit="1" customWidth="1"/>
    <col min="23" max="23" width="14.26953125" bestFit="1" customWidth="1"/>
    <col min="24" max="24" width="28.26953125" bestFit="1" customWidth="1"/>
    <col min="25" max="25" width="28.36328125" bestFit="1" customWidth="1"/>
    <col min="26" max="26" width="14.26953125" bestFit="1" customWidth="1"/>
    <col min="27" max="27" width="28.26953125" bestFit="1" customWidth="1"/>
    <col min="28" max="28" width="28.36328125" bestFit="1" customWidth="1"/>
    <col min="29" max="29" width="14.26953125" bestFit="1" customWidth="1"/>
    <col min="30" max="30" width="28.26953125" bestFit="1" customWidth="1"/>
    <col min="31" max="31" width="28.36328125" bestFit="1" customWidth="1"/>
    <col min="32" max="32" width="14.26953125" bestFit="1" customWidth="1"/>
    <col min="33" max="33" width="28.26953125" bestFit="1" customWidth="1"/>
    <col min="34" max="34" width="28.36328125" bestFit="1" customWidth="1"/>
    <col min="35" max="35" width="14.26953125" bestFit="1" customWidth="1"/>
    <col min="36" max="36" width="28.26953125" bestFit="1" customWidth="1"/>
    <col min="37" max="37" width="28.36328125" bestFit="1" customWidth="1"/>
    <col min="38" max="38" width="14.26953125" bestFit="1" customWidth="1"/>
    <col min="39" max="39" width="28.26953125" bestFit="1" customWidth="1"/>
    <col min="40" max="40" width="28.36328125" bestFit="1" customWidth="1"/>
    <col min="41" max="41" width="14.26953125" bestFit="1" customWidth="1"/>
    <col min="42" max="42" width="28.26953125" bestFit="1" customWidth="1"/>
    <col min="43" max="43" width="28.36328125" bestFit="1" customWidth="1"/>
    <col min="44" max="44" width="14.26953125" bestFit="1" customWidth="1"/>
    <col min="45" max="45" width="28.26953125" bestFit="1" customWidth="1"/>
    <col min="46" max="46" width="28.36328125" bestFit="1" customWidth="1"/>
    <col min="47" max="47" width="14.26953125" bestFit="1" customWidth="1"/>
    <col min="48" max="48" width="28.26953125" bestFit="1" customWidth="1"/>
    <col min="49" max="49" width="28.36328125" bestFit="1" customWidth="1"/>
    <col min="50" max="50" width="14.26953125" bestFit="1" customWidth="1"/>
    <col min="51" max="51" width="28.26953125" bestFit="1" customWidth="1"/>
    <col min="52" max="52" width="28.36328125" bestFit="1" customWidth="1"/>
    <col min="53" max="53" width="14.26953125" bestFit="1" customWidth="1"/>
    <col min="54" max="54" width="28.26953125" bestFit="1" customWidth="1"/>
    <col min="55" max="55" width="28.36328125" bestFit="1" customWidth="1"/>
    <col min="56" max="56" width="14.26953125" bestFit="1" customWidth="1"/>
    <col min="57" max="57" width="28.26953125" bestFit="1" customWidth="1"/>
    <col min="58" max="58" width="28.36328125" bestFit="1" customWidth="1"/>
    <col min="59" max="59" width="14.26953125" bestFit="1" customWidth="1"/>
    <col min="60" max="60" width="28.26953125" bestFit="1" customWidth="1"/>
    <col min="61" max="61" width="28.36328125" bestFit="1" customWidth="1"/>
    <col min="62" max="62" width="14.26953125" bestFit="1" customWidth="1"/>
    <col min="63" max="63" width="28.26953125" bestFit="1" customWidth="1"/>
    <col min="64" max="64" width="28.36328125" bestFit="1" customWidth="1"/>
    <col min="65" max="65" width="14.26953125" bestFit="1" customWidth="1"/>
    <col min="66" max="66" width="28.26953125" bestFit="1" customWidth="1"/>
    <col min="67" max="67" width="28.36328125" bestFit="1" customWidth="1"/>
    <col min="68" max="68" width="14.26953125" bestFit="1" customWidth="1"/>
    <col min="69" max="69" width="28.26953125" bestFit="1" customWidth="1"/>
    <col min="70" max="70" width="28.36328125" bestFit="1" customWidth="1"/>
    <col min="71" max="71" width="14.26953125" bestFit="1" customWidth="1"/>
    <col min="72" max="72" width="28.26953125" bestFit="1" customWidth="1"/>
    <col min="73" max="73" width="28.36328125" bestFit="1" customWidth="1"/>
    <col min="74" max="74" width="14.26953125" bestFit="1" customWidth="1"/>
    <col min="75" max="75" width="28.26953125" bestFit="1" customWidth="1"/>
    <col min="76" max="76" width="28.36328125" bestFit="1" customWidth="1"/>
    <col min="77" max="77" width="14.26953125" bestFit="1" customWidth="1"/>
    <col min="78" max="78" width="28.26953125" bestFit="1" customWidth="1"/>
    <col min="79" max="79" width="28.36328125" bestFit="1" customWidth="1"/>
    <col min="80" max="80" width="14.26953125" bestFit="1" customWidth="1"/>
    <col min="81" max="81" width="28.26953125" bestFit="1" customWidth="1"/>
    <col min="82" max="82" width="28.36328125" bestFit="1" customWidth="1"/>
    <col min="83" max="83" width="14.26953125" bestFit="1" customWidth="1"/>
    <col min="84" max="84" width="28.26953125" bestFit="1" customWidth="1"/>
    <col min="85" max="85" width="28.36328125" bestFit="1" customWidth="1"/>
    <col min="86" max="86" width="14.26953125" bestFit="1" customWidth="1"/>
    <col min="87" max="87" width="28.26953125" bestFit="1" customWidth="1"/>
    <col min="88" max="88" width="28.36328125" bestFit="1" customWidth="1"/>
    <col min="89" max="89" width="14.26953125" bestFit="1" customWidth="1"/>
    <col min="90" max="90" width="28.26953125" bestFit="1" customWidth="1"/>
    <col min="91" max="91" width="28.36328125" bestFit="1" customWidth="1"/>
    <col min="92" max="92" width="14.26953125" bestFit="1" customWidth="1"/>
    <col min="93" max="93" width="28.26953125" bestFit="1" customWidth="1"/>
    <col min="94" max="94" width="28.36328125" bestFit="1" customWidth="1"/>
    <col min="95" max="95" width="14.26953125" bestFit="1" customWidth="1"/>
    <col min="96" max="96" width="28.26953125" bestFit="1" customWidth="1"/>
    <col min="97" max="97" width="28.36328125" bestFit="1" customWidth="1"/>
    <col min="98" max="98" width="14.26953125" bestFit="1" customWidth="1"/>
    <col min="99" max="99" width="28.26953125" bestFit="1" customWidth="1"/>
    <col min="100" max="100" width="28.36328125" bestFit="1" customWidth="1"/>
    <col min="101" max="101" width="14.26953125" bestFit="1" customWidth="1"/>
    <col min="102" max="102" width="28.26953125" bestFit="1" customWidth="1"/>
    <col min="103" max="103" width="28.36328125" bestFit="1" customWidth="1"/>
    <col min="104" max="104" width="14.26953125" bestFit="1" customWidth="1"/>
    <col min="105" max="105" width="28.26953125" bestFit="1" customWidth="1"/>
    <col min="106" max="106" width="28.36328125" bestFit="1" customWidth="1"/>
    <col min="107" max="107" width="14.26953125" bestFit="1" customWidth="1"/>
    <col min="108" max="108" width="28.26953125" bestFit="1" customWidth="1"/>
    <col min="109" max="109" width="28.36328125" bestFit="1" customWidth="1"/>
    <col min="110" max="110" width="14.26953125" bestFit="1" customWidth="1"/>
    <col min="111" max="111" width="28.26953125" bestFit="1" customWidth="1"/>
    <col min="112" max="112" width="28.36328125" bestFit="1" customWidth="1"/>
    <col min="113" max="113" width="14.26953125" bestFit="1" customWidth="1"/>
    <col min="114" max="114" width="28.26953125" bestFit="1" customWidth="1"/>
    <col min="115" max="115" width="28.36328125" bestFit="1" customWidth="1"/>
    <col min="116" max="116" width="14.26953125" bestFit="1" customWidth="1"/>
    <col min="117" max="117" width="28.26953125" bestFit="1" customWidth="1"/>
    <col min="118" max="118" width="28.36328125" bestFit="1" customWidth="1"/>
    <col min="119" max="119" width="14.26953125" bestFit="1" customWidth="1"/>
    <col min="120" max="120" width="28.26953125" bestFit="1" customWidth="1"/>
    <col min="121" max="121" width="28.36328125" bestFit="1" customWidth="1"/>
    <col min="122" max="122" width="14.26953125" bestFit="1" customWidth="1"/>
    <col min="123" max="123" width="28.26953125" bestFit="1" customWidth="1"/>
    <col min="124" max="124" width="28.36328125" bestFit="1" customWidth="1"/>
    <col min="125" max="125" width="14.26953125" bestFit="1" customWidth="1"/>
    <col min="126" max="126" width="28.26953125" bestFit="1" customWidth="1"/>
    <col min="127" max="127" width="28.36328125" bestFit="1" customWidth="1"/>
    <col min="128" max="128" width="14.26953125" bestFit="1" customWidth="1"/>
    <col min="129" max="129" width="28.26953125" bestFit="1" customWidth="1"/>
    <col min="130" max="130" width="28.36328125" bestFit="1" customWidth="1"/>
    <col min="131" max="131" width="14.26953125" bestFit="1" customWidth="1"/>
    <col min="132" max="132" width="28.26953125" bestFit="1" customWidth="1"/>
    <col min="133" max="133" width="28.36328125" bestFit="1" customWidth="1"/>
    <col min="134" max="134" width="14.26953125" bestFit="1" customWidth="1"/>
    <col min="135" max="135" width="28.26953125" bestFit="1" customWidth="1"/>
    <col min="136" max="136" width="28.36328125" bestFit="1" customWidth="1"/>
    <col min="137" max="137" width="14.26953125" bestFit="1" customWidth="1"/>
    <col min="138" max="138" width="28.26953125" bestFit="1" customWidth="1"/>
    <col min="139" max="139" width="28.36328125" bestFit="1" customWidth="1"/>
    <col min="140" max="140" width="14.26953125" bestFit="1" customWidth="1"/>
    <col min="141" max="141" width="28.26953125" bestFit="1" customWidth="1"/>
    <col min="142" max="142" width="28.36328125" bestFit="1" customWidth="1"/>
    <col min="143" max="143" width="14.26953125" bestFit="1" customWidth="1"/>
    <col min="144" max="144" width="28.26953125" bestFit="1" customWidth="1"/>
    <col min="145" max="145" width="28.36328125" bestFit="1" customWidth="1"/>
    <col min="146" max="146" width="14.26953125" bestFit="1" customWidth="1"/>
    <col min="147" max="147" width="28.26953125" bestFit="1" customWidth="1"/>
    <col min="148" max="148" width="28.36328125" bestFit="1" customWidth="1"/>
    <col min="149" max="149" width="14.26953125" bestFit="1" customWidth="1"/>
    <col min="150" max="150" width="28.26953125" bestFit="1" customWidth="1"/>
    <col min="151" max="151" width="28.36328125" bestFit="1" customWidth="1"/>
    <col min="152" max="152" width="14.26953125" bestFit="1" customWidth="1"/>
    <col min="153" max="153" width="28.26953125" bestFit="1" customWidth="1"/>
    <col min="154" max="154" width="28.36328125" bestFit="1" customWidth="1"/>
    <col min="155" max="155" width="14.26953125" bestFit="1" customWidth="1"/>
    <col min="156" max="156" width="28.26953125" bestFit="1" customWidth="1"/>
    <col min="157" max="157" width="28.36328125" bestFit="1" customWidth="1"/>
    <col min="158" max="158" width="14.26953125" bestFit="1" customWidth="1"/>
    <col min="159" max="159" width="28.26953125" bestFit="1" customWidth="1"/>
    <col min="160" max="160" width="28.36328125" bestFit="1" customWidth="1"/>
    <col min="161" max="161" width="14.26953125" bestFit="1" customWidth="1"/>
    <col min="162" max="162" width="28.26953125" bestFit="1" customWidth="1"/>
    <col min="163" max="163" width="28.36328125" bestFit="1" customWidth="1"/>
    <col min="164" max="164" width="14.26953125" bestFit="1" customWidth="1"/>
    <col min="165" max="165" width="28.26953125" bestFit="1" customWidth="1"/>
    <col min="166" max="166" width="28.36328125" bestFit="1" customWidth="1"/>
    <col min="167" max="167" width="14.26953125" bestFit="1" customWidth="1"/>
    <col min="168" max="168" width="28.26953125" bestFit="1" customWidth="1"/>
    <col min="169" max="169" width="28.36328125" bestFit="1" customWidth="1"/>
    <col min="170" max="170" width="14.26953125" bestFit="1" customWidth="1"/>
    <col min="171" max="171" width="28.26953125" bestFit="1" customWidth="1"/>
    <col min="172" max="172" width="28.36328125" bestFit="1" customWidth="1"/>
    <col min="173" max="173" width="14.26953125" bestFit="1" customWidth="1"/>
    <col min="174" max="174" width="28.26953125" bestFit="1" customWidth="1"/>
    <col min="175" max="175" width="28.36328125" bestFit="1" customWidth="1"/>
    <col min="176" max="176" width="14.26953125" bestFit="1" customWidth="1"/>
    <col min="177" max="177" width="28.26953125" bestFit="1" customWidth="1"/>
    <col min="178" max="178" width="28.36328125" bestFit="1" customWidth="1"/>
    <col min="179" max="179" width="14.26953125" bestFit="1" customWidth="1"/>
    <col min="180" max="180" width="28.26953125" bestFit="1" customWidth="1"/>
    <col min="181" max="181" width="28.36328125" bestFit="1" customWidth="1"/>
    <col min="182" max="182" width="14.26953125" bestFit="1" customWidth="1"/>
    <col min="183" max="183" width="28.26953125" bestFit="1" customWidth="1"/>
    <col min="184" max="184" width="28.36328125" bestFit="1" customWidth="1"/>
    <col min="185" max="185" width="14.26953125" bestFit="1" customWidth="1"/>
    <col min="186" max="186" width="28.26953125" bestFit="1" customWidth="1"/>
    <col min="187" max="187" width="28.36328125" bestFit="1" customWidth="1"/>
    <col min="188" max="188" width="14.26953125" bestFit="1" customWidth="1"/>
    <col min="189" max="189" width="28.26953125" bestFit="1" customWidth="1"/>
    <col min="190" max="190" width="28.36328125" bestFit="1" customWidth="1"/>
    <col min="191" max="191" width="14.26953125" bestFit="1" customWidth="1"/>
    <col min="192" max="192" width="28.26953125" bestFit="1" customWidth="1"/>
    <col min="193" max="193" width="28.36328125" bestFit="1" customWidth="1"/>
    <col min="194" max="194" width="14.26953125" bestFit="1" customWidth="1"/>
    <col min="195" max="195" width="28.26953125" bestFit="1" customWidth="1"/>
    <col min="196" max="196" width="28.36328125" bestFit="1" customWidth="1"/>
    <col min="197" max="197" width="14.26953125" bestFit="1" customWidth="1"/>
    <col min="198" max="198" width="28.26953125" bestFit="1" customWidth="1"/>
    <col min="199" max="199" width="28.36328125" bestFit="1" customWidth="1"/>
    <col min="200" max="200" width="14.26953125" bestFit="1" customWidth="1"/>
    <col min="201" max="201" width="28.26953125" bestFit="1" customWidth="1"/>
    <col min="202" max="202" width="28.36328125" bestFit="1" customWidth="1"/>
    <col min="203" max="203" width="14.26953125" bestFit="1" customWidth="1"/>
    <col min="204" max="204" width="28.26953125" bestFit="1" customWidth="1"/>
    <col min="205" max="205" width="28.36328125" bestFit="1" customWidth="1"/>
    <col min="206" max="206" width="14.26953125" bestFit="1" customWidth="1"/>
    <col min="207" max="207" width="28.26953125" bestFit="1" customWidth="1"/>
    <col min="208" max="208" width="28.36328125" bestFit="1" customWidth="1"/>
    <col min="209" max="209" width="14.26953125" bestFit="1" customWidth="1"/>
    <col min="210" max="210" width="28.26953125" bestFit="1" customWidth="1"/>
    <col min="211" max="211" width="28.36328125" bestFit="1" customWidth="1"/>
    <col min="212" max="212" width="14.26953125" bestFit="1" customWidth="1"/>
    <col min="213" max="213" width="28.26953125" bestFit="1" customWidth="1"/>
    <col min="214" max="214" width="28.36328125" bestFit="1" customWidth="1"/>
    <col min="215" max="215" width="14.26953125" bestFit="1" customWidth="1"/>
    <col min="216" max="216" width="28.26953125" bestFit="1" customWidth="1"/>
    <col min="217" max="217" width="28.36328125" bestFit="1" customWidth="1"/>
    <col min="218" max="218" width="14.26953125" bestFit="1" customWidth="1"/>
    <col min="219" max="219" width="28.26953125" bestFit="1" customWidth="1"/>
    <col min="220" max="220" width="28.36328125" bestFit="1" customWidth="1"/>
    <col min="221" max="221" width="14.26953125" bestFit="1" customWidth="1"/>
    <col min="222" max="222" width="28.26953125" bestFit="1" customWidth="1"/>
    <col min="223" max="223" width="28.36328125" bestFit="1" customWidth="1"/>
    <col min="224" max="224" width="14.26953125" bestFit="1" customWidth="1"/>
    <col min="225" max="225" width="28.26953125" bestFit="1" customWidth="1"/>
    <col min="226" max="226" width="28.36328125" bestFit="1" customWidth="1"/>
    <col min="227" max="227" width="14.26953125" bestFit="1" customWidth="1"/>
    <col min="228" max="228" width="28.26953125" bestFit="1" customWidth="1"/>
    <col min="229" max="229" width="28.36328125" bestFit="1" customWidth="1"/>
    <col min="230" max="230" width="14.26953125" bestFit="1" customWidth="1"/>
    <col min="231" max="231" width="28.26953125" bestFit="1" customWidth="1"/>
    <col min="232" max="232" width="28.36328125" bestFit="1" customWidth="1"/>
    <col min="233" max="233" width="14.26953125" bestFit="1" customWidth="1"/>
    <col min="234" max="234" width="28.26953125" bestFit="1" customWidth="1"/>
    <col min="235" max="235" width="28.36328125" bestFit="1" customWidth="1"/>
    <col min="236" max="236" width="14.26953125" bestFit="1" customWidth="1"/>
    <col min="237" max="237" width="28.26953125" bestFit="1" customWidth="1"/>
    <col min="238" max="238" width="28.36328125" bestFit="1" customWidth="1"/>
    <col min="239" max="239" width="14.26953125" bestFit="1" customWidth="1"/>
    <col min="240" max="240" width="28.26953125" bestFit="1" customWidth="1"/>
    <col min="241" max="241" width="28.36328125" bestFit="1" customWidth="1"/>
    <col min="242" max="242" width="14.26953125" bestFit="1" customWidth="1"/>
    <col min="243" max="243" width="28.26953125" bestFit="1" customWidth="1"/>
    <col min="244" max="244" width="28.36328125" bestFit="1" customWidth="1"/>
    <col min="245" max="245" width="14.26953125" bestFit="1" customWidth="1"/>
    <col min="246" max="246" width="28.26953125" bestFit="1" customWidth="1"/>
    <col min="247" max="247" width="28.36328125" bestFit="1" customWidth="1"/>
    <col min="248" max="248" width="14.26953125" bestFit="1" customWidth="1"/>
    <col min="249" max="249" width="28.26953125" bestFit="1" customWidth="1"/>
    <col min="250" max="250" width="28.36328125" bestFit="1" customWidth="1"/>
    <col min="251" max="251" width="14.26953125" bestFit="1" customWidth="1"/>
    <col min="252" max="252" width="28.26953125" bestFit="1" customWidth="1"/>
    <col min="253" max="253" width="28.36328125" bestFit="1" customWidth="1"/>
    <col min="254" max="254" width="14.26953125" bestFit="1" customWidth="1"/>
    <col min="255" max="255" width="28.26953125" bestFit="1" customWidth="1"/>
    <col min="256" max="256" width="28.36328125" bestFit="1" customWidth="1"/>
    <col min="257" max="257" width="14.26953125" bestFit="1" customWidth="1"/>
    <col min="258" max="258" width="28.26953125" bestFit="1" customWidth="1"/>
    <col min="259" max="259" width="28.36328125" bestFit="1" customWidth="1"/>
    <col min="260" max="260" width="14.26953125" bestFit="1" customWidth="1"/>
    <col min="261" max="261" width="28.26953125" bestFit="1" customWidth="1"/>
    <col min="262" max="262" width="28.36328125" bestFit="1" customWidth="1"/>
    <col min="263" max="263" width="14.26953125" bestFit="1" customWidth="1"/>
    <col min="264" max="264" width="28.26953125" bestFit="1" customWidth="1"/>
    <col min="265" max="265" width="28.36328125" bestFit="1" customWidth="1"/>
    <col min="266" max="266" width="14.26953125" bestFit="1" customWidth="1"/>
    <col min="267" max="267" width="28.26953125" bestFit="1" customWidth="1"/>
    <col min="268" max="268" width="28.36328125" bestFit="1" customWidth="1"/>
    <col min="269" max="269" width="14.26953125" bestFit="1" customWidth="1"/>
    <col min="270" max="270" width="28.26953125" bestFit="1" customWidth="1"/>
    <col min="271" max="271" width="28.36328125" bestFit="1" customWidth="1"/>
    <col min="272" max="272" width="14.26953125" bestFit="1" customWidth="1"/>
    <col min="273" max="273" width="28.26953125" bestFit="1" customWidth="1"/>
    <col min="274" max="274" width="28.36328125" bestFit="1" customWidth="1"/>
    <col min="275" max="275" width="14.26953125" bestFit="1" customWidth="1"/>
    <col min="276" max="276" width="28.26953125" bestFit="1" customWidth="1"/>
    <col min="277" max="277" width="28.36328125" bestFit="1" customWidth="1"/>
    <col min="278" max="278" width="14.26953125" bestFit="1" customWidth="1"/>
    <col min="279" max="279" width="28.26953125" bestFit="1" customWidth="1"/>
    <col min="280" max="280" width="28.36328125" bestFit="1" customWidth="1"/>
    <col min="281" max="281" width="14.26953125" bestFit="1" customWidth="1"/>
    <col min="282" max="282" width="28.26953125" bestFit="1" customWidth="1"/>
    <col min="283" max="283" width="28.36328125" bestFit="1" customWidth="1"/>
    <col min="284" max="284" width="14.26953125" bestFit="1" customWidth="1"/>
    <col min="285" max="285" width="28.26953125" bestFit="1" customWidth="1"/>
    <col min="286" max="286" width="28.36328125" bestFit="1" customWidth="1"/>
    <col min="287" max="287" width="14.26953125" bestFit="1" customWidth="1"/>
    <col min="288" max="288" width="28.26953125" bestFit="1" customWidth="1"/>
    <col min="289" max="289" width="28.36328125" bestFit="1" customWidth="1"/>
    <col min="290" max="290" width="14.26953125" bestFit="1" customWidth="1"/>
    <col min="291" max="291" width="28.26953125" bestFit="1" customWidth="1"/>
    <col min="292" max="292" width="28.36328125" bestFit="1" customWidth="1"/>
    <col min="293" max="293" width="14.26953125" bestFit="1" customWidth="1"/>
    <col min="294" max="294" width="28.26953125" bestFit="1" customWidth="1"/>
    <col min="295" max="295" width="28.36328125" bestFit="1" customWidth="1"/>
    <col min="296" max="296" width="14.26953125" bestFit="1" customWidth="1"/>
    <col min="297" max="297" width="28.26953125" bestFit="1" customWidth="1"/>
    <col min="298" max="298" width="28.36328125" bestFit="1" customWidth="1"/>
    <col min="299" max="299" width="14.26953125" bestFit="1" customWidth="1"/>
    <col min="300" max="300" width="28.26953125" bestFit="1" customWidth="1"/>
    <col min="301" max="301" width="28.36328125" bestFit="1" customWidth="1"/>
    <col min="302" max="302" width="14.26953125" bestFit="1" customWidth="1"/>
    <col min="303" max="303" width="28.26953125" bestFit="1" customWidth="1"/>
    <col min="304" max="304" width="28.36328125" bestFit="1" customWidth="1"/>
    <col min="305" max="305" width="14.26953125" bestFit="1" customWidth="1"/>
    <col min="306" max="306" width="28.26953125" bestFit="1" customWidth="1"/>
    <col min="307" max="307" width="28.36328125" bestFit="1" customWidth="1"/>
    <col min="308" max="308" width="14.26953125" bestFit="1" customWidth="1"/>
    <col min="309" max="309" width="28.26953125" bestFit="1" customWidth="1"/>
    <col min="310" max="310" width="28.36328125" bestFit="1" customWidth="1"/>
    <col min="311" max="311" width="14.26953125" bestFit="1" customWidth="1"/>
    <col min="312" max="312" width="28.26953125" bestFit="1" customWidth="1"/>
    <col min="313" max="313" width="28.36328125" bestFit="1" customWidth="1"/>
    <col min="314" max="314" width="14.26953125" bestFit="1" customWidth="1"/>
    <col min="315" max="315" width="28.26953125" bestFit="1" customWidth="1"/>
    <col min="316" max="316" width="28.36328125" bestFit="1" customWidth="1"/>
    <col min="317" max="317" width="14.26953125" bestFit="1" customWidth="1"/>
    <col min="318" max="318" width="28.26953125" bestFit="1" customWidth="1"/>
    <col min="319" max="319" width="28.36328125" bestFit="1" customWidth="1"/>
    <col min="320" max="320" width="14.26953125" bestFit="1" customWidth="1"/>
    <col min="321" max="321" width="28.26953125" bestFit="1" customWidth="1"/>
    <col min="322" max="322" width="28.36328125" bestFit="1" customWidth="1"/>
    <col min="323" max="323" width="14.26953125" bestFit="1" customWidth="1"/>
    <col min="324" max="324" width="28.26953125" bestFit="1" customWidth="1"/>
    <col min="325" max="325" width="28.36328125" bestFit="1" customWidth="1"/>
    <col min="326" max="326" width="14.26953125" bestFit="1" customWidth="1"/>
    <col min="327" max="327" width="28.26953125" bestFit="1" customWidth="1"/>
    <col min="328" max="328" width="28.36328125" bestFit="1" customWidth="1"/>
    <col min="329" max="329" width="14.26953125" bestFit="1" customWidth="1"/>
    <col min="330" max="330" width="28.26953125" bestFit="1" customWidth="1"/>
    <col min="331" max="331" width="28.36328125" bestFit="1" customWidth="1"/>
    <col min="332" max="332" width="14.26953125" bestFit="1" customWidth="1"/>
    <col min="333" max="333" width="28.26953125" bestFit="1" customWidth="1"/>
    <col min="334" max="334" width="28.36328125" bestFit="1" customWidth="1"/>
    <col min="335" max="335" width="14.26953125" bestFit="1" customWidth="1"/>
    <col min="336" max="336" width="28.26953125" bestFit="1" customWidth="1"/>
    <col min="337" max="337" width="28.36328125" bestFit="1" customWidth="1"/>
    <col min="338" max="338" width="14.26953125" bestFit="1" customWidth="1"/>
    <col min="339" max="339" width="28.26953125" bestFit="1" customWidth="1"/>
    <col min="340" max="340" width="28.36328125" bestFit="1" customWidth="1"/>
    <col min="341" max="341" width="14.26953125" bestFit="1" customWidth="1"/>
    <col min="342" max="342" width="28.26953125" bestFit="1" customWidth="1"/>
    <col min="343" max="343" width="28.36328125" bestFit="1" customWidth="1"/>
    <col min="344" max="344" width="14.26953125" bestFit="1" customWidth="1"/>
    <col min="345" max="345" width="28.26953125" bestFit="1" customWidth="1"/>
    <col min="346" max="346" width="28.36328125" bestFit="1" customWidth="1"/>
    <col min="347" max="347" width="14.26953125" bestFit="1" customWidth="1"/>
    <col min="348" max="348" width="28.26953125" bestFit="1" customWidth="1"/>
    <col min="349" max="349" width="28.36328125" bestFit="1" customWidth="1"/>
    <col min="350" max="350" width="14.26953125" bestFit="1" customWidth="1"/>
    <col min="351" max="351" width="28.26953125" bestFit="1" customWidth="1"/>
    <col min="352" max="352" width="28.36328125" bestFit="1" customWidth="1"/>
    <col min="353" max="353" width="14.26953125" bestFit="1" customWidth="1"/>
    <col min="354" max="354" width="28.26953125" bestFit="1" customWidth="1"/>
    <col min="355" max="355" width="28.36328125" bestFit="1" customWidth="1"/>
    <col min="356" max="356" width="14.26953125" bestFit="1" customWidth="1"/>
    <col min="357" max="357" width="28.26953125" bestFit="1" customWidth="1"/>
    <col min="358" max="358" width="28.36328125" bestFit="1" customWidth="1"/>
    <col min="359" max="359" width="14.26953125" bestFit="1" customWidth="1"/>
    <col min="360" max="360" width="28.26953125" bestFit="1" customWidth="1"/>
    <col min="361" max="361" width="28.36328125" bestFit="1" customWidth="1"/>
    <col min="362" max="362" width="14.26953125" bestFit="1" customWidth="1"/>
    <col min="363" max="363" width="28.26953125" bestFit="1" customWidth="1"/>
    <col min="364" max="364" width="28.36328125" bestFit="1" customWidth="1"/>
    <col min="365" max="365" width="14.26953125" bestFit="1" customWidth="1"/>
    <col min="366" max="366" width="28.26953125" bestFit="1" customWidth="1"/>
    <col min="367" max="367" width="28.36328125" bestFit="1" customWidth="1"/>
    <col min="368" max="368" width="14.26953125" bestFit="1" customWidth="1"/>
    <col min="369" max="369" width="28.26953125" bestFit="1" customWidth="1"/>
    <col min="370" max="370" width="28.36328125" bestFit="1" customWidth="1"/>
    <col min="371" max="371" width="14.26953125" bestFit="1" customWidth="1"/>
    <col min="372" max="372" width="28.26953125" bestFit="1" customWidth="1"/>
    <col min="373" max="373" width="28.36328125" bestFit="1" customWidth="1"/>
    <col min="374" max="374" width="14.26953125" bestFit="1" customWidth="1"/>
    <col min="375" max="375" width="28.26953125" bestFit="1" customWidth="1"/>
    <col min="376" max="376" width="28.36328125" bestFit="1" customWidth="1"/>
    <col min="377" max="377" width="14.26953125" bestFit="1" customWidth="1"/>
    <col min="378" max="378" width="28.26953125" bestFit="1" customWidth="1"/>
    <col min="379" max="379" width="28.36328125" bestFit="1" customWidth="1"/>
    <col min="380" max="380" width="14.26953125" bestFit="1" customWidth="1"/>
    <col min="381" max="381" width="28.26953125" bestFit="1" customWidth="1"/>
    <col min="382" max="382" width="28.36328125" bestFit="1" customWidth="1"/>
    <col min="383" max="383" width="14.26953125" bestFit="1" customWidth="1"/>
    <col min="384" max="384" width="28.26953125" bestFit="1" customWidth="1"/>
    <col min="385" max="385" width="28.36328125" bestFit="1" customWidth="1"/>
    <col min="386" max="386" width="14.26953125" bestFit="1" customWidth="1"/>
    <col min="387" max="387" width="28.26953125" bestFit="1" customWidth="1"/>
    <col min="388" max="388" width="28.36328125" bestFit="1" customWidth="1"/>
    <col min="389" max="389" width="14.26953125" bestFit="1" customWidth="1"/>
    <col min="390" max="390" width="28.26953125" bestFit="1" customWidth="1"/>
    <col min="391" max="391" width="28.36328125" bestFit="1" customWidth="1"/>
    <col min="392" max="392" width="14.26953125" bestFit="1" customWidth="1"/>
    <col min="393" max="393" width="28.26953125" bestFit="1" customWidth="1"/>
    <col min="394" max="394" width="28.36328125" bestFit="1" customWidth="1"/>
    <col min="395" max="395" width="14.26953125" bestFit="1" customWidth="1"/>
    <col min="396" max="396" width="28.26953125" bestFit="1" customWidth="1"/>
    <col min="397" max="397" width="28.36328125" bestFit="1" customWidth="1"/>
    <col min="398" max="398" width="14.26953125" bestFit="1" customWidth="1"/>
    <col min="399" max="399" width="28.26953125" bestFit="1" customWidth="1"/>
    <col min="400" max="400" width="28.36328125" bestFit="1" customWidth="1"/>
    <col min="401" max="401" width="14.26953125" bestFit="1" customWidth="1"/>
    <col min="402" max="402" width="28.26953125" bestFit="1" customWidth="1"/>
    <col min="403" max="403" width="28.36328125" bestFit="1" customWidth="1"/>
    <col min="404" max="404" width="14.26953125" bestFit="1" customWidth="1"/>
    <col min="405" max="405" width="28.26953125" bestFit="1" customWidth="1"/>
    <col min="406" max="406" width="28.36328125" bestFit="1" customWidth="1"/>
    <col min="407" max="407" width="14.26953125" bestFit="1" customWidth="1"/>
    <col min="408" max="408" width="28.26953125" bestFit="1" customWidth="1"/>
    <col min="409" max="409" width="28.36328125" bestFit="1" customWidth="1"/>
    <col min="410" max="410" width="14.26953125" bestFit="1" customWidth="1"/>
    <col min="411" max="411" width="28.26953125" bestFit="1" customWidth="1"/>
    <col min="412" max="412" width="28.36328125" bestFit="1" customWidth="1"/>
    <col min="413" max="413" width="14.26953125" bestFit="1" customWidth="1"/>
    <col min="414" max="414" width="28.26953125" bestFit="1" customWidth="1"/>
    <col min="415" max="415" width="28.36328125" bestFit="1" customWidth="1"/>
    <col min="416" max="416" width="14.26953125" bestFit="1" customWidth="1"/>
    <col min="417" max="417" width="28.26953125" bestFit="1" customWidth="1"/>
    <col min="418" max="418" width="28.36328125" bestFit="1" customWidth="1"/>
    <col min="419" max="419" width="14.26953125" bestFit="1" customWidth="1"/>
    <col min="420" max="420" width="28.26953125" bestFit="1" customWidth="1"/>
    <col min="421" max="421" width="28.36328125" bestFit="1" customWidth="1"/>
    <col min="422" max="422" width="14.26953125" bestFit="1" customWidth="1"/>
    <col min="423" max="423" width="28.26953125" bestFit="1" customWidth="1"/>
    <col min="424" max="424" width="28.36328125" bestFit="1" customWidth="1"/>
    <col min="425" max="425" width="14.26953125" bestFit="1" customWidth="1"/>
    <col min="426" max="426" width="28.26953125" bestFit="1" customWidth="1"/>
    <col min="427" max="427" width="28.36328125" bestFit="1" customWidth="1"/>
    <col min="428" max="428" width="14.26953125" bestFit="1" customWidth="1"/>
    <col min="429" max="429" width="28.26953125" bestFit="1" customWidth="1"/>
    <col min="430" max="430" width="28.36328125" bestFit="1" customWidth="1"/>
    <col min="431" max="431" width="14.26953125" bestFit="1" customWidth="1"/>
    <col min="432" max="432" width="28.26953125" bestFit="1" customWidth="1"/>
    <col min="433" max="433" width="28.36328125" bestFit="1" customWidth="1"/>
    <col min="434" max="434" width="14.26953125" bestFit="1" customWidth="1"/>
    <col min="435" max="435" width="28.26953125" bestFit="1" customWidth="1"/>
    <col min="436" max="436" width="28.36328125" bestFit="1" customWidth="1"/>
    <col min="437" max="437" width="14.26953125" bestFit="1" customWidth="1"/>
    <col min="438" max="438" width="28.26953125" bestFit="1" customWidth="1"/>
    <col min="439" max="439" width="28.36328125" bestFit="1" customWidth="1"/>
    <col min="440" max="440" width="14.26953125" bestFit="1" customWidth="1"/>
    <col min="441" max="441" width="28.26953125" bestFit="1" customWidth="1"/>
    <col min="442" max="442" width="28.36328125" bestFit="1" customWidth="1"/>
    <col min="443" max="443" width="14.26953125" bestFit="1" customWidth="1"/>
    <col min="444" max="444" width="28.26953125" bestFit="1" customWidth="1"/>
    <col min="445" max="445" width="28.36328125" bestFit="1" customWidth="1"/>
    <col min="446" max="446" width="14.26953125" bestFit="1" customWidth="1"/>
    <col min="447" max="447" width="28.26953125" bestFit="1" customWidth="1"/>
    <col min="448" max="448" width="28.36328125" bestFit="1" customWidth="1"/>
    <col min="449" max="449" width="14.26953125" bestFit="1" customWidth="1"/>
    <col min="450" max="450" width="28.26953125" bestFit="1" customWidth="1"/>
    <col min="451" max="451" width="28.36328125" bestFit="1" customWidth="1"/>
    <col min="452" max="452" width="14.26953125" bestFit="1" customWidth="1"/>
    <col min="453" max="453" width="28.26953125" bestFit="1" customWidth="1"/>
    <col min="454" max="454" width="28.36328125" bestFit="1" customWidth="1"/>
    <col min="455" max="455" width="14.26953125" bestFit="1" customWidth="1"/>
    <col min="456" max="456" width="28.26953125" bestFit="1" customWidth="1"/>
    <col min="457" max="457" width="28.36328125" bestFit="1" customWidth="1"/>
    <col min="458" max="458" width="14.26953125" bestFit="1" customWidth="1"/>
    <col min="459" max="459" width="28.26953125" bestFit="1" customWidth="1"/>
    <col min="460" max="460" width="28.36328125" bestFit="1" customWidth="1"/>
    <col min="461" max="461" width="14.26953125" bestFit="1" customWidth="1"/>
    <col min="462" max="462" width="28.26953125" bestFit="1" customWidth="1"/>
    <col min="463" max="463" width="28.36328125" bestFit="1" customWidth="1"/>
    <col min="464" max="464" width="14.26953125" bestFit="1" customWidth="1"/>
    <col min="465" max="465" width="28.26953125" bestFit="1" customWidth="1"/>
    <col min="466" max="466" width="28.36328125" bestFit="1" customWidth="1"/>
    <col min="467" max="467" width="14.26953125" bestFit="1" customWidth="1"/>
    <col min="468" max="468" width="28.26953125" bestFit="1" customWidth="1"/>
    <col min="469" max="469" width="28.36328125" bestFit="1" customWidth="1"/>
    <col min="470" max="470" width="14.26953125" bestFit="1" customWidth="1"/>
    <col min="471" max="471" width="28.26953125" bestFit="1" customWidth="1"/>
    <col min="472" max="472" width="28.36328125" bestFit="1" customWidth="1"/>
    <col min="473" max="473" width="14.26953125" bestFit="1" customWidth="1"/>
    <col min="474" max="474" width="28.26953125" bestFit="1" customWidth="1"/>
    <col min="475" max="475" width="28.36328125" bestFit="1" customWidth="1"/>
    <col min="476" max="476" width="14.26953125" bestFit="1" customWidth="1"/>
    <col min="477" max="477" width="28.26953125" bestFit="1" customWidth="1"/>
    <col min="478" max="478" width="28.36328125" bestFit="1" customWidth="1"/>
    <col min="479" max="479" width="14.26953125" bestFit="1" customWidth="1"/>
    <col min="480" max="480" width="28.26953125" bestFit="1" customWidth="1"/>
    <col min="481" max="481" width="28.36328125" bestFit="1" customWidth="1"/>
    <col min="482" max="482" width="14.26953125" bestFit="1" customWidth="1"/>
    <col min="483" max="483" width="28.26953125" bestFit="1" customWidth="1"/>
    <col min="484" max="484" width="28.36328125" bestFit="1" customWidth="1"/>
    <col min="485" max="485" width="14.26953125" bestFit="1" customWidth="1"/>
    <col min="486" max="486" width="28.26953125" bestFit="1" customWidth="1"/>
    <col min="487" max="487" width="28.36328125" bestFit="1" customWidth="1"/>
    <col min="488" max="488" width="19.08984375" bestFit="1" customWidth="1"/>
    <col min="489" max="489" width="33.08984375" bestFit="1" customWidth="1"/>
    <col min="490" max="490" width="33.1796875" bestFit="1" customWidth="1"/>
  </cols>
  <sheetData>
    <row r="2" spans="1:4" ht="17.5" x14ac:dyDescent="0.35">
      <c r="B2" s="34" t="s">
        <v>2482</v>
      </c>
      <c r="C2" s="34"/>
    </row>
    <row r="3" spans="1:4" x14ac:dyDescent="0.35">
      <c r="A3" s="2" t="s">
        <v>2439</v>
      </c>
      <c r="B3" t="s">
        <v>2479</v>
      </c>
      <c r="C3" t="s">
        <v>2480</v>
      </c>
      <c r="D3" t="s">
        <v>2481</v>
      </c>
    </row>
    <row r="4" spans="1:4" x14ac:dyDescent="0.35">
      <c r="A4" s="3" t="s">
        <v>2451</v>
      </c>
    </row>
    <row r="5" spans="1:4" x14ac:dyDescent="0.35">
      <c r="A5" s="18">
        <v>45861</v>
      </c>
      <c r="B5">
        <v>1202.5416120880734</v>
      </c>
      <c r="C5">
        <v>-2587.2370844211018</v>
      </c>
      <c r="D5">
        <v>4992.3203085972491</v>
      </c>
    </row>
    <row r="6" spans="1:4" x14ac:dyDescent="0.35">
      <c r="A6" s="18">
        <v>45862</v>
      </c>
      <c r="B6">
        <v>1447.7602384515651</v>
      </c>
      <c r="C6">
        <v>-2460.4994575391893</v>
      </c>
      <c r="D6">
        <v>5356.0199344423199</v>
      </c>
    </row>
    <row r="7" spans="1:4" x14ac:dyDescent="0.35">
      <c r="A7" s="18">
        <v>45863</v>
      </c>
      <c r="B7">
        <v>1690.4989926206456</v>
      </c>
      <c r="C7">
        <v>-2333.65534804446</v>
      </c>
      <c r="D7">
        <v>5714.6533332857507</v>
      </c>
    </row>
    <row r="8" spans="1:4" x14ac:dyDescent="0.35">
      <c r="A8" s="18">
        <v>45864</v>
      </c>
      <c r="B8">
        <v>1552.0382088843066</v>
      </c>
      <c r="C8">
        <v>-2585.6452265568473</v>
      </c>
      <c r="D8">
        <v>5689.7216443254601</v>
      </c>
    </row>
    <row r="9" spans="1:4" x14ac:dyDescent="0.35">
      <c r="A9" s="18">
        <v>45865</v>
      </c>
      <c r="B9">
        <v>923.59543495899595</v>
      </c>
      <c r="C9">
        <v>-3325.4445436057836</v>
      </c>
      <c r="D9">
        <v>5172.6354135237752</v>
      </c>
    </row>
    <row r="10" spans="1:4" x14ac:dyDescent="0.35">
      <c r="A10" s="18">
        <v>45866</v>
      </c>
      <c r="B10">
        <v>971.46617741709224</v>
      </c>
      <c r="C10">
        <v>-3386.9276167336798</v>
      </c>
      <c r="D10">
        <v>5329.8599715678647</v>
      </c>
    </row>
    <row r="11" spans="1:4" x14ac:dyDescent="0.35">
      <c r="A11" s="18">
        <v>45867</v>
      </c>
      <c r="B11">
        <v>1009.962978210301</v>
      </c>
      <c r="C11">
        <v>-3455.9322414651224</v>
      </c>
      <c r="D11">
        <v>5475.8581978857246</v>
      </c>
    </row>
    <row r="12" spans="1:4" x14ac:dyDescent="0.35">
      <c r="A12" s="18">
        <v>45868</v>
      </c>
      <c r="B12">
        <v>1115.591768566137</v>
      </c>
      <c r="C12">
        <v>-3456.0863050705466</v>
      </c>
      <c r="D12">
        <v>5687.2698422028207</v>
      </c>
    </row>
    <row r="13" spans="1:4" x14ac:dyDescent="0.35">
      <c r="A13" s="18">
        <v>45869</v>
      </c>
      <c r="B13">
        <v>1144.4682994940597</v>
      </c>
      <c r="C13">
        <v>-3531.3937683271206</v>
      </c>
      <c r="D13">
        <v>5820.3303673152395</v>
      </c>
    </row>
    <row r="14" spans="1:4" x14ac:dyDescent="0.35">
      <c r="A14" s="3" t="s">
        <v>2452</v>
      </c>
    </row>
    <row r="15" spans="1:4" x14ac:dyDescent="0.35">
      <c r="A15" s="18">
        <v>45870</v>
      </c>
      <c r="B15">
        <v>852.59412463877663</v>
      </c>
      <c r="C15">
        <v>-3925.9606613734713</v>
      </c>
      <c r="D15">
        <v>5631.1489106510244</v>
      </c>
    </row>
    <row r="16" spans="1:4" x14ac:dyDescent="0.35">
      <c r="A16" s="18">
        <v>45871</v>
      </c>
      <c r="B16">
        <v>-1049.1885458404529</v>
      </c>
      <c r="C16">
        <v>-5929.0418664547478</v>
      </c>
      <c r="D16">
        <v>3830.6647747738416</v>
      </c>
    </row>
    <row r="17" spans="1:4" x14ac:dyDescent="0.35">
      <c r="A17" s="18">
        <v>45872</v>
      </c>
      <c r="B17">
        <v>-1009.307322674577</v>
      </c>
      <c r="C17">
        <v>-5989.1529593889809</v>
      </c>
      <c r="D17">
        <v>3970.5383140398267</v>
      </c>
    </row>
    <row r="18" spans="1:4" x14ac:dyDescent="0.35">
      <c r="A18" s="18">
        <v>45873</v>
      </c>
      <c r="B18">
        <v>-318.37578768407781</v>
      </c>
      <c r="C18">
        <v>-5396.9875046934694</v>
      </c>
      <c r="D18">
        <v>4760.235929325313</v>
      </c>
    </row>
    <row r="19" spans="1:4" x14ac:dyDescent="0.35">
      <c r="A19" s="18">
        <v>45874</v>
      </c>
      <c r="B19">
        <v>-761.87190258015539</v>
      </c>
      <c r="C19">
        <v>-5938.0964316631325</v>
      </c>
      <c r="D19">
        <v>4414.3526265028213</v>
      </c>
    </row>
    <row r="20" spans="1:4" x14ac:dyDescent="0.35">
      <c r="A20" s="18">
        <v>45875</v>
      </c>
      <c r="B20">
        <v>-653.48782456044523</v>
      </c>
      <c r="C20">
        <v>-5926.2386721118664</v>
      </c>
      <c r="D20">
        <v>4619.2630229909764</v>
      </c>
    </row>
    <row r="21" spans="1:4" x14ac:dyDescent="0.35">
      <c r="A21" s="18">
        <v>45876</v>
      </c>
      <c r="B21">
        <v>-557.51723431081359</v>
      </c>
      <c r="C21">
        <v>-5925.7691911038319</v>
      </c>
      <c r="D21">
        <v>4810.7347224822051</v>
      </c>
    </row>
    <row r="22" spans="1:4" x14ac:dyDescent="0.35">
      <c r="A22" s="18">
        <v>45877</v>
      </c>
      <c r="B22">
        <v>878.93487714121306</v>
      </c>
      <c r="C22">
        <v>-4583.8493776229197</v>
      </c>
      <c r="D22">
        <v>6341.7191319053463</v>
      </c>
    </row>
    <row r="23" spans="1:4" x14ac:dyDescent="0.35">
      <c r="A23" s="18">
        <v>45878</v>
      </c>
      <c r="B23">
        <v>-771.37039901026412</v>
      </c>
      <c r="C23">
        <v>-6327.7701733839476</v>
      </c>
      <c r="D23">
        <v>4785.0293753634196</v>
      </c>
    </row>
    <row r="24" spans="1:4" x14ac:dyDescent="0.35">
      <c r="A24" s="18">
        <v>45879</v>
      </c>
      <c r="B24">
        <v>-1209.5790811245602</v>
      </c>
      <c r="C24">
        <v>-6858.7257168687793</v>
      </c>
      <c r="D24">
        <v>4439.567554619658</v>
      </c>
    </row>
    <row r="25" spans="1:4" x14ac:dyDescent="0.35">
      <c r="A25" s="18">
        <v>45880</v>
      </c>
      <c r="B25">
        <v>-1367.812214237545</v>
      </c>
      <c r="C25">
        <v>-7108.8816544537976</v>
      </c>
      <c r="D25">
        <v>4373.2572259787075</v>
      </c>
    </row>
    <row r="26" spans="1:4" x14ac:dyDescent="0.35">
      <c r="A26" s="18">
        <v>45881</v>
      </c>
      <c r="B26">
        <v>-1502.7744057325469</v>
      </c>
      <c r="C26">
        <v>-7334.9840207274719</v>
      </c>
      <c r="D26">
        <v>4329.4352092623776</v>
      </c>
    </row>
    <row r="27" spans="1:4" x14ac:dyDescent="0.35">
      <c r="A27" s="18">
        <v>45882</v>
      </c>
      <c r="B27">
        <v>-1223.7093623545531</v>
      </c>
      <c r="C27">
        <v>-7146.3150781310342</v>
      </c>
      <c r="D27">
        <v>4698.8963534219274</v>
      </c>
    </row>
    <row r="28" spans="1:4" x14ac:dyDescent="0.35">
      <c r="A28" s="18">
        <v>45883</v>
      </c>
      <c r="B28">
        <v>-1109.304729068032</v>
      </c>
      <c r="C28">
        <v>-7121.5984225062584</v>
      </c>
      <c r="D28">
        <v>4902.9889643701954</v>
      </c>
    </row>
    <row r="29" spans="1:4" x14ac:dyDescent="0.35">
      <c r="A29" s="18">
        <v>45884</v>
      </c>
      <c r="B29">
        <v>-1940.332439393708</v>
      </c>
      <c r="C29">
        <v>-8041.6395692562019</v>
      </c>
      <c r="D29">
        <v>4160.9746904687854</v>
      </c>
    </row>
    <row r="30" spans="1:4" x14ac:dyDescent="0.35">
      <c r="A30" s="18">
        <v>45885</v>
      </c>
      <c r="B30">
        <v>288.38487967864921</v>
      </c>
      <c r="C30">
        <v>-5901.2925674630696</v>
      </c>
      <c r="D30">
        <v>6478.0623268203672</v>
      </c>
    </row>
    <row r="31" spans="1:4" x14ac:dyDescent="0.35">
      <c r="A31" s="18">
        <v>45886</v>
      </c>
      <c r="B31">
        <v>-958.02832845466469</v>
      </c>
      <c r="C31">
        <v>-7235.4624221934446</v>
      </c>
      <c r="D31">
        <v>5319.4057652841148</v>
      </c>
    </row>
    <row r="32" spans="1:4" x14ac:dyDescent="0.35">
      <c r="A32" s="18">
        <v>45887</v>
      </c>
      <c r="B32">
        <v>183.82558254228934</v>
      </c>
      <c r="C32">
        <v>-6180.7791280814254</v>
      </c>
      <c r="D32">
        <v>6548.430293166004</v>
      </c>
    </row>
    <row r="33" spans="1:4" x14ac:dyDescent="0.35">
      <c r="A33" s="18">
        <v>45888</v>
      </c>
      <c r="B33">
        <v>-605.97290315844839</v>
      </c>
      <c r="C33">
        <v>-7057.188183109869</v>
      </c>
      <c r="D33">
        <v>5845.2423767929722</v>
      </c>
    </row>
    <row r="34" spans="1:4" x14ac:dyDescent="0.35">
      <c r="A34" s="18">
        <v>45889</v>
      </c>
      <c r="B34">
        <v>-837.67674028711804</v>
      </c>
      <c r="C34">
        <v>-7374.966998753117</v>
      </c>
      <c r="D34">
        <v>5699.6135181788804</v>
      </c>
    </row>
    <row r="35" spans="1:4" x14ac:dyDescent="0.35">
      <c r="A35" s="18">
        <v>45890</v>
      </c>
      <c r="B35">
        <v>-1244.3088086572748</v>
      </c>
      <c r="C35">
        <v>-7867.1615061590091</v>
      </c>
      <c r="D35">
        <v>5378.5438888444605</v>
      </c>
    </row>
    <row r="36" spans="1:4" x14ac:dyDescent="0.35">
      <c r="A36" s="18">
        <v>45891</v>
      </c>
      <c r="B36">
        <v>-735.12279563890581</v>
      </c>
      <c r="C36">
        <v>-7443.0471468252317</v>
      </c>
      <c r="D36">
        <v>5972.8015555474203</v>
      </c>
    </row>
    <row r="37" spans="1:4" x14ac:dyDescent="0.35">
      <c r="A37" s="18">
        <v>45892</v>
      </c>
      <c r="B37">
        <v>275.00980858636331</v>
      </c>
      <c r="C37">
        <v>-6517.5159656435044</v>
      </c>
      <c r="D37">
        <v>7067.5355828162319</v>
      </c>
    </row>
    <row r="38" spans="1:4" x14ac:dyDescent="0.35">
      <c r="A38" s="18">
        <v>45893</v>
      </c>
      <c r="B38">
        <v>1137.5489763386831</v>
      </c>
      <c r="C38">
        <v>-5739.1274341569306</v>
      </c>
      <c r="D38">
        <v>8014.2253868342968</v>
      </c>
    </row>
    <row r="39" spans="1:4" x14ac:dyDescent="0.35">
      <c r="A39" s="18">
        <v>45894</v>
      </c>
      <c r="B39">
        <v>1170.2672550934228</v>
      </c>
      <c r="C39">
        <v>-5790.7144449108555</v>
      </c>
      <c r="D39">
        <v>8131.2489550977016</v>
      </c>
    </row>
    <row r="40" spans="1:4" x14ac:dyDescent="0.35">
      <c r="A40" s="18">
        <v>45895</v>
      </c>
      <c r="B40">
        <v>1415.4858814569145</v>
      </c>
      <c r="C40">
        <v>-5628.7922221476047</v>
      </c>
      <c r="D40">
        <v>8459.7639850614341</v>
      </c>
    </row>
    <row r="41" spans="1:4" x14ac:dyDescent="0.35">
      <c r="A41" s="18">
        <v>45896</v>
      </c>
      <c r="B41">
        <v>1658.224635625995</v>
      </c>
      <c r="C41">
        <v>-5468.9517139065674</v>
      </c>
      <c r="D41">
        <v>8785.4009851585579</v>
      </c>
    </row>
    <row r="42" spans="1:4" x14ac:dyDescent="0.35">
      <c r="A42" s="18">
        <v>45897</v>
      </c>
      <c r="B42">
        <v>1519.7638518896561</v>
      </c>
      <c r="C42">
        <v>-5689.9283122656416</v>
      </c>
      <c r="D42">
        <v>8729.4560160449528</v>
      </c>
    </row>
    <row r="43" spans="1:4" x14ac:dyDescent="0.35">
      <c r="A43" s="18">
        <v>45898</v>
      </c>
      <c r="B43">
        <v>891.32107796434548</v>
      </c>
      <c r="C43">
        <v>-6400.5194221703896</v>
      </c>
      <c r="D43">
        <v>8183.1615780990815</v>
      </c>
    </row>
    <row r="44" spans="1:4" x14ac:dyDescent="0.35">
      <c r="A44" s="18">
        <v>45899</v>
      </c>
      <c r="B44">
        <v>939.19182042244165</v>
      </c>
      <c r="C44">
        <v>-6434.4437669082818</v>
      </c>
      <c r="D44">
        <v>8312.827407753166</v>
      </c>
    </row>
    <row r="45" spans="1:4" x14ac:dyDescent="0.35">
      <c r="A45" s="18">
        <v>45900</v>
      </c>
      <c r="B45">
        <v>977.68862121565041</v>
      </c>
      <c r="C45">
        <v>-6477.4023582937352</v>
      </c>
      <c r="D45">
        <v>8432.7796007250363</v>
      </c>
    </row>
    <row r="46" spans="1:4" x14ac:dyDescent="0.35">
      <c r="A46" s="3" t="s">
        <v>2453</v>
      </c>
    </row>
    <row r="47" spans="1:4" x14ac:dyDescent="0.35">
      <c r="A47" s="18">
        <v>45901</v>
      </c>
      <c r="B47">
        <v>1083.3174115714864</v>
      </c>
      <c r="C47">
        <v>-6452.9021856991913</v>
      </c>
      <c r="D47">
        <v>8619.5370088421641</v>
      </c>
    </row>
    <row r="48" spans="1:4" x14ac:dyDescent="0.35">
      <c r="A48" s="18">
        <v>45902</v>
      </c>
      <c r="B48">
        <v>1112.1939424994093</v>
      </c>
      <c r="C48">
        <v>-6504.8398250618484</v>
      </c>
      <c r="D48">
        <v>8729.227710060668</v>
      </c>
    </row>
    <row r="49" spans="1:4" x14ac:dyDescent="0.35">
      <c r="A49" s="18">
        <v>45903</v>
      </c>
      <c r="B49">
        <v>820.31976764412616</v>
      </c>
      <c r="C49">
        <v>-6877.2254924535937</v>
      </c>
      <c r="D49">
        <v>8517.8650277418456</v>
      </c>
    </row>
    <row r="50" spans="1:4" x14ac:dyDescent="0.35">
      <c r="A50" s="18">
        <v>45904</v>
      </c>
      <c r="B50">
        <v>-1081.4629028351035</v>
      </c>
      <c r="C50">
        <v>-8859.2282238244807</v>
      </c>
      <c r="D50">
        <v>6696.3024181542742</v>
      </c>
    </row>
    <row r="51" spans="1:4" x14ac:dyDescent="0.35">
      <c r="A51" s="18">
        <v>45905</v>
      </c>
      <c r="B51">
        <v>-1041.5816796692275</v>
      </c>
      <c r="C51">
        <v>-8899.2863834876407</v>
      </c>
      <c r="D51">
        <v>6816.1230241491867</v>
      </c>
    </row>
    <row r="52" spans="1:4" x14ac:dyDescent="0.35">
      <c r="A52" s="18">
        <v>45906</v>
      </c>
      <c r="B52">
        <v>-350.65014467872834</v>
      </c>
      <c r="C52">
        <v>-8288.0238430863465</v>
      </c>
      <c r="D52">
        <v>7586.7235537288889</v>
      </c>
    </row>
    <row r="53" spans="1:4" x14ac:dyDescent="0.35">
      <c r="A53" s="18">
        <v>45907</v>
      </c>
      <c r="B53">
        <v>-794.14625957480598</v>
      </c>
      <c r="C53">
        <v>-8810.9284170566425</v>
      </c>
      <c r="D53">
        <v>7222.635897907031</v>
      </c>
    </row>
    <row r="54" spans="1:4" x14ac:dyDescent="0.35">
      <c r="A54" s="18">
        <v>45908</v>
      </c>
      <c r="B54">
        <v>-685.76218155509582</v>
      </c>
      <c r="C54">
        <v>-8781.7017029629442</v>
      </c>
      <c r="D54">
        <v>7410.1773398527521</v>
      </c>
    </row>
    <row r="55" spans="1:4" x14ac:dyDescent="0.35">
      <c r="A55" s="18">
        <v>45909</v>
      </c>
      <c r="B55">
        <v>-589.79159130546418</v>
      </c>
      <c r="C55">
        <v>-8764.6464324840708</v>
      </c>
      <c r="D55">
        <v>7585.0632498731429</v>
      </c>
    </row>
    <row r="56" spans="1:4" x14ac:dyDescent="0.35">
      <c r="A56" s="18">
        <v>45910</v>
      </c>
      <c r="B56">
        <v>846.66052014656259</v>
      </c>
      <c r="C56">
        <v>-7406.8762796446408</v>
      </c>
      <c r="D56">
        <v>9100.1973199377662</v>
      </c>
    </row>
    <row r="57" spans="1:4" x14ac:dyDescent="0.35">
      <c r="A57" s="18">
        <v>45911</v>
      </c>
      <c r="B57">
        <v>-803.6447560049146</v>
      </c>
      <c r="C57">
        <v>-9135.6384881579615</v>
      </c>
      <c r="D57">
        <v>7528.3489761481324</v>
      </c>
    </row>
    <row r="58" spans="1:4" x14ac:dyDescent="0.35">
      <c r="A58" s="18">
        <v>45912</v>
      </c>
      <c r="B58">
        <v>-1241.8534381192105</v>
      </c>
      <c r="C58">
        <v>-9652.0870817569703</v>
      </c>
      <c r="D58">
        <v>7168.3802055185488</v>
      </c>
    </row>
    <row r="59" spans="1:4" x14ac:dyDescent="0.35">
      <c r="A59" s="18">
        <v>45913</v>
      </c>
      <c r="B59">
        <v>-1400.0865712321956</v>
      </c>
      <c r="C59">
        <v>-9888.3507986328277</v>
      </c>
      <c r="D59">
        <v>7088.1776561684364</v>
      </c>
    </row>
    <row r="60" spans="1:4" x14ac:dyDescent="0.35">
      <c r="A60" s="18">
        <v>45914</v>
      </c>
      <c r="B60">
        <v>-1535.0487627271973</v>
      </c>
      <c r="C60">
        <v>-10101.141643280216</v>
      </c>
      <c r="D60">
        <v>7031.0441178258206</v>
      </c>
    </row>
    <row r="61" spans="1:4" x14ac:dyDescent="0.35">
      <c r="A61" s="18">
        <v>45915</v>
      </c>
      <c r="B61">
        <v>-1255.9837193492037</v>
      </c>
      <c r="C61">
        <v>-9899.7104386351166</v>
      </c>
      <c r="D61">
        <v>7387.7429999367087</v>
      </c>
    </row>
    <row r="62" spans="1:4" x14ac:dyDescent="0.35">
      <c r="A62" s="18">
        <v>45916</v>
      </c>
      <c r="B62">
        <v>-1141.5790860626826</v>
      </c>
      <c r="C62">
        <v>-9862.7516790872378</v>
      </c>
      <c r="D62">
        <v>7579.5935069618736</v>
      </c>
    </row>
    <row r="63" spans="1:4" x14ac:dyDescent="0.35">
      <c r="A63" s="18">
        <v>45917</v>
      </c>
      <c r="B63">
        <v>-1972.6067963883586</v>
      </c>
      <c r="C63">
        <v>-10771.043894076935</v>
      </c>
      <c r="D63">
        <v>6825.8303013002178</v>
      </c>
    </row>
    <row r="64" spans="1:4" x14ac:dyDescent="0.35">
      <c r="A64" s="18">
        <v>45918</v>
      </c>
      <c r="B64">
        <v>256.11052268399874</v>
      </c>
      <c r="C64">
        <v>-8619.4160654414736</v>
      </c>
      <c r="D64">
        <v>9131.6371108094718</v>
      </c>
    </row>
    <row r="65" spans="1:4" x14ac:dyDescent="0.35">
      <c r="A65" s="18">
        <v>45919</v>
      </c>
      <c r="B65">
        <v>-990.30268544931528</v>
      </c>
      <c r="C65">
        <v>-9942.7498752285737</v>
      </c>
      <c r="D65">
        <v>7962.1445043299436</v>
      </c>
    </row>
    <row r="66" spans="1:4" x14ac:dyDescent="0.35">
      <c r="A66" s="18">
        <v>45920</v>
      </c>
      <c r="B66">
        <v>151.55122554763881</v>
      </c>
      <c r="C66">
        <v>-8877.6535841031418</v>
      </c>
      <c r="D66">
        <v>9180.7560351984193</v>
      </c>
    </row>
    <row r="67" spans="1:4" x14ac:dyDescent="0.35">
      <c r="A67" s="18">
        <v>45921</v>
      </c>
      <c r="B67">
        <v>-638.24726015309898</v>
      </c>
      <c r="C67">
        <v>-9744.0524067543665</v>
      </c>
      <c r="D67">
        <v>8467.5578864481686</v>
      </c>
    </row>
    <row r="68" spans="1:4" x14ac:dyDescent="0.35">
      <c r="A68" s="18">
        <v>45922</v>
      </c>
      <c r="B68">
        <v>-869.95109728176863</v>
      </c>
      <c r="C68">
        <v>-10052.204798328132</v>
      </c>
      <c r="D68">
        <v>8312.3026037645959</v>
      </c>
    </row>
    <row r="69" spans="1:4" x14ac:dyDescent="0.35">
      <c r="A69" s="18">
        <v>45923</v>
      </c>
      <c r="B69">
        <v>-1276.5831656519254</v>
      </c>
      <c r="C69">
        <v>-10535.13894973588</v>
      </c>
      <c r="D69">
        <v>7981.972618432028</v>
      </c>
    </row>
    <row r="70" spans="1:4" x14ac:dyDescent="0.35">
      <c r="A70" s="18">
        <v>45924</v>
      </c>
      <c r="B70">
        <v>-767.39715263355629</v>
      </c>
      <c r="C70">
        <v>-10102.11367872902</v>
      </c>
      <c r="D70">
        <v>8567.3193734619053</v>
      </c>
    </row>
    <row r="71" spans="1:4" x14ac:dyDescent="0.35">
      <c r="A71" s="18">
        <v>45925</v>
      </c>
      <c r="B71">
        <v>242.73545159171275</v>
      </c>
      <c r="C71">
        <v>-9168.005433265369</v>
      </c>
      <c r="D71">
        <v>9653.4763364487935</v>
      </c>
    </row>
    <row r="72" spans="1:4" x14ac:dyDescent="0.35">
      <c r="A72" s="18">
        <v>45926</v>
      </c>
      <c r="B72">
        <v>1105.2746193440325</v>
      </c>
      <c r="C72">
        <v>-8381.3590338504564</v>
      </c>
      <c r="D72">
        <v>10591.908272538521</v>
      </c>
    </row>
    <row r="73" spans="1:4" x14ac:dyDescent="0.35">
      <c r="A73" s="18">
        <v>45927</v>
      </c>
      <c r="B73">
        <v>1137.9928980987722</v>
      </c>
      <c r="C73">
        <v>-8424.8834312145373</v>
      </c>
      <c r="D73">
        <v>10700.86922741208</v>
      </c>
    </row>
    <row r="74" spans="1:4" x14ac:dyDescent="0.35">
      <c r="A74" s="18">
        <v>45928</v>
      </c>
      <c r="B74">
        <v>1383.2115244622642</v>
      </c>
      <c r="C74">
        <v>-8255.3044043288082</v>
      </c>
      <c r="D74">
        <v>11021.727453253336</v>
      </c>
    </row>
    <row r="75" spans="1:4" x14ac:dyDescent="0.35">
      <c r="A75" s="18">
        <v>45929</v>
      </c>
      <c r="B75">
        <v>1625.9502786313444</v>
      </c>
      <c r="C75">
        <v>-8088.0871823090783</v>
      </c>
      <c r="D75">
        <v>11339.987739571767</v>
      </c>
    </row>
    <row r="76" spans="1:4" x14ac:dyDescent="0.35">
      <c r="A76" s="18">
        <v>45930</v>
      </c>
      <c r="B76">
        <v>1487.4894948950055</v>
      </c>
      <c r="C76">
        <v>-8301.9556305229689</v>
      </c>
      <c r="D76">
        <v>11276.934620312981</v>
      </c>
    </row>
    <row r="77" spans="1:4" x14ac:dyDescent="0.35">
      <c r="A77" s="3" t="s">
        <v>2454</v>
      </c>
    </row>
    <row r="78" spans="1:4" x14ac:dyDescent="0.35">
      <c r="A78" s="18">
        <v>45931</v>
      </c>
      <c r="B78">
        <v>859.04672096969489</v>
      </c>
      <c r="C78">
        <v>-9005.6962684574555</v>
      </c>
      <c r="D78">
        <v>10723.789710396844</v>
      </c>
    </row>
    <row r="79" spans="1:4" x14ac:dyDescent="0.35">
      <c r="A79" s="18">
        <v>45932</v>
      </c>
      <c r="B79">
        <v>906.91746342779118</v>
      </c>
      <c r="C79">
        <v>-9033.0175297724145</v>
      </c>
      <c r="D79">
        <v>10846.852456627998</v>
      </c>
    </row>
    <row r="80" spans="1:4" x14ac:dyDescent="0.35">
      <c r="A80" s="18">
        <v>45933</v>
      </c>
      <c r="B80">
        <v>945.41426422099994</v>
      </c>
      <c r="C80">
        <v>-9069.610690974896</v>
      </c>
      <c r="D80">
        <v>10960.439219416898</v>
      </c>
    </row>
    <row r="81" spans="1:4" x14ac:dyDescent="0.35">
      <c r="A81" s="18">
        <v>45934</v>
      </c>
      <c r="B81">
        <v>1051.0430545768359</v>
      </c>
      <c r="C81">
        <v>-9038.9735224535998</v>
      </c>
      <c r="D81">
        <v>11141.059631607272</v>
      </c>
    </row>
    <row r="82" spans="1:4" x14ac:dyDescent="0.35">
      <c r="A82" s="18">
        <v>45935</v>
      </c>
      <c r="B82">
        <v>1079.9195855047587</v>
      </c>
      <c r="C82">
        <v>-9084.9938626534858</v>
      </c>
      <c r="D82">
        <v>11244.833033663002</v>
      </c>
    </row>
    <row r="83" spans="1:4" x14ac:dyDescent="0.35">
      <c r="A83" s="18">
        <v>45936</v>
      </c>
      <c r="B83">
        <v>788.04541064947557</v>
      </c>
      <c r="C83">
        <v>-9451.6736396682536</v>
      </c>
      <c r="D83">
        <v>11027.764460967206</v>
      </c>
    </row>
    <row r="84" spans="1:4" x14ac:dyDescent="0.35">
      <c r="A84" s="18">
        <v>45937</v>
      </c>
      <c r="B84">
        <v>-1113.7372598297538</v>
      </c>
      <c r="C84">
        <v>-11428.174021585994</v>
      </c>
      <c r="D84">
        <v>9200.6995019264868</v>
      </c>
    </row>
    <row r="85" spans="1:4" x14ac:dyDescent="0.35">
      <c r="A85" s="18">
        <v>45938</v>
      </c>
      <c r="B85">
        <v>-1073.8560366638781</v>
      </c>
      <c r="C85">
        <v>-11462.925897911304</v>
      </c>
      <c r="D85">
        <v>9315.2138245835486</v>
      </c>
    </row>
    <row r="86" spans="1:4" x14ac:dyDescent="0.35">
      <c r="A86" s="18">
        <v>45939</v>
      </c>
      <c r="B86">
        <v>-382.92450167337887</v>
      </c>
      <c r="C86">
        <v>-10846.546033586612</v>
      </c>
      <c r="D86">
        <v>10080.697030239855</v>
      </c>
    </row>
    <row r="87" spans="1:4" x14ac:dyDescent="0.35">
      <c r="A87" s="18">
        <v>45940</v>
      </c>
      <c r="B87">
        <v>-826.42061656945646</v>
      </c>
      <c r="C87">
        <v>-11364.515481431392</v>
      </c>
      <c r="D87">
        <v>9711.6742482924801</v>
      </c>
    </row>
    <row r="88" spans="1:4" x14ac:dyDescent="0.35">
      <c r="A88" s="18">
        <v>45941</v>
      </c>
      <c r="B88">
        <v>-718.03653854974641</v>
      </c>
      <c r="C88">
        <v>-11330.529401202637</v>
      </c>
      <c r="D88">
        <v>9894.4563241031447</v>
      </c>
    </row>
    <row r="89" spans="1:4" x14ac:dyDescent="0.35">
      <c r="A89" s="18">
        <v>45942</v>
      </c>
      <c r="B89">
        <v>-622.06594830011466</v>
      </c>
      <c r="C89">
        <v>-11308.884390898011</v>
      </c>
      <c r="D89">
        <v>10064.752494297782</v>
      </c>
    </row>
    <row r="90" spans="1:4" x14ac:dyDescent="0.35">
      <c r="A90" s="18">
        <v>45943</v>
      </c>
      <c r="B90">
        <v>814.38616315191211</v>
      </c>
      <c r="C90">
        <v>-9946.6882767565203</v>
      </c>
      <c r="D90">
        <v>11575.460603060345</v>
      </c>
    </row>
    <row r="91" spans="1:4" x14ac:dyDescent="0.35">
      <c r="A91" s="18">
        <v>45944</v>
      </c>
      <c r="B91">
        <v>-835.91911299956519</v>
      </c>
      <c r="C91">
        <v>-11671.182723696989</v>
      </c>
      <c r="D91">
        <v>9999.344497697859</v>
      </c>
    </row>
    <row r="92" spans="1:4" x14ac:dyDescent="0.35">
      <c r="A92" s="18">
        <v>45945</v>
      </c>
      <c r="B92">
        <v>-1274.1277951138611</v>
      </c>
      <c r="C92">
        <v>-12183.516429957492</v>
      </c>
      <c r="D92">
        <v>9635.2608397297681</v>
      </c>
    </row>
    <row r="93" spans="1:4" x14ac:dyDescent="0.35">
      <c r="A93" s="18">
        <v>45946</v>
      </c>
      <c r="B93">
        <v>-1432.3609282268462</v>
      </c>
      <c r="C93">
        <v>-12415.813046953019</v>
      </c>
      <c r="D93">
        <v>9551.0911904993263</v>
      </c>
    </row>
    <row r="94" spans="1:4" x14ac:dyDescent="0.35">
      <c r="A94" s="18">
        <v>45947</v>
      </c>
      <c r="B94">
        <v>-1567.3231197218479</v>
      </c>
      <c r="C94">
        <v>-12624.779717558173</v>
      </c>
      <c r="D94">
        <v>9490.133478114476</v>
      </c>
    </row>
    <row r="95" spans="1:4" x14ac:dyDescent="0.35">
      <c r="A95" s="18">
        <v>45948</v>
      </c>
      <c r="B95">
        <v>-1288.2580763438543</v>
      </c>
      <c r="C95">
        <v>-12419.66261561703</v>
      </c>
      <c r="D95">
        <v>9843.1464629293205</v>
      </c>
    </row>
    <row r="96" spans="1:4" x14ac:dyDescent="0.35">
      <c r="A96" s="18">
        <v>45949</v>
      </c>
      <c r="B96">
        <v>-1173.8534430573329</v>
      </c>
      <c r="C96">
        <v>-12379.151787186673</v>
      </c>
      <c r="D96">
        <v>10031.444901072007</v>
      </c>
    </row>
    <row r="97" spans="1:4" x14ac:dyDescent="0.35">
      <c r="A97" s="18">
        <v>45950</v>
      </c>
      <c r="B97">
        <v>-2004.8811533830092</v>
      </c>
      <c r="C97">
        <v>-13284.021503155593</v>
      </c>
      <c r="D97">
        <v>9274.2591963895757</v>
      </c>
    </row>
    <row r="98" spans="1:4" x14ac:dyDescent="0.35">
      <c r="A98" s="18">
        <v>45951</v>
      </c>
      <c r="B98">
        <v>223.83616568934818</v>
      </c>
      <c r="C98">
        <v>-11129.096666339454</v>
      </c>
      <c r="D98">
        <v>11576.768997718151</v>
      </c>
    </row>
    <row r="99" spans="1:4" x14ac:dyDescent="0.35">
      <c r="A99" s="18">
        <v>45952</v>
      </c>
      <c r="B99">
        <v>-1022.5770424439658</v>
      </c>
      <c r="C99">
        <v>-12449.255049715426</v>
      </c>
      <c r="D99">
        <v>10404.100964827496</v>
      </c>
    </row>
    <row r="100" spans="1:4" x14ac:dyDescent="0.35">
      <c r="A100" s="18">
        <v>45953</v>
      </c>
      <c r="B100">
        <v>119.27686855298828</v>
      </c>
      <c r="C100">
        <v>-11381.101165869379</v>
      </c>
      <c r="D100">
        <v>11619.654902975355</v>
      </c>
    </row>
    <row r="101" spans="1:4" x14ac:dyDescent="0.35">
      <c r="A101" s="18">
        <v>45954</v>
      </c>
      <c r="B101">
        <v>-670.52161714774945</v>
      </c>
      <c r="C101">
        <v>-12244.556634015993</v>
      </c>
      <c r="D101">
        <v>10903.513399720494</v>
      </c>
    </row>
    <row r="102" spans="1:4" x14ac:dyDescent="0.35">
      <c r="A102" s="18">
        <v>45955</v>
      </c>
      <c r="B102">
        <v>-902.2254542764191</v>
      </c>
      <c r="C102">
        <v>-12549.876458573795</v>
      </c>
      <c r="D102">
        <v>10745.425550020958</v>
      </c>
    </row>
    <row r="103" spans="1:4" x14ac:dyDescent="0.35">
      <c r="A103" s="18">
        <v>45956</v>
      </c>
      <c r="B103">
        <v>-1308.8575226465757</v>
      </c>
      <c r="C103">
        <v>-13030.085517106971</v>
      </c>
      <c r="D103">
        <v>10412.370471813818</v>
      </c>
    </row>
    <row r="104" spans="1:4" x14ac:dyDescent="0.35">
      <c r="A104" s="18">
        <v>45957</v>
      </c>
      <c r="B104">
        <v>-799.67150962820688</v>
      </c>
      <c r="C104">
        <v>-12594.439444487049</v>
      </c>
      <c r="D104">
        <v>10995.096425230637</v>
      </c>
    </row>
    <row r="105" spans="1:4" x14ac:dyDescent="0.35">
      <c r="A105" s="18">
        <v>45958</v>
      </c>
      <c r="B105">
        <v>210.46109459706224</v>
      </c>
      <c r="C105">
        <v>-11657.811629768172</v>
      </c>
      <c r="D105">
        <v>12078.733818962295</v>
      </c>
    </row>
    <row r="106" spans="1:4" x14ac:dyDescent="0.35">
      <c r="A106" s="18">
        <v>45959</v>
      </c>
      <c r="B106">
        <v>1073.000262349382</v>
      </c>
      <c r="C106">
        <v>-10868.743952428433</v>
      </c>
      <c r="D106">
        <v>13014.744477127197</v>
      </c>
    </row>
    <row r="107" spans="1:4" x14ac:dyDescent="0.35">
      <c r="A107" s="18">
        <v>45960</v>
      </c>
      <c r="B107">
        <v>1105.7185411041219</v>
      </c>
      <c r="C107">
        <v>-10909.884636183444</v>
      </c>
      <c r="D107">
        <v>13121.321718391686</v>
      </c>
    </row>
    <row r="108" spans="1:4" x14ac:dyDescent="0.35">
      <c r="A108" s="18">
        <v>45961</v>
      </c>
      <c r="B108">
        <v>1350.9371674676136</v>
      </c>
      <c r="C108">
        <v>-10738.07373239126</v>
      </c>
      <c r="D108">
        <v>13439.948067326486</v>
      </c>
    </row>
    <row r="109" spans="1:4" x14ac:dyDescent="0.35">
      <c r="A109" s="3" t="s">
        <v>2455</v>
      </c>
    </row>
    <row r="110" spans="1:4" x14ac:dyDescent="0.35">
      <c r="A110" s="18">
        <v>45962</v>
      </c>
      <c r="B110">
        <v>1593.6759216366938</v>
      </c>
      <c r="C110">
        <v>-10568.71472094817</v>
      </c>
      <c r="D110">
        <v>13756.066564221557</v>
      </c>
    </row>
    <row r="111" spans="1:4" x14ac:dyDescent="0.35">
      <c r="A111" s="18">
        <v>45963</v>
      </c>
      <c r="B111">
        <v>1455.2151379003551</v>
      </c>
      <c r="C111">
        <v>-10780.528944772997</v>
      </c>
      <c r="D111">
        <v>13690.959220573708</v>
      </c>
    </row>
    <row r="112" spans="1:4" x14ac:dyDescent="0.35">
      <c r="A112" s="18">
        <v>45964</v>
      </c>
      <c r="B112">
        <v>826.7723639750443</v>
      </c>
      <c r="C112">
        <v>-11482.300493201159</v>
      </c>
      <c r="D112">
        <v>13135.845221151247</v>
      </c>
    </row>
    <row r="113" spans="1:4" x14ac:dyDescent="0.35">
      <c r="A113" s="18">
        <v>45965</v>
      </c>
      <c r="B113">
        <v>874.6431064331407</v>
      </c>
      <c r="C113">
        <v>-11507.73545777935</v>
      </c>
      <c r="D113">
        <v>13257.021670645632</v>
      </c>
    </row>
    <row r="114" spans="1:4" x14ac:dyDescent="0.35">
      <c r="A114" s="18">
        <v>45966</v>
      </c>
      <c r="B114">
        <v>913.13990722634935</v>
      </c>
      <c r="C114">
        <v>-11542.522856918815</v>
      </c>
      <c r="D114">
        <v>13368.802671371512</v>
      </c>
    </row>
    <row r="115" spans="1:4" x14ac:dyDescent="0.35">
      <c r="A115" s="18">
        <v>45967</v>
      </c>
      <c r="B115">
        <v>1018.7686975821854</v>
      </c>
      <c r="C115">
        <v>-11510.158283131164</v>
      </c>
      <c r="D115">
        <v>13547.695678295535</v>
      </c>
    </row>
    <row r="116" spans="1:4" x14ac:dyDescent="0.35">
      <c r="A116" s="18">
        <v>45968</v>
      </c>
      <c r="B116">
        <v>1047.6452285101082</v>
      </c>
      <c r="C116">
        <v>-11554.527473612256</v>
      </c>
      <c r="D116">
        <v>13649.817930632471</v>
      </c>
    </row>
    <row r="117" spans="1:4" x14ac:dyDescent="0.35">
      <c r="A117" s="18">
        <v>45969</v>
      </c>
      <c r="B117">
        <v>755.7710536548251</v>
      </c>
      <c r="C117">
        <v>-11919.630328438399</v>
      </c>
      <c r="D117">
        <v>13431.172435748051</v>
      </c>
    </row>
    <row r="118" spans="1:4" x14ac:dyDescent="0.35">
      <c r="A118" s="18">
        <v>45970</v>
      </c>
      <c r="B118">
        <v>-1146.0116168244044</v>
      </c>
      <c r="C118">
        <v>-13894.626057697984</v>
      </c>
      <c r="D118">
        <v>11602.602824049176</v>
      </c>
    </row>
    <row r="119" spans="1:4" x14ac:dyDescent="0.35">
      <c r="A119" s="18">
        <v>45971</v>
      </c>
      <c r="B119">
        <v>-1106.1303936585286</v>
      </c>
      <c r="C119">
        <v>-13927.943659870205</v>
      </c>
      <c r="D119">
        <v>11715.682872553149</v>
      </c>
    </row>
    <row r="120" spans="1:4" x14ac:dyDescent="0.35">
      <c r="A120" s="18">
        <v>45972</v>
      </c>
      <c r="B120">
        <v>-415.1988586680294</v>
      </c>
      <c r="C120">
        <v>-13310.198072963089</v>
      </c>
      <c r="D120">
        <v>12479.800355627031</v>
      </c>
    </row>
    <row r="121" spans="1:4" x14ac:dyDescent="0.35">
      <c r="A121" s="18">
        <v>45973</v>
      </c>
      <c r="B121">
        <v>-858.69497356410704</v>
      </c>
      <c r="C121">
        <v>-13826.868584219572</v>
      </c>
      <c r="D121">
        <v>12109.478637091359</v>
      </c>
    </row>
    <row r="122" spans="1:4" x14ac:dyDescent="0.35">
      <c r="A122" s="18">
        <v>45974</v>
      </c>
      <c r="B122">
        <v>-750.31089554439689</v>
      </c>
      <c r="C122">
        <v>-13791.648646585843</v>
      </c>
      <c r="D122">
        <v>12291.02685549705</v>
      </c>
    </row>
    <row r="123" spans="1:4" x14ac:dyDescent="0.35">
      <c r="A123" s="18">
        <v>45975</v>
      </c>
      <c r="B123">
        <v>-654.34030529476513</v>
      </c>
      <c r="C123">
        <v>-13768.833207554811</v>
      </c>
      <c r="D123">
        <v>12460.152596965281</v>
      </c>
    </row>
    <row r="124" spans="1:4" x14ac:dyDescent="0.35">
      <c r="A124" s="18">
        <v>45976</v>
      </c>
      <c r="B124">
        <v>782.11180615726153</v>
      </c>
      <c r="C124">
        <v>-12405.528496831635</v>
      </c>
      <c r="D124">
        <v>13969.752109146159</v>
      </c>
    </row>
    <row r="125" spans="1:4" x14ac:dyDescent="0.35">
      <c r="A125" s="18">
        <v>45977</v>
      </c>
      <c r="B125">
        <v>-868.19346999421566</v>
      </c>
      <c r="C125">
        <v>-14128.974634554161</v>
      </c>
      <c r="D125">
        <v>12392.587694565729</v>
      </c>
    </row>
    <row r="126" spans="1:4" x14ac:dyDescent="0.35">
      <c r="A126" s="18">
        <v>45978</v>
      </c>
      <c r="B126">
        <v>-1306.4021521085117</v>
      </c>
      <c r="C126">
        <v>-14640.318823824529</v>
      </c>
      <c r="D126">
        <v>12027.514519607505</v>
      </c>
    </row>
    <row r="127" spans="1:4" x14ac:dyDescent="0.35">
      <c r="A127" s="18">
        <v>45979</v>
      </c>
      <c r="B127">
        <v>-1464.6352852214966</v>
      </c>
      <c r="C127">
        <v>-14871.683268562867</v>
      </c>
      <c r="D127">
        <v>11942.412698119873</v>
      </c>
    </row>
    <row r="128" spans="1:4" x14ac:dyDescent="0.35">
      <c r="A128" s="18">
        <v>45980</v>
      </c>
      <c r="B128">
        <v>-1599.5974767164985</v>
      </c>
      <c r="C128">
        <v>-15079.773709883762</v>
      </c>
      <c r="D128">
        <v>11880.578756450765</v>
      </c>
    </row>
    <row r="129" spans="1:4" x14ac:dyDescent="0.35">
      <c r="A129" s="18">
        <v>45981</v>
      </c>
      <c r="B129">
        <v>-1320.5324333385047</v>
      </c>
      <c r="C129">
        <v>-14873.834963792126</v>
      </c>
      <c r="D129">
        <v>12232.770097115115</v>
      </c>
    </row>
    <row r="130" spans="1:4" x14ac:dyDescent="0.35">
      <c r="A130" s="18">
        <v>45982</v>
      </c>
      <c r="B130">
        <v>-1206.1278000519835</v>
      </c>
      <c r="C130">
        <v>-14832.555760699699</v>
      </c>
      <c r="D130">
        <v>12420.300160595732</v>
      </c>
    </row>
    <row r="131" spans="1:4" x14ac:dyDescent="0.35">
      <c r="A131" s="18">
        <v>45983</v>
      </c>
      <c r="B131">
        <v>-2037.1555103776595</v>
      </c>
      <c r="C131">
        <v>-15736.709096398508</v>
      </c>
      <c r="D131">
        <v>11662.39807564319</v>
      </c>
    </row>
    <row r="132" spans="1:4" x14ac:dyDescent="0.35">
      <c r="A132" s="18">
        <v>45984</v>
      </c>
      <c r="B132">
        <v>191.56180869469765</v>
      </c>
      <c r="C132">
        <v>-13581.118637589179</v>
      </c>
      <c r="D132">
        <v>13964.242254978575</v>
      </c>
    </row>
    <row r="133" spans="1:4" x14ac:dyDescent="0.35">
      <c r="A133" s="18">
        <v>45985</v>
      </c>
      <c r="B133">
        <v>-1054.8513994386162</v>
      </c>
      <c r="C133">
        <v>-14900.660958621051</v>
      </c>
      <c r="D133">
        <v>12790.958159743819</v>
      </c>
    </row>
    <row r="134" spans="1:4" x14ac:dyDescent="0.35">
      <c r="A134" s="18">
        <v>45986</v>
      </c>
      <c r="B134">
        <v>87.002511558337744</v>
      </c>
      <c r="C134">
        <v>-13831.939409514329</v>
      </c>
      <c r="D134">
        <v>14005.944432631004</v>
      </c>
    </row>
    <row r="135" spans="1:4" x14ac:dyDescent="0.35">
      <c r="A135" s="18">
        <v>45987</v>
      </c>
      <c r="B135">
        <v>-702.79597414239993</v>
      </c>
      <c r="C135">
        <v>-14694.874481620642</v>
      </c>
      <c r="D135">
        <v>13289.282533335841</v>
      </c>
    </row>
    <row r="136" spans="1:4" x14ac:dyDescent="0.35">
      <c r="A136" s="18">
        <v>45988</v>
      </c>
      <c r="B136">
        <v>-934.49981127106969</v>
      </c>
      <c r="C136">
        <v>-14999.720084900422</v>
      </c>
      <c r="D136">
        <v>13130.720462358284</v>
      </c>
    </row>
    <row r="137" spans="1:4" x14ac:dyDescent="0.35">
      <c r="A137" s="18">
        <v>45989</v>
      </c>
      <c r="B137">
        <v>-1341.1318796412263</v>
      </c>
      <c r="C137">
        <v>-15479.500034625671</v>
      </c>
      <c r="D137">
        <v>12797.236275343217</v>
      </c>
    </row>
    <row r="138" spans="1:4" x14ac:dyDescent="0.35">
      <c r="A138" s="18">
        <v>45990</v>
      </c>
      <c r="B138">
        <v>-831.94586662285735</v>
      </c>
      <c r="C138">
        <v>-15043.468934358129</v>
      </c>
      <c r="D138">
        <v>13379.577201112415</v>
      </c>
    </row>
    <row r="139" spans="1:4" x14ac:dyDescent="0.35">
      <c r="A139" s="18">
        <v>45991</v>
      </c>
      <c r="B139">
        <v>178.18673760241171</v>
      </c>
      <c r="C139">
        <v>-14106.499171693597</v>
      </c>
      <c r="D139">
        <v>14462.872646898419</v>
      </c>
    </row>
    <row r="140" spans="1:4" x14ac:dyDescent="0.35">
      <c r="A140" s="3" t="s">
        <v>2456</v>
      </c>
    </row>
    <row r="141" spans="1:4" x14ac:dyDescent="0.35">
      <c r="A141" s="18">
        <v>45992</v>
      </c>
      <c r="B141">
        <v>1040.7259053547314</v>
      </c>
      <c r="C141">
        <v>-13317.131653422201</v>
      </c>
      <c r="D141">
        <v>15398.583464131663</v>
      </c>
    </row>
    <row r="142" spans="1:4" x14ac:dyDescent="0.35">
      <c r="A142" s="18">
        <v>45993</v>
      </c>
      <c r="B142">
        <v>1073.4441841094713</v>
      </c>
      <c r="C142">
        <v>-13357.976364831327</v>
      </c>
      <c r="D142">
        <v>15504.864733050272</v>
      </c>
    </row>
    <row r="143" spans="1:4" x14ac:dyDescent="0.35">
      <c r="A143" s="18">
        <v>45994</v>
      </c>
      <c r="B143">
        <v>1318.662810472963</v>
      </c>
      <c r="C143">
        <v>-13185.947644229147</v>
      </c>
      <c r="D143">
        <v>15823.273265175072</v>
      </c>
    </row>
    <row r="144" spans="1:4" x14ac:dyDescent="0.35">
      <c r="A144" s="18">
        <v>45995</v>
      </c>
      <c r="B144">
        <v>1561.4015646420435</v>
      </c>
      <c r="C144">
        <v>-13016.410154812691</v>
      </c>
      <c r="D144">
        <v>16139.213284096777</v>
      </c>
    </row>
    <row r="145" spans="1:4" x14ac:dyDescent="0.35">
      <c r="A145" s="18">
        <v>45996</v>
      </c>
      <c r="B145">
        <v>1422.9407809057045</v>
      </c>
      <c r="C145">
        <v>-13228.084372334946</v>
      </c>
      <c r="D145">
        <v>16073.965934146356</v>
      </c>
    </row>
    <row r="146" spans="1:4" x14ac:dyDescent="0.35">
      <c r="A146" s="18">
        <v>45997</v>
      </c>
      <c r="B146">
        <v>794.49800698039382</v>
      </c>
      <c r="C146">
        <v>-13929.753542981462</v>
      </c>
      <c r="D146">
        <v>15518.749556942248</v>
      </c>
    </row>
    <row r="147" spans="1:4" x14ac:dyDescent="0.35">
      <c r="A147" s="18">
        <v>45998</v>
      </c>
      <c r="B147">
        <v>842.36874943849011</v>
      </c>
      <c r="C147">
        <v>-13955.122938334427</v>
      </c>
      <c r="D147">
        <v>15639.860437211408</v>
      </c>
    </row>
    <row r="148" spans="1:4" x14ac:dyDescent="0.35">
      <c r="A148" s="18">
        <v>45999</v>
      </c>
      <c r="B148">
        <v>880.86555023169888</v>
      </c>
      <c r="C148">
        <v>-13989.880779230007</v>
      </c>
      <c r="D148">
        <v>15751.611879693406</v>
      </c>
    </row>
    <row r="149" spans="1:4" x14ac:dyDescent="0.35">
      <c r="A149" s="18">
        <v>46000</v>
      </c>
      <c r="B149">
        <v>986.49434058753491</v>
      </c>
      <c r="C149">
        <v>-13957.521882231214</v>
      </c>
      <c r="D149">
        <v>15930.510563406284</v>
      </c>
    </row>
    <row r="150" spans="1:4" x14ac:dyDescent="0.35">
      <c r="A150" s="18">
        <v>46001</v>
      </c>
      <c r="B150">
        <v>1015.3708715154576</v>
      </c>
      <c r="C150">
        <v>-14001.931229480148</v>
      </c>
      <c r="D150">
        <v>16032.672972511062</v>
      </c>
    </row>
    <row r="151" spans="1:4" x14ac:dyDescent="0.35">
      <c r="A151" s="18">
        <v>46002</v>
      </c>
      <c r="B151">
        <v>723.49669666017462</v>
      </c>
      <c r="C151">
        <v>-14367.107986192505</v>
      </c>
      <c r="D151">
        <v>15814.101379512855</v>
      </c>
    </row>
    <row r="152" spans="1:4" x14ac:dyDescent="0.35">
      <c r="A152" s="18">
        <v>46003</v>
      </c>
      <c r="B152">
        <v>-1178.285973819055</v>
      </c>
      <c r="C152">
        <v>-16342.210647115868</v>
      </c>
      <c r="D152">
        <v>13985.638699477759</v>
      </c>
    </row>
    <row r="153" spans="1:4" x14ac:dyDescent="0.35">
      <c r="A153" s="18">
        <v>46004</v>
      </c>
      <c r="B153">
        <v>-1138.4047506531792</v>
      </c>
      <c r="C153">
        <v>-16375.667514262193</v>
      </c>
      <c r="D153">
        <v>14098.858012955836</v>
      </c>
    </row>
    <row r="154" spans="1:4" x14ac:dyDescent="0.35">
      <c r="A154" s="18">
        <v>46005</v>
      </c>
      <c r="B154">
        <v>-447.47321566267993</v>
      </c>
      <c r="C154">
        <v>-15758.092847425409</v>
      </c>
      <c r="D154">
        <v>14863.146416100049</v>
      </c>
    </row>
    <row r="155" spans="1:4" x14ac:dyDescent="0.35">
      <c r="A155" s="18">
        <v>46006</v>
      </c>
      <c r="B155">
        <v>-890.96933055875752</v>
      </c>
      <c r="C155">
        <v>-16274.965273291664</v>
      </c>
      <c r="D155">
        <v>14493.02661217415</v>
      </c>
    </row>
    <row r="156" spans="1:4" x14ac:dyDescent="0.35">
      <c r="A156" s="18">
        <v>46007</v>
      </c>
      <c r="B156">
        <v>-782.58525253904736</v>
      </c>
      <c r="C156">
        <v>-16239.977601335255</v>
      </c>
      <c r="D156">
        <v>14674.80709625716</v>
      </c>
    </row>
    <row r="157" spans="1:4" x14ac:dyDescent="0.35">
      <c r="A157" s="18">
        <v>46008</v>
      </c>
      <c r="B157">
        <v>-686.61466228941572</v>
      </c>
      <c r="C157">
        <v>-16217.424152112108</v>
      </c>
      <c r="D157">
        <v>14844.194827533276</v>
      </c>
    </row>
    <row r="158" spans="1:4" x14ac:dyDescent="0.35">
      <c r="A158" s="18">
        <v>46009</v>
      </c>
      <c r="B158">
        <v>749.83744916261094</v>
      </c>
      <c r="C158">
        <v>-14854.410544396602</v>
      </c>
      <c r="D158">
        <v>16354.085442721824</v>
      </c>
    </row>
    <row r="159" spans="1:4" x14ac:dyDescent="0.35">
      <c r="A159" s="18">
        <v>46010</v>
      </c>
      <c r="B159">
        <v>-900.46782698886614</v>
      </c>
      <c r="C159">
        <v>-16578.176302893724</v>
      </c>
      <c r="D159">
        <v>14777.240648915991</v>
      </c>
    </row>
    <row r="160" spans="1:4" x14ac:dyDescent="0.35">
      <c r="A160" s="18">
        <v>46011</v>
      </c>
      <c r="B160">
        <v>-1338.6765091031621</v>
      </c>
      <c r="C160">
        <v>-17089.868050281842</v>
      </c>
      <c r="D160">
        <v>14412.51503207552</v>
      </c>
    </row>
    <row r="161" spans="1:4" x14ac:dyDescent="0.35">
      <c r="A161" s="18">
        <v>46012</v>
      </c>
      <c r="B161">
        <v>-1496.9096422161472</v>
      </c>
      <c r="C161">
        <v>-17321.607424596103</v>
      </c>
      <c r="D161">
        <v>14327.788140163808</v>
      </c>
    </row>
    <row r="162" spans="1:4" x14ac:dyDescent="0.35">
      <c r="A162" s="18">
        <v>46013</v>
      </c>
      <c r="B162">
        <v>-1631.8718337111491</v>
      </c>
      <c r="C162">
        <v>-17530.099615152416</v>
      </c>
      <c r="D162">
        <v>14266.355947730119</v>
      </c>
    </row>
    <row r="163" spans="1:4" x14ac:dyDescent="0.35">
      <c r="A163" s="18">
        <v>46014</v>
      </c>
      <c r="B163">
        <v>-1352.8067903331553</v>
      </c>
      <c r="C163">
        <v>-17324.588899807783</v>
      </c>
      <c r="D163">
        <v>14618.975319141471</v>
      </c>
    </row>
    <row r="164" spans="1:4" x14ac:dyDescent="0.35">
      <c r="A164" s="18">
        <v>46015</v>
      </c>
      <c r="B164">
        <v>-1238.4021570466341</v>
      </c>
      <c r="C164">
        <v>-17283.763484057454</v>
      </c>
      <c r="D164">
        <v>14806.959169964184</v>
      </c>
    </row>
    <row r="165" spans="1:4" x14ac:dyDescent="0.35">
      <c r="A165" s="18">
        <v>46016</v>
      </c>
      <c r="B165">
        <v>-2069.4298673723101</v>
      </c>
      <c r="C165">
        <v>-18188.395851604611</v>
      </c>
      <c r="D165">
        <v>14049.536116859992</v>
      </c>
    </row>
    <row r="166" spans="1:4" x14ac:dyDescent="0.35">
      <c r="A166" s="18">
        <v>46017</v>
      </c>
      <c r="B166">
        <v>159.28745170004714</v>
      </c>
      <c r="C166">
        <v>-16033.309169499715</v>
      </c>
      <c r="D166">
        <v>16351.884072899809</v>
      </c>
    </row>
    <row r="167" spans="1:4" x14ac:dyDescent="0.35">
      <c r="A167" s="18">
        <v>46018</v>
      </c>
      <c r="B167">
        <v>-1087.1257564332668</v>
      </c>
      <c r="C167">
        <v>-17353.379524505843</v>
      </c>
      <c r="D167">
        <v>15179.128011639308</v>
      </c>
    </row>
    <row r="168" spans="1:4" x14ac:dyDescent="0.35">
      <c r="A168" s="18">
        <v>46019</v>
      </c>
      <c r="B168">
        <v>54.728154563687212</v>
      </c>
      <c r="C168">
        <v>-16285.209790759693</v>
      </c>
      <c r="D168">
        <v>16394.666099887068</v>
      </c>
    </row>
    <row r="169" spans="1:4" x14ac:dyDescent="0.35">
      <c r="A169" s="18">
        <v>46020</v>
      </c>
      <c r="B169">
        <v>-735.07033113705052</v>
      </c>
      <c r="C169">
        <v>-17148.719995084011</v>
      </c>
      <c r="D169">
        <v>15678.579332809912</v>
      </c>
    </row>
    <row r="170" spans="1:4" x14ac:dyDescent="0.35">
      <c r="A170" s="18">
        <v>46021</v>
      </c>
      <c r="B170">
        <v>-966.77416826572016</v>
      </c>
      <c r="C170">
        <v>-17454.163593929276</v>
      </c>
      <c r="D170">
        <v>15520.615257397834</v>
      </c>
    </row>
    <row r="171" spans="1:4" x14ac:dyDescent="0.35">
      <c r="A171" s="18">
        <v>46022</v>
      </c>
      <c r="B171">
        <v>-1373.4062366358769</v>
      </c>
      <c r="C171">
        <v>-17934.563959752708</v>
      </c>
      <c r="D171">
        <v>15187.751486480953</v>
      </c>
    </row>
    <row r="172" spans="1:4" x14ac:dyDescent="0.35">
      <c r="A172" s="3" t="s">
        <v>2440</v>
      </c>
      <c r="B172">
        <v>-26848.275839339964</v>
      </c>
      <c r="C172">
        <v>-1732726.5755411589</v>
      </c>
      <c r="D172">
        <v>1679030.0238624774</v>
      </c>
    </row>
  </sheetData>
  <mergeCells count="1">
    <mergeCell ref="B2:C2"/>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2AD4-995A-4AE8-94AB-A19B707174CA}">
  <dimension ref="A1:E163"/>
  <sheetViews>
    <sheetView zoomScaleNormal="100" workbookViewId="0">
      <selection activeCell="E11" sqref="E11"/>
    </sheetView>
  </sheetViews>
  <sheetFormatPr defaultRowHeight="14.5" x14ac:dyDescent="0.35"/>
  <cols>
    <col min="1" max="1" width="10.08984375" bestFit="1" customWidth="1"/>
    <col min="2" max="2" width="10" customWidth="1"/>
    <col min="3" max="3" width="9.90625" bestFit="1" customWidth="1"/>
    <col min="4" max="4" width="23.6328125" customWidth="1"/>
    <col min="5" max="5" width="23.7265625" customWidth="1"/>
  </cols>
  <sheetData>
    <row r="1" spans="1:5" x14ac:dyDescent="0.35">
      <c r="A1" s="15" t="s">
        <v>2466</v>
      </c>
      <c r="B1" s="16" t="s">
        <v>25</v>
      </c>
      <c r="C1" s="16" t="s">
        <v>2467</v>
      </c>
      <c r="D1" s="16" t="s">
        <v>2468</v>
      </c>
      <c r="E1" s="17" t="s">
        <v>2469</v>
      </c>
    </row>
    <row r="2" spans="1:5" x14ac:dyDescent="0.35">
      <c r="A2" s="1">
        <v>45861</v>
      </c>
      <c r="C2" s="7">
        <v>1202.5416120880734</v>
      </c>
      <c r="D2" s="7">
        <v>-2587.2370844211018</v>
      </c>
      <c r="E2" s="7">
        <v>4992.3203085972491</v>
      </c>
    </row>
    <row r="3" spans="1:5" x14ac:dyDescent="0.35">
      <c r="A3" s="1">
        <v>45862</v>
      </c>
      <c r="C3" s="7">
        <v>1447.7602384515651</v>
      </c>
      <c r="D3" s="7">
        <v>-2460.4994575391893</v>
      </c>
      <c r="E3" s="7">
        <v>5356.0199344423199</v>
      </c>
    </row>
    <row r="4" spans="1:5" x14ac:dyDescent="0.35">
      <c r="A4" s="1">
        <v>45863</v>
      </c>
      <c r="C4" s="7">
        <v>1690.4989926206456</v>
      </c>
      <c r="D4" s="7">
        <v>-2333.65534804446</v>
      </c>
      <c r="E4" s="7">
        <v>5714.6533332857507</v>
      </c>
    </row>
    <row r="5" spans="1:5" x14ac:dyDescent="0.35">
      <c r="A5" s="1">
        <v>45864</v>
      </c>
      <c r="C5" s="7">
        <v>1552.0382088843066</v>
      </c>
      <c r="D5" s="7">
        <v>-2585.6452265568473</v>
      </c>
      <c r="E5" s="7">
        <v>5689.7216443254601</v>
      </c>
    </row>
    <row r="6" spans="1:5" x14ac:dyDescent="0.35">
      <c r="A6" s="1">
        <v>45865</v>
      </c>
      <c r="C6" s="7">
        <v>923.59543495899595</v>
      </c>
      <c r="D6" s="7">
        <v>-3325.4445436057836</v>
      </c>
      <c r="E6" s="7">
        <v>5172.6354135237752</v>
      </c>
    </row>
    <row r="7" spans="1:5" x14ac:dyDescent="0.35">
      <c r="A7" s="1">
        <v>45866</v>
      </c>
      <c r="C7" s="7">
        <v>971.46617741709224</v>
      </c>
      <c r="D7" s="7">
        <v>-3386.9276167336798</v>
      </c>
      <c r="E7" s="7">
        <v>5329.8599715678647</v>
      </c>
    </row>
    <row r="8" spans="1:5" x14ac:dyDescent="0.35">
      <c r="A8" s="1">
        <v>45867</v>
      </c>
      <c r="C8" s="7">
        <v>1009.962978210301</v>
      </c>
      <c r="D8" s="7">
        <v>-3455.9322414651224</v>
      </c>
      <c r="E8" s="7">
        <v>5475.8581978857246</v>
      </c>
    </row>
    <row r="9" spans="1:5" x14ac:dyDescent="0.35">
      <c r="A9" s="1">
        <v>45868</v>
      </c>
      <c r="C9" s="7">
        <v>1115.591768566137</v>
      </c>
      <c r="D9" s="7">
        <v>-3456.0863050705466</v>
      </c>
      <c r="E9" s="7">
        <v>5687.2698422028207</v>
      </c>
    </row>
    <row r="10" spans="1:5" x14ac:dyDescent="0.35">
      <c r="A10" s="1">
        <v>45869</v>
      </c>
      <c r="C10" s="7">
        <v>1144.4682994940597</v>
      </c>
      <c r="D10" s="7">
        <v>-3531.3937683271206</v>
      </c>
      <c r="E10" s="7">
        <v>5820.3303673152395</v>
      </c>
    </row>
    <row r="11" spans="1:5" x14ac:dyDescent="0.35">
      <c r="A11" s="1">
        <v>45870</v>
      </c>
      <c r="C11" s="7">
        <v>852.59412463877663</v>
      </c>
      <c r="D11" s="7">
        <v>-3925.9606613734713</v>
      </c>
      <c r="E11" s="7">
        <v>5631.1489106510244</v>
      </c>
    </row>
    <row r="12" spans="1:5" x14ac:dyDescent="0.35">
      <c r="A12" s="1">
        <v>45871</v>
      </c>
      <c r="C12" s="7">
        <v>-1049.1885458404529</v>
      </c>
      <c r="D12" s="7">
        <v>-5929.0418664547478</v>
      </c>
      <c r="E12" s="7">
        <v>3830.6647747738416</v>
      </c>
    </row>
    <row r="13" spans="1:5" x14ac:dyDescent="0.35">
      <c r="A13" s="1">
        <v>45872</v>
      </c>
      <c r="C13" s="7">
        <v>-1009.307322674577</v>
      </c>
      <c r="D13" s="7">
        <v>-5989.1529593889809</v>
      </c>
      <c r="E13" s="7">
        <v>3970.5383140398267</v>
      </c>
    </row>
    <row r="14" spans="1:5" x14ac:dyDescent="0.35">
      <c r="A14" s="1">
        <v>45873</v>
      </c>
      <c r="C14" s="7">
        <v>-318.37578768407781</v>
      </c>
      <c r="D14" s="7">
        <v>-5396.9875046934694</v>
      </c>
      <c r="E14" s="7">
        <v>4760.235929325313</v>
      </c>
    </row>
    <row r="15" spans="1:5" x14ac:dyDescent="0.35">
      <c r="A15" s="1">
        <v>45874</v>
      </c>
      <c r="C15" s="7">
        <v>-761.87190258015539</v>
      </c>
      <c r="D15" s="7">
        <v>-5938.0964316631325</v>
      </c>
      <c r="E15" s="7">
        <v>4414.3526265028213</v>
      </c>
    </row>
    <row r="16" spans="1:5" x14ac:dyDescent="0.35">
      <c r="A16" s="1">
        <v>45875</v>
      </c>
      <c r="C16" s="7">
        <v>-653.48782456044523</v>
      </c>
      <c r="D16" s="7">
        <v>-5926.2386721118664</v>
      </c>
      <c r="E16" s="7">
        <v>4619.2630229909764</v>
      </c>
    </row>
    <row r="17" spans="1:5" x14ac:dyDescent="0.35">
      <c r="A17" s="1">
        <v>45876</v>
      </c>
      <c r="C17" s="7">
        <v>-557.51723431081359</v>
      </c>
      <c r="D17" s="7">
        <v>-5925.7691911038319</v>
      </c>
      <c r="E17" s="7">
        <v>4810.7347224822051</v>
      </c>
    </row>
    <row r="18" spans="1:5" x14ac:dyDescent="0.35">
      <c r="A18" s="1">
        <v>45877</v>
      </c>
      <c r="C18" s="7">
        <v>878.93487714121306</v>
      </c>
      <c r="D18" s="7">
        <v>-4583.8493776229197</v>
      </c>
      <c r="E18" s="7">
        <v>6341.7191319053463</v>
      </c>
    </row>
    <row r="19" spans="1:5" x14ac:dyDescent="0.35">
      <c r="A19" s="1">
        <v>45878</v>
      </c>
      <c r="C19" s="7">
        <v>-771.37039901026412</v>
      </c>
      <c r="D19" s="7">
        <v>-6327.7701733839476</v>
      </c>
      <c r="E19" s="7">
        <v>4785.0293753634196</v>
      </c>
    </row>
    <row r="20" spans="1:5" x14ac:dyDescent="0.35">
      <c r="A20" s="1">
        <v>45879</v>
      </c>
      <c r="C20" s="7">
        <v>-1209.5790811245602</v>
      </c>
      <c r="D20" s="7">
        <v>-6858.7257168687793</v>
      </c>
      <c r="E20" s="7">
        <v>4439.567554619658</v>
      </c>
    </row>
    <row r="21" spans="1:5" x14ac:dyDescent="0.35">
      <c r="A21" s="1">
        <v>45880</v>
      </c>
      <c r="C21" s="7">
        <v>-1367.812214237545</v>
      </c>
      <c r="D21" s="7">
        <v>-7108.8816544537976</v>
      </c>
      <c r="E21" s="7">
        <v>4373.2572259787075</v>
      </c>
    </row>
    <row r="22" spans="1:5" x14ac:dyDescent="0.35">
      <c r="A22" s="1">
        <v>45881</v>
      </c>
      <c r="C22" s="7">
        <v>-1502.7744057325469</v>
      </c>
      <c r="D22" s="7">
        <v>-7334.9840207274719</v>
      </c>
      <c r="E22" s="7">
        <v>4329.4352092623776</v>
      </c>
    </row>
    <row r="23" spans="1:5" x14ac:dyDescent="0.35">
      <c r="A23" s="1">
        <v>45882</v>
      </c>
      <c r="C23" s="7">
        <v>-1223.7093623545531</v>
      </c>
      <c r="D23" s="7">
        <v>-7146.3150781310342</v>
      </c>
      <c r="E23" s="7">
        <v>4698.8963534219274</v>
      </c>
    </row>
    <row r="24" spans="1:5" x14ac:dyDescent="0.35">
      <c r="A24" s="1">
        <v>45883</v>
      </c>
      <c r="C24" s="7">
        <v>-1109.304729068032</v>
      </c>
      <c r="D24" s="7">
        <v>-7121.5984225062584</v>
      </c>
      <c r="E24" s="7">
        <v>4902.9889643701954</v>
      </c>
    </row>
    <row r="25" spans="1:5" x14ac:dyDescent="0.35">
      <c r="A25" s="1">
        <v>45884</v>
      </c>
      <c r="C25" s="7">
        <v>-1940.332439393708</v>
      </c>
      <c r="D25" s="7">
        <v>-8041.6395692562019</v>
      </c>
      <c r="E25" s="7">
        <v>4160.9746904687854</v>
      </c>
    </row>
    <row r="26" spans="1:5" x14ac:dyDescent="0.35">
      <c r="A26" s="1">
        <v>45885</v>
      </c>
      <c r="C26" s="7">
        <v>288.38487967864921</v>
      </c>
      <c r="D26" s="7">
        <v>-5901.2925674630696</v>
      </c>
      <c r="E26" s="7">
        <v>6478.0623268203672</v>
      </c>
    </row>
    <row r="27" spans="1:5" x14ac:dyDescent="0.35">
      <c r="A27" s="1">
        <v>45886</v>
      </c>
      <c r="C27" s="7">
        <v>-958.02832845466469</v>
      </c>
      <c r="D27" s="7">
        <v>-7235.4624221934446</v>
      </c>
      <c r="E27" s="7">
        <v>5319.4057652841148</v>
      </c>
    </row>
    <row r="28" spans="1:5" x14ac:dyDescent="0.35">
      <c r="A28" s="1">
        <v>45887</v>
      </c>
      <c r="C28" s="7">
        <v>183.82558254228934</v>
      </c>
      <c r="D28" s="7">
        <v>-6180.7791280814254</v>
      </c>
      <c r="E28" s="7">
        <v>6548.430293166004</v>
      </c>
    </row>
    <row r="29" spans="1:5" x14ac:dyDescent="0.35">
      <c r="A29" s="1">
        <v>45888</v>
      </c>
      <c r="C29" s="7">
        <v>-605.97290315844839</v>
      </c>
      <c r="D29" s="7">
        <v>-7057.188183109869</v>
      </c>
      <c r="E29" s="7">
        <v>5845.2423767929722</v>
      </c>
    </row>
    <row r="30" spans="1:5" x14ac:dyDescent="0.35">
      <c r="A30" s="1">
        <v>45889</v>
      </c>
      <c r="C30" s="7">
        <v>-837.67674028711804</v>
      </c>
      <c r="D30" s="7">
        <v>-7374.966998753117</v>
      </c>
      <c r="E30" s="7">
        <v>5699.6135181788804</v>
      </c>
    </row>
    <row r="31" spans="1:5" x14ac:dyDescent="0.35">
      <c r="A31" s="1">
        <v>45890</v>
      </c>
      <c r="C31" s="7">
        <v>-1244.3088086572748</v>
      </c>
      <c r="D31" s="7">
        <v>-7867.1615061590091</v>
      </c>
      <c r="E31" s="7">
        <v>5378.5438888444605</v>
      </c>
    </row>
    <row r="32" spans="1:5" x14ac:dyDescent="0.35">
      <c r="A32" s="1">
        <v>45891</v>
      </c>
      <c r="C32" s="7">
        <v>-735.12279563890581</v>
      </c>
      <c r="D32" s="7">
        <v>-7443.0471468252317</v>
      </c>
      <c r="E32" s="7">
        <v>5972.8015555474203</v>
      </c>
    </row>
    <row r="33" spans="1:5" x14ac:dyDescent="0.35">
      <c r="A33" s="1">
        <v>45892</v>
      </c>
      <c r="C33" s="7">
        <v>275.00980858636331</v>
      </c>
      <c r="D33" s="7">
        <v>-6517.5159656435044</v>
      </c>
      <c r="E33" s="7">
        <v>7067.5355828162319</v>
      </c>
    </row>
    <row r="34" spans="1:5" x14ac:dyDescent="0.35">
      <c r="A34" s="1">
        <v>45893</v>
      </c>
      <c r="C34" s="7">
        <v>1137.5489763386831</v>
      </c>
      <c r="D34" s="7">
        <v>-5739.1274341569306</v>
      </c>
      <c r="E34" s="7">
        <v>8014.2253868342968</v>
      </c>
    </row>
    <row r="35" spans="1:5" x14ac:dyDescent="0.35">
      <c r="A35" s="1">
        <v>45894</v>
      </c>
      <c r="C35" s="7">
        <v>1170.2672550934228</v>
      </c>
      <c r="D35" s="7">
        <v>-5790.7144449108555</v>
      </c>
      <c r="E35" s="7">
        <v>8131.2489550977016</v>
      </c>
    </row>
    <row r="36" spans="1:5" x14ac:dyDescent="0.35">
      <c r="A36" s="1">
        <v>45895</v>
      </c>
      <c r="C36" s="7">
        <v>1415.4858814569145</v>
      </c>
      <c r="D36" s="7">
        <v>-5628.7922221476047</v>
      </c>
      <c r="E36" s="7">
        <v>8459.7639850614341</v>
      </c>
    </row>
    <row r="37" spans="1:5" x14ac:dyDescent="0.35">
      <c r="A37" s="1">
        <v>45896</v>
      </c>
      <c r="C37" s="7">
        <v>1658.224635625995</v>
      </c>
      <c r="D37" s="7">
        <v>-5468.9517139065674</v>
      </c>
      <c r="E37" s="7">
        <v>8785.4009851585579</v>
      </c>
    </row>
    <row r="38" spans="1:5" x14ac:dyDescent="0.35">
      <c r="A38" s="1">
        <v>45897</v>
      </c>
      <c r="C38" s="7">
        <v>1519.7638518896561</v>
      </c>
      <c r="D38" s="7">
        <v>-5689.9283122656416</v>
      </c>
      <c r="E38" s="7">
        <v>8729.4560160449528</v>
      </c>
    </row>
    <row r="39" spans="1:5" x14ac:dyDescent="0.35">
      <c r="A39" s="1">
        <v>45898</v>
      </c>
      <c r="C39" s="7">
        <v>891.32107796434548</v>
      </c>
      <c r="D39" s="7">
        <v>-6400.5194221703896</v>
      </c>
      <c r="E39" s="7">
        <v>8183.1615780990815</v>
      </c>
    </row>
    <row r="40" spans="1:5" x14ac:dyDescent="0.35">
      <c r="A40" s="1">
        <v>45899</v>
      </c>
      <c r="C40" s="7">
        <v>939.19182042244165</v>
      </c>
      <c r="D40" s="7">
        <v>-6434.4437669082818</v>
      </c>
      <c r="E40" s="7">
        <v>8312.827407753166</v>
      </c>
    </row>
    <row r="41" spans="1:5" x14ac:dyDescent="0.35">
      <c r="A41" s="1">
        <v>45900</v>
      </c>
      <c r="C41" s="7">
        <v>977.68862121565041</v>
      </c>
      <c r="D41" s="7">
        <v>-6477.4023582937352</v>
      </c>
      <c r="E41" s="7">
        <v>8432.7796007250363</v>
      </c>
    </row>
    <row r="42" spans="1:5" x14ac:dyDescent="0.35">
      <c r="A42" s="1">
        <v>45901</v>
      </c>
      <c r="C42" s="7">
        <v>1083.3174115714864</v>
      </c>
      <c r="D42" s="7">
        <v>-6452.9021856991913</v>
      </c>
      <c r="E42" s="7">
        <v>8619.5370088421641</v>
      </c>
    </row>
    <row r="43" spans="1:5" x14ac:dyDescent="0.35">
      <c r="A43" s="1">
        <v>45902</v>
      </c>
      <c r="C43" s="7">
        <v>1112.1939424994093</v>
      </c>
      <c r="D43" s="7">
        <v>-6504.8398250618484</v>
      </c>
      <c r="E43" s="7">
        <v>8729.227710060668</v>
      </c>
    </row>
    <row r="44" spans="1:5" x14ac:dyDescent="0.35">
      <c r="A44" s="1">
        <v>45903</v>
      </c>
      <c r="C44" s="7">
        <v>820.31976764412616</v>
      </c>
      <c r="D44" s="7">
        <v>-6877.2254924535937</v>
      </c>
      <c r="E44" s="7">
        <v>8517.8650277418456</v>
      </c>
    </row>
    <row r="45" spans="1:5" x14ac:dyDescent="0.35">
      <c r="A45" s="1">
        <v>45904</v>
      </c>
      <c r="C45" s="7">
        <v>-1081.4629028351035</v>
      </c>
      <c r="D45" s="7">
        <v>-8859.2282238244807</v>
      </c>
      <c r="E45" s="7">
        <v>6696.3024181542742</v>
      </c>
    </row>
    <row r="46" spans="1:5" x14ac:dyDescent="0.35">
      <c r="A46" s="1">
        <v>45905</v>
      </c>
      <c r="C46" s="7">
        <v>-1041.5816796692275</v>
      </c>
      <c r="D46" s="7">
        <v>-8899.2863834876407</v>
      </c>
      <c r="E46" s="7">
        <v>6816.1230241491867</v>
      </c>
    </row>
    <row r="47" spans="1:5" x14ac:dyDescent="0.35">
      <c r="A47" s="1">
        <v>45906</v>
      </c>
      <c r="C47" s="7">
        <v>-350.65014467872834</v>
      </c>
      <c r="D47" s="7">
        <v>-8288.0238430863465</v>
      </c>
      <c r="E47" s="7">
        <v>7586.7235537288889</v>
      </c>
    </row>
    <row r="48" spans="1:5" x14ac:dyDescent="0.35">
      <c r="A48" s="1">
        <v>45907</v>
      </c>
      <c r="C48" s="7">
        <v>-794.14625957480598</v>
      </c>
      <c r="D48" s="7">
        <v>-8810.9284170566425</v>
      </c>
      <c r="E48" s="7">
        <v>7222.635897907031</v>
      </c>
    </row>
    <row r="49" spans="1:5" x14ac:dyDescent="0.35">
      <c r="A49" s="1">
        <v>45908</v>
      </c>
      <c r="C49" s="7">
        <v>-685.76218155509582</v>
      </c>
      <c r="D49" s="7">
        <v>-8781.7017029629442</v>
      </c>
      <c r="E49" s="7">
        <v>7410.1773398527521</v>
      </c>
    </row>
    <row r="50" spans="1:5" x14ac:dyDescent="0.35">
      <c r="A50" s="1">
        <v>45909</v>
      </c>
      <c r="C50" s="7">
        <v>-589.79159130546418</v>
      </c>
      <c r="D50" s="7">
        <v>-8764.6464324840708</v>
      </c>
      <c r="E50" s="7">
        <v>7585.0632498731429</v>
      </c>
    </row>
    <row r="51" spans="1:5" x14ac:dyDescent="0.35">
      <c r="A51" s="1">
        <v>45910</v>
      </c>
      <c r="C51" s="7">
        <v>846.66052014656259</v>
      </c>
      <c r="D51" s="7">
        <v>-7406.8762796446408</v>
      </c>
      <c r="E51" s="7">
        <v>9100.1973199377662</v>
      </c>
    </row>
    <row r="52" spans="1:5" x14ac:dyDescent="0.35">
      <c r="A52" s="1">
        <v>45911</v>
      </c>
      <c r="C52" s="7">
        <v>-803.6447560049146</v>
      </c>
      <c r="D52" s="7">
        <v>-9135.6384881579615</v>
      </c>
      <c r="E52" s="7">
        <v>7528.3489761481324</v>
      </c>
    </row>
    <row r="53" spans="1:5" x14ac:dyDescent="0.35">
      <c r="A53" s="1">
        <v>45912</v>
      </c>
      <c r="C53" s="7">
        <v>-1241.8534381192105</v>
      </c>
      <c r="D53" s="7">
        <v>-9652.0870817569703</v>
      </c>
      <c r="E53" s="7">
        <v>7168.3802055185488</v>
      </c>
    </row>
    <row r="54" spans="1:5" x14ac:dyDescent="0.35">
      <c r="A54" s="1">
        <v>45913</v>
      </c>
      <c r="C54" s="7">
        <v>-1400.0865712321956</v>
      </c>
      <c r="D54" s="7">
        <v>-9888.3507986328277</v>
      </c>
      <c r="E54" s="7">
        <v>7088.1776561684364</v>
      </c>
    </row>
    <row r="55" spans="1:5" x14ac:dyDescent="0.35">
      <c r="A55" s="1">
        <v>45914</v>
      </c>
      <c r="C55" s="7">
        <v>-1535.0487627271973</v>
      </c>
      <c r="D55" s="7">
        <v>-10101.141643280216</v>
      </c>
      <c r="E55" s="7">
        <v>7031.0441178258206</v>
      </c>
    </row>
    <row r="56" spans="1:5" x14ac:dyDescent="0.35">
      <c r="A56" s="1">
        <v>45915</v>
      </c>
      <c r="C56" s="7">
        <v>-1255.9837193492037</v>
      </c>
      <c r="D56" s="7">
        <v>-9899.7104386351166</v>
      </c>
      <c r="E56" s="7">
        <v>7387.7429999367087</v>
      </c>
    </row>
    <row r="57" spans="1:5" x14ac:dyDescent="0.35">
      <c r="A57" s="1">
        <v>45916</v>
      </c>
      <c r="C57" s="7">
        <v>-1141.5790860626826</v>
      </c>
      <c r="D57" s="7">
        <v>-9862.7516790872378</v>
      </c>
      <c r="E57" s="7">
        <v>7579.5935069618736</v>
      </c>
    </row>
    <row r="58" spans="1:5" x14ac:dyDescent="0.35">
      <c r="A58" s="1">
        <v>45917</v>
      </c>
      <c r="C58" s="7">
        <v>-1972.6067963883586</v>
      </c>
      <c r="D58" s="7">
        <v>-10771.043894076935</v>
      </c>
      <c r="E58" s="7">
        <v>6825.8303013002178</v>
      </c>
    </row>
    <row r="59" spans="1:5" x14ac:dyDescent="0.35">
      <c r="A59" s="1">
        <v>45918</v>
      </c>
      <c r="C59" s="7">
        <v>256.11052268399874</v>
      </c>
      <c r="D59" s="7">
        <v>-8619.4160654414736</v>
      </c>
      <c r="E59" s="7">
        <v>9131.6371108094718</v>
      </c>
    </row>
    <row r="60" spans="1:5" x14ac:dyDescent="0.35">
      <c r="A60" s="1">
        <v>45919</v>
      </c>
      <c r="C60" s="7">
        <v>-990.30268544931528</v>
      </c>
      <c r="D60" s="7">
        <v>-9942.7498752285737</v>
      </c>
      <c r="E60" s="7">
        <v>7962.1445043299436</v>
      </c>
    </row>
    <row r="61" spans="1:5" x14ac:dyDescent="0.35">
      <c r="A61" s="1">
        <v>45920</v>
      </c>
      <c r="C61" s="7">
        <v>151.55122554763881</v>
      </c>
      <c r="D61" s="7">
        <v>-8877.6535841031418</v>
      </c>
      <c r="E61" s="7">
        <v>9180.7560351984193</v>
      </c>
    </row>
    <row r="62" spans="1:5" x14ac:dyDescent="0.35">
      <c r="A62" s="1">
        <v>45921</v>
      </c>
      <c r="C62" s="7">
        <v>-638.24726015309898</v>
      </c>
      <c r="D62" s="7">
        <v>-9744.0524067543665</v>
      </c>
      <c r="E62" s="7">
        <v>8467.5578864481686</v>
      </c>
    </row>
    <row r="63" spans="1:5" x14ac:dyDescent="0.35">
      <c r="A63" s="1">
        <v>45922</v>
      </c>
      <c r="C63" s="7">
        <v>-869.95109728176863</v>
      </c>
      <c r="D63" s="7">
        <v>-10052.204798328132</v>
      </c>
      <c r="E63" s="7">
        <v>8312.3026037645959</v>
      </c>
    </row>
    <row r="64" spans="1:5" x14ac:dyDescent="0.35">
      <c r="A64" s="1">
        <v>45923</v>
      </c>
      <c r="C64" s="7">
        <v>-1276.5831656519254</v>
      </c>
      <c r="D64" s="7">
        <v>-10535.13894973588</v>
      </c>
      <c r="E64" s="7">
        <v>7981.972618432028</v>
      </c>
    </row>
    <row r="65" spans="1:5" x14ac:dyDescent="0.35">
      <c r="A65" s="1">
        <v>45924</v>
      </c>
      <c r="C65" s="7">
        <v>-767.39715263355629</v>
      </c>
      <c r="D65" s="7">
        <v>-10102.11367872902</v>
      </c>
      <c r="E65" s="7">
        <v>8567.3193734619053</v>
      </c>
    </row>
    <row r="66" spans="1:5" x14ac:dyDescent="0.35">
      <c r="A66" s="1">
        <v>45925</v>
      </c>
      <c r="C66" s="7">
        <v>242.73545159171275</v>
      </c>
      <c r="D66" s="7">
        <v>-9168.005433265369</v>
      </c>
      <c r="E66" s="7">
        <v>9653.4763364487935</v>
      </c>
    </row>
    <row r="67" spans="1:5" x14ac:dyDescent="0.35">
      <c r="A67" s="1">
        <v>45926</v>
      </c>
      <c r="C67" s="7">
        <v>1105.2746193440325</v>
      </c>
      <c r="D67" s="7">
        <v>-8381.3590338504564</v>
      </c>
      <c r="E67" s="7">
        <v>10591.908272538521</v>
      </c>
    </row>
    <row r="68" spans="1:5" x14ac:dyDescent="0.35">
      <c r="A68" s="1">
        <v>45927</v>
      </c>
      <c r="C68" s="7">
        <v>1137.9928980987722</v>
      </c>
      <c r="D68" s="7">
        <v>-8424.8834312145373</v>
      </c>
      <c r="E68" s="7">
        <v>10700.86922741208</v>
      </c>
    </row>
    <row r="69" spans="1:5" x14ac:dyDescent="0.35">
      <c r="A69" s="1">
        <v>45928</v>
      </c>
      <c r="C69" s="7">
        <v>1383.2115244622642</v>
      </c>
      <c r="D69" s="7">
        <v>-8255.3044043288082</v>
      </c>
      <c r="E69" s="7">
        <v>11021.727453253336</v>
      </c>
    </row>
    <row r="70" spans="1:5" x14ac:dyDescent="0.35">
      <c r="A70" s="1">
        <v>45929</v>
      </c>
      <c r="C70" s="7">
        <v>1625.9502786313444</v>
      </c>
      <c r="D70" s="7">
        <v>-8088.0871823090783</v>
      </c>
      <c r="E70" s="7">
        <v>11339.987739571767</v>
      </c>
    </row>
    <row r="71" spans="1:5" x14ac:dyDescent="0.35">
      <c r="A71" s="1">
        <v>45930</v>
      </c>
      <c r="C71" s="7">
        <v>1487.4894948950055</v>
      </c>
      <c r="D71" s="7">
        <v>-8301.9556305229689</v>
      </c>
      <c r="E71" s="7">
        <v>11276.934620312981</v>
      </c>
    </row>
    <row r="72" spans="1:5" x14ac:dyDescent="0.35">
      <c r="A72" s="1">
        <v>45931</v>
      </c>
      <c r="C72" s="7">
        <v>859.04672096969489</v>
      </c>
      <c r="D72" s="7">
        <v>-9005.6962684574555</v>
      </c>
      <c r="E72" s="7">
        <v>10723.789710396844</v>
      </c>
    </row>
    <row r="73" spans="1:5" x14ac:dyDescent="0.35">
      <c r="A73" s="1">
        <v>45932</v>
      </c>
      <c r="C73" s="7">
        <v>906.91746342779118</v>
      </c>
      <c r="D73" s="7">
        <v>-9033.0175297724145</v>
      </c>
      <c r="E73" s="7">
        <v>10846.852456627998</v>
      </c>
    </row>
    <row r="74" spans="1:5" x14ac:dyDescent="0.35">
      <c r="A74" s="1">
        <v>45933</v>
      </c>
      <c r="C74" s="7">
        <v>945.41426422099994</v>
      </c>
      <c r="D74" s="7">
        <v>-9069.610690974896</v>
      </c>
      <c r="E74" s="7">
        <v>10960.439219416898</v>
      </c>
    </row>
    <row r="75" spans="1:5" x14ac:dyDescent="0.35">
      <c r="A75" s="1">
        <v>45934</v>
      </c>
      <c r="C75" s="7">
        <v>1051.0430545768359</v>
      </c>
      <c r="D75" s="7">
        <v>-9038.9735224535998</v>
      </c>
      <c r="E75" s="7">
        <v>11141.059631607272</v>
      </c>
    </row>
    <row r="76" spans="1:5" x14ac:dyDescent="0.35">
      <c r="A76" s="1">
        <v>45935</v>
      </c>
      <c r="C76" s="7">
        <v>1079.9195855047587</v>
      </c>
      <c r="D76" s="7">
        <v>-9084.9938626534858</v>
      </c>
      <c r="E76" s="7">
        <v>11244.833033663002</v>
      </c>
    </row>
    <row r="77" spans="1:5" x14ac:dyDescent="0.35">
      <c r="A77" s="1">
        <v>45936</v>
      </c>
      <c r="C77" s="7">
        <v>788.04541064947557</v>
      </c>
      <c r="D77" s="7">
        <v>-9451.6736396682536</v>
      </c>
      <c r="E77" s="7">
        <v>11027.764460967206</v>
      </c>
    </row>
    <row r="78" spans="1:5" x14ac:dyDescent="0.35">
      <c r="A78" s="1">
        <v>45937</v>
      </c>
      <c r="C78" s="7">
        <v>-1113.7372598297538</v>
      </c>
      <c r="D78" s="7">
        <v>-11428.174021585994</v>
      </c>
      <c r="E78" s="7">
        <v>9200.6995019264868</v>
      </c>
    </row>
    <row r="79" spans="1:5" x14ac:dyDescent="0.35">
      <c r="A79" s="1">
        <v>45938</v>
      </c>
      <c r="C79" s="7">
        <v>-1073.8560366638781</v>
      </c>
      <c r="D79" s="7">
        <v>-11462.925897911304</v>
      </c>
      <c r="E79" s="7">
        <v>9315.2138245835486</v>
      </c>
    </row>
    <row r="80" spans="1:5" x14ac:dyDescent="0.35">
      <c r="A80" s="1">
        <v>45939</v>
      </c>
      <c r="C80" s="7">
        <v>-382.92450167337887</v>
      </c>
      <c r="D80" s="7">
        <v>-10846.546033586612</v>
      </c>
      <c r="E80" s="7">
        <v>10080.697030239855</v>
      </c>
    </row>
    <row r="81" spans="1:5" x14ac:dyDescent="0.35">
      <c r="A81" s="1">
        <v>45940</v>
      </c>
      <c r="C81" s="7">
        <v>-826.42061656945646</v>
      </c>
      <c r="D81" s="7">
        <v>-11364.515481431392</v>
      </c>
      <c r="E81" s="7">
        <v>9711.6742482924801</v>
      </c>
    </row>
    <row r="82" spans="1:5" x14ac:dyDescent="0.35">
      <c r="A82" s="1">
        <v>45941</v>
      </c>
      <c r="C82" s="7">
        <v>-718.03653854974641</v>
      </c>
      <c r="D82" s="7">
        <v>-11330.529401202637</v>
      </c>
      <c r="E82" s="7">
        <v>9894.4563241031447</v>
      </c>
    </row>
    <row r="83" spans="1:5" x14ac:dyDescent="0.35">
      <c r="A83" s="1">
        <v>45942</v>
      </c>
      <c r="C83" s="7">
        <v>-622.06594830011466</v>
      </c>
      <c r="D83" s="7">
        <v>-11308.884390898011</v>
      </c>
      <c r="E83" s="7">
        <v>10064.752494297782</v>
      </c>
    </row>
    <row r="84" spans="1:5" x14ac:dyDescent="0.35">
      <c r="A84" s="1">
        <v>45943</v>
      </c>
      <c r="C84" s="7">
        <v>814.38616315191211</v>
      </c>
      <c r="D84" s="7">
        <v>-9946.6882767565203</v>
      </c>
      <c r="E84" s="7">
        <v>11575.460603060345</v>
      </c>
    </row>
    <row r="85" spans="1:5" x14ac:dyDescent="0.35">
      <c r="A85" s="1">
        <v>45944</v>
      </c>
      <c r="C85" s="7">
        <v>-835.91911299956519</v>
      </c>
      <c r="D85" s="7">
        <v>-11671.182723696989</v>
      </c>
      <c r="E85" s="7">
        <v>9999.344497697859</v>
      </c>
    </row>
    <row r="86" spans="1:5" x14ac:dyDescent="0.35">
      <c r="A86" s="1">
        <v>45945</v>
      </c>
      <c r="C86" s="7">
        <v>-1274.1277951138611</v>
      </c>
      <c r="D86" s="7">
        <v>-12183.516429957492</v>
      </c>
      <c r="E86" s="7">
        <v>9635.2608397297681</v>
      </c>
    </row>
    <row r="87" spans="1:5" x14ac:dyDescent="0.35">
      <c r="A87" s="1">
        <v>45946</v>
      </c>
      <c r="C87" s="7">
        <v>-1432.3609282268462</v>
      </c>
      <c r="D87" s="7">
        <v>-12415.813046953019</v>
      </c>
      <c r="E87" s="7">
        <v>9551.0911904993263</v>
      </c>
    </row>
    <row r="88" spans="1:5" x14ac:dyDescent="0.35">
      <c r="A88" s="1">
        <v>45947</v>
      </c>
      <c r="C88" s="7">
        <v>-1567.3231197218479</v>
      </c>
      <c r="D88" s="7">
        <v>-12624.779717558173</v>
      </c>
      <c r="E88" s="7">
        <v>9490.133478114476</v>
      </c>
    </row>
    <row r="89" spans="1:5" x14ac:dyDescent="0.35">
      <c r="A89" s="1">
        <v>45948</v>
      </c>
      <c r="C89" s="7">
        <v>-1288.2580763438543</v>
      </c>
      <c r="D89" s="7">
        <v>-12419.66261561703</v>
      </c>
      <c r="E89" s="7">
        <v>9843.1464629293205</v>
      </c>
    </row>
    <row r="90" spans="1:5" x14ac:dyDescent="0.35">
      <c r="A90" s="1">
        <v>45949</v>
      </c>
      <c r="C90" s="7">
        <v>-1173.8534430573329</v>
      </c>
      <c r="D90" s="7">
        <v>-12379.151787186673</v>
      </c>
      <c r="E90" s="7">
        <v>10031.444901072007</v>
      </c>
    </row>
    <row r="91" spans="1:5" x14ac:dyDescent="0.35">
      <c r="A91" s="1">
        <v>45950</v>
      </c>
      <c r="C91" s="7">
        <v>-2004.8811533830092</v>
      </c>
      <c r="D91" s="7">
        <v>-13284.021503155593</v>
      </c>
      <c r="E91" s="7">
        <v>9274.2591963895757</v>
      </c>
    </row>
    <row r="92" spans="1:5" x14ac:dyDescent="0.35">
      <c r="A92" s="1">
        <v>45951</v>
      </c>
      <c r="C92" s="7">
        <v>223.83616568934818</v>
      </c>
      <c r="D92" s="7">
        <v>-11129.096666339454</v>
      </c>
      <c r="E92" s="7">
        <v>11576.768997718151</v>
      </c>
    </row>
    <row r="93" spans="1:5" x14ac:dyDescent="0.35">
      <c r="A93" s="1">
        <v>45952</v>
      </c>
      <c r="C93" s="7">
        <v>-1022.5770424439658</v>
      </c>
      <c r="D93" s="7">
        <v>-12449.255049715426</v>
      </c>
      <c r="E93" s="7">
        <v>10404.100964827496</v>
      </c>
    </row>
    <row r="94" spans="1:5" x14ac:dyDescent="0.35">
      <c r="A94" s="1">
        <v>45953</v>
      </c>
      <c r="C94" s="7">
        <v>119.27686855298828</v>
      </c>
      <c r="D94" s="7">
        <v>-11381.101165869379</v>
      </c>
      <c r="E94" s="7">
        <v>11619.654902975355</v>
      </c>
    </row>
    <row r="95" spans="1:5" x14ac:dyDescent="0.35">
      <c r="A95" s="1">
        <v>45954</v>
      </c>
      <c r="C95" s="7">
        <v>-670.52161714774945</v>
      </c>
      <c r="D95" s="7">
        <v>-12244.556634015993</v>
      </c>
      <c r="E95" s="7">
        <v>10903.513399720494</v>
      </c>
    </row>
    <row r="96" spans="1:5" x14ac:dyDescent="0.35">
      <c r="A96" s="1">
        <v>45955</v>
      </c>
      <c r="C96" s="7">
        <v>-902.2254542764191</v>
      </c>
      <c r="D96" s="7">
        <v>-12549.876458573795</v>
      </c>
      <c r="E96" s="7">
        <v>10745.425550020958</v>
      </c>
    </row>
    <row r="97" spans="1:5" x14ac:dyDescent="0.35">
      <c r="A97" s="1">
        <v>45956</v>
      </c>
      <c r="C97" s="7">
        <v>-1308.8575226465757</v>
      </c>
      <c r="D97" s="7">
        <v>-13030.085517106971</v>
      </c>
      <c r="E97" s="7">
        <v>10412.370471813818</v>
      </c>
    </row>
    <row r="98" spans="1:5" x14ac:dyDescent="0.35">
      <c r="A98" s="1">
        <v>45957</v>
      </c>
      <c r="C98" s="7">
        <v>-799.67150962820688</v>
      </c>
      <c r="D98" s="7">
        <v>-12594.439444487049</v>
      </c>
      <c r="E98" s="7">
        <v>10995.096425230637</v>
      </c>
    </row>
    <row r="99" spans="1:5" x14ac:dyDescent="0.35">
      <c r="A99" s="1">
        <v>45958</v>
      </c>
      <c r="C99" s="7">
        <v>210.46109459706224</v>
      </c>
      <c r="D99" s="7">
        <v>-11657.811629768172</v>
      </c>
      <c r="E99" s="7">
        <v>12078.733818962295</v>
      </c>
    </row>
    <row r="100" spans="1:5" x14ac:dyDescent="0.35">
      <c r="A100" s="1">
        <v>45959</v>
      </c>
      <c r="C100" s="7">
        <v>1073.000262349382</v>
      </c>
      <c r="D100" s="7">
        <v>-10868.743952428433</v>
      </c>
      <c r="E100" s="7">
        <v>13014.744477127197</v>
      </c>
    </row>
    <row r="101" spans="1:5" x14ac:dyDescent="0.35">
      <c r="A101" s="1">
        <v>45960</v>
      </c>
      <c r="C101" s="7">
        <v>1105.7185411041219</v>
      </c>
      <c r="D101" s="7">
        <v>-10909.884636183444</v>
      </c>
      <c r="E101" s="7">
        <v>13121.321718391686</v>
      </c>
    </row>
    <row r="102" spans="1:5" x14ac:dyDescent="0.35">
      <c r="A102" s="1">
        <v>45961</v>
      </c>
      <c r="C102" s="7">
        <v>1350.9371674676136</v>
      </c>
      <c r="D102" s="7">
        <v>-10738.07373239126</v>
      </c>
      <c r="E102" s="7">
        <v>13439.948067326486</v>
      </c>
    </row>
    <row r="103" spans="1:5" x14ac:dyDescent="0.35">
      <c r="A103" s="1">
        <v>45962</v>
      </c>
      <c r="C103" s="7">
        <v>1593.6759216366938</v>
      </c>
      <c r="D103" s="7">
        <v>-10568.71472094817</v>
      </c>
      <c r="E103" s="7">
        <v>13756.066564221557</v>
      </c>
    </row>
    <row r="104" spans="1:5" x14ac:dyDescent="0.35">
      <c r="A104" s="1">
        <v>45963</v>
      </c>
      <c r="C104" s="7">
        <v>1455.2151379003551</v>
      </c>
      <c r="D104" s="7">
        <v>-10780.528944772997</v>
      </c>
      <c r="E104" s="7">
        <v>13690.959220573708</v>
      </c>
    </row>
    <row r="105" spans="1:5" x14ac:dyDescent="0.35">
      <c r="A105" s="1">
        <v>45964</v>
      </c>
      <c r="C105" s="7">
        <v>826.7723639750443</v>
      </c>
      <c r="D105" s="7">
        <v>-11482.300493201159</v>
      </c>
      <c r="E105" s="7">
        <v>13135.845221151247</v>
      </c>
    </row>
    <row r="106" spans="1:5" x14ac:dyDescent="0.35">
      <c r="A106" s="1">
        <v>45965</v>
      </c>
      <c r="C106" s="7">
        <v>874.6431064331407</v>
      </c>
      <c r="D106" s="7">
        <v>-11507.73545777935</v>
      </c>
      <c r="E106" s="7">
        <v>13257.021670645632</v>
      </c>
    </row>
    <row r="107" spans="1:5" x14ac:dyDescent="0.35">
      <c r="A107" s="1">
        <v>45966</v>
      </c>
      <c r="C107" s="7">
        <v>913.13990722634935</v>
      </c>
      <c r="D107" s="7">
        <v>-11542.522856918815</v>
      </c>
      <c r="E107" s="7">
        <v>13368.802671371512</v>
      </c>
    </row>
    <row r="108" spans="1:5" x14ac:dyDescent="0.35">
      <c r="A108" s="1">
        <v>45967</v>
      </c>
      <c r="C108" s="7">
        <v>1018.7686975821854</v>
      </c>
      <c r="D108" s="7">
        <v>-11510.158283131164</v>
      </c>
      <c r="E108" s="7">
        <v>13547.695678295535</v>
      </c>
    </row>
    <row r="109" spans="1:5" x14ac:dyDescent="0.35">
      <c r="A109" s="1">
        <v>45968</v>
      </c>
      <c r="C109" s="7">
        <v>1047.6452285101082</v>
      </c>
      <c r="D109" s="7">
        <v>-11554.527473612256</v>
      </c>
      <c r="E109" s="7">
        <v>13649.817930632471</v>
      </c>
    </row>
    <row r="110" spans="1:5" x14ac:dyDescent="0.35">
      <c r="A110" s="1">
        <v>45969</v>
      </c>
      <c r="C110" s="7">
        <v>755.7710536548251</v>
      </c>
      <c r="D110" s="7">
        <v>-11919.630328438399</v>
      </c>
      <c r="E110" s="7">
        <v>13431.172435748051</v>
      </c>
    </row>
    <row r="111" spans="1:5" x14ac:dyDescent="0.35">
      <c r="A111" s="1">
        <v>45970</v>
      </c>
      <c r="C111" s="7">
        <v>-1146.0116168244044</v>
      </c>
      <c r="D111" s="7">
        <v>-13894.626057697984</v>
      </c>
      <c r="E111" s="7">
        <v>11602.602824049176</v>
      </c>
    </row>
    <row r="112" spans="1:5" x14ac:dyDescent="0.35">
      <c r="A112" s="1">
        <v>45971</v>
      </c>
      <c r="C112" s="7">
        <v>-1106.1303936585286</v>
      </c>
      <c r="D112" s="7">
        <v>-13927.943659870205</v>
      </c>
      <c r="E112" s="7">
        <v>11715.682872553149</v>
      </c>
    </row>
    <row r="113" spans="1:5" x14ac:dyDescent="0.35">
      <c r="A113" s="1">
        <v>45972</v>
      </c>
      <c r="C113" s="7">
        <v>-415.1988586680294</v>
      </c>
      <c r="D113" s="7">
        <v>-13310.198072963089</v>
      </c>
      <c r="E113" s="7">
        <v>12479.800355627031</v>
      </c>
    </row>
    <row r="114" spans="1:5" x14ac:dyDescent="0.35">
      <c r="A114" s="1">
        <v>45973</v>
      </c>
      <c r="C114" s="7">
        <v>-858.69497356410704</v>
      </c>
      <c r="D114" s="7">
        <v>-13826.868584219572</v>
      </c>
      <c r="E114" s="7">
        <v>12109.478637091359</v>
      </c>
    </row>
    <row r="115" spans="1:5" x14ac:dyDescent="0.35">
      <c r="A115" s="1">
        <v>45974</v>
      </c>
      <c r="C115" s="7">
        <v>-750.31089554439689</v>
      </c>
      <c r="D115" s="7">
        <v>-13791.648646585843</v>
      </c>
      <c r="E115" s="7">
        <v>12291.02685549705</v>
      </c>
    </row>
    <row r="116" spans="1:5" x14ac:dyDescent="0.35">
      <c r="A116" s="1">
        <v>45975</v>
      </c>
      <c r="C116" s="7">
        <v>-654.34030529476513</v>
      </c>
      <c r="D116" s="7">
        <v>-13768.833207554811</v>
      </c>
      <c r="E116" s="7">
        <v>12460.152596965281</v>
      </c>
    </row>
    <row r="117" spans="1:5" x14ac:dyDescent="0.35">
      <c r="A117" s="1">
        <v>45976</v>
      </c>
      <c r="C117" s="7">
        <v>782.11180615726153</v>
      </c>
      <c r="D117" s="7">
        <v>-12405.528496831635</v>
      </c>
      <c r="E117" s="7">
        <v>13969.752109146159</v>
      </c>
    </row>
    <row r="118" spans="1:5" x14ac:dyDescent="0.35">
      <c r="A118" s="1">
        <v>45977</v>
      </c>
      <c r="C118" s="7">
        <v>-868.19346999421566</v>
      </c>
      <c r="D118" s="7">
        <v>-14128.974634554161</v>
      </c>
      <c r="E118" s="7">
        <v>12392.587694565729</v>
      </c>
    </row>
    <row r="119" spans="1:5" x14ac:dyDescent="0.35">
      <c r="A119" s="1">
        <v>45978</v>
      </c>
      <c r="C119" s="7">
        <v>-1306.4021521085117</v>
      </c>
      <c r="D119" s="7">
        <v>-14640.318823824529</v>
      </c>
      <c r="E119" s="7">
        <v>12027.514519607505</v>
      </c>
    </row>
    <row r="120" spans="1:5" x14ac:dyDescent="0.35">
      <c r="A120" s="1">
        <v>45979</v>
      </c>
      <c r="C120" s="7">
        <v>-1464.6352852214966</v>
      </c>
      <c r="D120" s="7">
        <v>-14871.683268562867</v>
      </c>
      <c r="E120" s="7">
        <v>11942.412698119873</v>
      </c>
    </row>
    <row r="121" spans="1:5" x14ac:dyDescent="0.35">
      <c r="A121" s="1">
        <v>45980</v>
      </c>
      <c r="C121" s="7">
        <v>-1599.5974767164985</v>
      </c>
      <c r="D121" s="7">
        <v>-15079.773709883762</v>
      </c>
      <c r="E121" s="7">
        <v>11880.578756450765</v>
      </c>
    </row>
    <row r="122" spans="1:5" x14ac:dyDescent="0.35">
      <c r="A122" s="1">
        <v>45981</v>
      </c>
      <c r="C122" s="7">
        <v>-1320.5324333385047</v>
      </c>
      <c r="D122" s="7">
        <v>-14873.834963792126</v>
      </c>
      <c r="E122" s="7">
        <v>12232.770097115115</v>
      </c>
    </row>
    <row r="123" spans="1:5" x14ac:dyDescent="0.35">
      <c r="A123" s="1">
        <v>45982</v>
      </c>
      <c r="C123" s="7">
        <v>-1206.1278000519835</v>
      </c>
      <c r="D123" s="7">
        <v>-14832.555760699699</v>
      </c>
      <c r="E123" s="7">
        <v>12420.300160595732</v>
      </c>
    </row>
    <row r="124" spans="1:5" x14ac:dyDescent="0.35">
      <c r="A124" s="1">
        <v>45983</v>
      </c>
      <c r="C124" s="7">
        <v>-2037.1555103776595</v>
      </c>
      <c r="D124" s="7">
        <v>-15736.709096398508</v>
      </c>
      <c r="E124" s="7">
        <v>11662.39807564319</v>
      </c>
    </row>
    <row r="125" spans="1:5" x14ac:dyDescent="0.35">
      <c r="A125" s="1">
        <v>45984</v>
      </c>
      <c r="C125" s="7">
        <v>191.56180869469765</v>
      </c>
      <c r="D125" s="7">
        <v>-13581.118637589179</v>
      </c>
      <c r="E125" s="7">
        <v>13964.242254978575</v>
      </c>
    </row>
    <row r="126" spans="1:5" x14ac:dyDescent="0.35">
      <c r="A126" s="1">
        <v>45985</v>
      </c>
      <c r="C126" s="7">
        <v>-1054.8513994386162</v>
      </c>
      <c r="D126" s="7">
        <v>-14900.660958621051</v>
      </c>
      <c r="E126" s="7">
        <v>12790.958159743819</v>
      </c>
    </row>
    <row r="127" spans="1:5" x14ac:dyDescent="0.35">
      <c r="A127" s="1">
        <v>45986</v>
      </c>
      <c r="C127" s="7">
        <v>87.002511558337744</v>
      </c>
      <c r="D127" s="7">
        <v>-13831.939409514329</v>
      </c>
      <c r="E127" s="7">
        <v>14005.944432631004</v>
      </c>
    </row>
    <row r="128" spans="1:5" x14ac:dyDescent="0.35">
      <c r="A128" s="1">
        <v>45987</v>
      </c>
      <c r="C128" s="7">
        <v>-702.79597414239993</v>
      </c>
      <c r="D128" s="7">
        <v>-14694.874481620642</v>
      </c>
      <c r="E128" s="7">
        <v>13289.282533335841</v>
      </c>
    </row>
    <row r="129" spans="1:5" x14ac:dyDescent="0.35">
      <c r="A129" s="1">
        <v>45988</v>
      </c>
      <c r="C129" s="7">
        <v>-934.49981127106969</v>
      </c>
      <c r="D129" s="7">
        <v>-14999.720084900422</v>
      </c>
      <c r="E129" s="7">
        <v>13130.720462358284</v>
      </c>
    </row>
    <row r="130" spans="1:5" x14ac:dyDescent="0.35">
      <c r="A130" s="1">
        <v>45989</v>
      </c>
      <c r="C130" s="7">
        <v>-1341.1318796412263</v>
      </c>
      <c r="D130" s="7">
        <v>-15479.500034625671</v>
      </c>
      <c r="E130" s="7">
        <v>12797.236275343217</v>
      </c>
    </row>
    <row r="131" spans="1:5" x14ac:dyDescent="0.35">
      <c r="A131" s="1">
        <v>45990</v>
      </c>
      <c r="C131" s="7">
        <v>-831.94586662285735</v>
      </c>
      <c r="D131" s="7">
        <v>-15043.468934358129</v>
      </c>
      <c r="E131" s="7">
        <v>13379.577201112415</v>
      </c>
    </row>
    <row r="132" spans="1:5" x14ac:dyDescent="0.35">
      <c r="A132" s="1">
        <v>45991</v>
      </c>
      <c r="C132" s="7">
        <v>178.18673760241171</v>
      </c>
      <c r="D132" s="7">
        <v>-14106.499171693597</v>
      </c>
      <c r="E132" s="7">
        <v>14462.872646898419</v>
      </c>
    </row>
    <row r="133" spans="1:5" x14ac:dyDescent="0.35">
      <c r="A133" s="1">
        <v>45992</v>
      </c>
      <c r="C133" s="7">
        <v>1040.7259053547314</v>
      </c>
      <c r="D133" s="7">
        <v>-13317.131653422201</v>
      </c>
      <c r="E133" s="7">
        <v>15398.583464131663</v>
      </c>
    </row>
    <row r="134" spans="1:5" x14ac:dyDescent="0.35">
      <c r="A134" s="1">
        <v>45993</v>
      </c>
      <c r="C134" s="7">
        <v>1073.4441841094713</v>
      </c>
      <c r="D134" s="7">
        <v>-13357.976364831327</v>
      </c>
      <c r="E134" s="7">
        <v>15504.864733050272</v>
      </c>
    </row>
    <row r="135" spans="1:5" x14ac:dyDescent="0.35">
      <c r="A135" s="1">
        <v>45994</v>
      </c>
      <c r="C135" s="7">
        <v>1318.662810472963</v>
      </c>
      <c r="D135" s="7">
        <v>-13185.947644229147</v>
      </c>
      <c r="E135" s="7">
        <v>15823.273265175072</v>
      </c>
    </row>
    <row r="136" spans="1:5" x14ac:dyDescent="0.35">
      <c r="A136" s="1">
        <v>45995</v>
      </c>
      <c r="C136" s="7">
        <v>1561.4015646420435</v>
      </c>
      <c r="D136" s="7">
        <v>-13016.410154812691</v>
      </c>
      <c r="E136" s="7">
        <v>16139.213284096777</v>
      </c>
    </row>
    <row r="137" spans="1:5" x14ac:dyDescent="0.35">
      <c r="A137" s="1">
        <v>45996</v>
      </c>
      <c r="C137" s="7">
        <v>1422.9407809057045</v>
      </c>
      <c r="D137" s="7">
        <v>-13228.084372334946</v>
      </c>
      <c r="E137" s="7">
        <v>16073.965934146356</v>
      </c>
    </row>
    <row r="138" spans="1:5" x14ac:dyDescent="0.35">
      <c r="A138" s="1">
        <v>45997</v>
      </c>
      <c r="C138" s="7">
        <v>794.49800698039382</v>
      </c>
      <c r="D138" s="7">
        <v>-13929.753542981462</v>
      </c>
      <c r="E138" s="7">
        <v>15518.749556942248</v>
      </c>
    </row>
    <row r="139" spans="1:5" x14ac:dyDescent="0.35">
      <c r="A139" s="1">
        <v>45998</v>
      </c>
      <c r="C139" s="7">
        <v>842.36874943849011</v>
      </c>
      <c r="D139" s="7">
        <v>-13955.122938334427</v>
      </c>
      <c r="E139" s="7">
        <v>15639.860437211408</v>
      </c>
    </row>
    <row r="140" spans="1:5" x14ac:dyDescent="0.35">
      <c r="A140" s="1">
        <v>45999</v>
      </c>
      <c r="C140" s="7">
        <v>880.86555023169888</v>
      </c>
      <c r="D140" s="7">
        <v>-13989.880779230007</v>
      </c>
      <c r="E140" s="7">
        <v>15751.611879693406</v>
      </c>
    </row>
    <row r="141" spans="1:5" x14ac:dyDescent="0.35">
      <c r="A141" s="1">
        <v>46000</v>
      </c>
      <c r="C141" s="7">
        <v>986.49434058753491</v>
      </c>
      <c r="D141" s="7">
        <v>-13957.521882231214</v>
      </c>
      <c r="E141" s="7">
        <v>15930.510563406284</v>
      </c>
    </row>
    <row r="142" spans="1:5" x14ac:dyDescent="0.35">
      <c r="A142" s="1">
        <v>46001</v>
      </c>
      <c r="C142" s="7">
        <v>1015.3708715154576</v>
      </c>
      <c r="D142" s="7">
        <v>-14001.931229480148</v>
      </c>
      <c r="E142" s="7">
        <v>16032.672972511062</v>
      </c>
    </row>
    <row r="143" spans="1:5" x14ac:dyDescent="0.35">
      <c r="A143" s="1">
        <v>46002</v>
      </c>
      <c r="C143" s="7">
        <v>723.49669666017462</v>
      </c>
      <c r="D143" s="7">
        <v>-14367.107986192505</v>
      </c>
      <c r="E143" s="7">
        <v>15814.101379512855</v>
      </c>
    </row>
    <row r="144" spans="1:5" x14ac:dyDescent="0.35">
      <c r="A144" s="1">
        <v>46003</v>
      </c>
      <c r="C144" s="7">
        <v>-1178.285973819055</v>
      </c>
      <c r="D144" s="7">
        <v>-16342.210647115868</v>
      </c>
      <c r="E144" s="7">
        <v>13985.638699477759</v>
      </c>
    </row>
    <row r="145" spans="1:5" x14ac:dyDescent="0.35">
      <c r="A145" s="1">
        <v>46004</v>
      </c>
      <c r="C145" s="7">
        <v>-1138.4047506531792</v>
      </c>
      <c r="D145" s="7">
        <v>-16375.667514262193</v>
      </c>
      <c r="E145" s="7">
        <v>14098.858012955836</v>
      </c>
    </row>
    <row r="146" spans="1:5" x14ac:dyDescent="0.35">
      <c r="A146" s="1">
        <v>46005</v>
      </c>
      <c r="C146" s="7">
        <v>-447.47321566267993</v>
      </c>
      <c r="D146" s="7">
        <v>-15758.092847425409</v>
      </c>
      <c r="E146" s="7">
        <v>14863.146416100049</v>
      </c>
    </row>
    <row r="147" spans="1:5" x14ac:dyDescent="0.35">
      <c r="A147" s="1">
        <v>46006</v>
      </c>
      <c r="C147" s="7">
        <v>-890.96933055875752</v>
      </c>
      <c r="D147" s="7">
        <v>-16274.965273291664</v>
      </c>
      <c r="E147" s="7">
        <v>14493.02661217415</v>
      </c>
    </row>
    <row r="148" spans="1:5" x14ac:dyDescent="0.35">
      <c r="A148" s="1">
        <v>46007</v>
      </c>
      <c r="C148" s="7">
        <v>-782.58525253904736</v>
      </c>
      <c r="D148" s="7">
        <v>-16239.977601335255</v>
      </c>
      <c r="E148" s="7">
        <v>14674.80709625716</v>
      </c>
    </row>
    <row r="149" spans="1:5" x14ac:dyDescent="0.35">
      <c r="A149" s="1">
        <v>46008</v>
      </c>
      <c r="C149" s="7">
        <v>-686.61466228941572</v>
      </c>
      <c r="D149" s="7">
        <v>-16217.424152112108</v>
      </c>
      <c r="E149" s="7">
        <v>14844.194827533276</v>
      </c>
    </row>
    <row r="150" spans="1:5" x14ac:dyDescent="0.35">
      <c r="A150" s="1">
        <v>46009</v>
      </c>
      <c r="C150" s="7">
        <v>749.83744916261094</v>
      </c>
      <c r="D150" s="7">
        <v>-14854.410544396602</v>
      </c>
      <c r="E150" s="7">
        <v>16354.085442721824</v>
      </c>
    </row>
    <row r="151" spans="1:5" x14ac:dyDescent="0.35">
      <c r="A151" s="1">
        <v>46010</v>
      </c>
      <c r="C151" s="7">
        <v>-900.46782698886614</v>
      </c>
      <c r="D151" s="7">
        <v>-16578.176302893724</v>
      </c>
      <c r="E151" s="7">
        <v>14777.240648915991</v>
      </c>
    </row>
    <row r="152" spans="1:5" x14ac:dyDescent="0.35">
      <c r="A152" s="1">
        <v>46011</v>
      </c>
      <c r="C152" s="7">
        <v>-1338.6765091031621</v>
      </c>
      <c r="D152" s="7">
        <v>-17089.868050281842</v>
      </c>
      <c r="E152" s="7">
        <v>14412.51503207552</v>
      </c>
    </row>
    <row r="153" spans="1:5" x14ac:dyDescent="0.35">
      <c r="A153" s="1">
        <v>46012</v>
      </c>
      <c r="C153" s="7">
        <v>-1496.9096422161472</v>
      </c>
      <c r="D153" s="7">
        <v>-17321.607424596103</v>
      </c>
      <c r="E153" s="7">
        <v>14327.788140163808</v>
      </c>
    </row>
    <row r="154" spans="1:5" x14ac:dyDescent="0.35">
      <c r="A154" s="1">
        <v>46013</v>
      </c>
      <c r="C154" s="7">
        <v>-1631.8718337111491</v>
      </c>
      <c r="D154" s="7">
        <v>-17530.099615152416</v>
      </c>
      <c r="E154" s="7">
        <v>14266.355947730119</v>
      </c>
    </row>
    <row r="155" spans="1:5" x14ac:dyDescent="0.35">
      <c r="A155" s="1">
        <v>46014</v>
      </c>
      <c r="C155" s="7">
        <v>-1352.8067903331553</v>
      </c>
      <c r="D155" s="7">
        <v>-17324.588899807783</v>
      </c>
      <c r="E155" s="7">
        <v>14618.975319141471</v>
      </c>
    </row>
    <row r="156" spans="1:5" x14ac:dyDescent="0.35">
      <c r="A156" s="1">
        <v>46015</v>
      </c>
      <c r="C156" s="7">
        <v>-1238.4021570466341</v>
      </c>
      <c r="D156" s="7">
        <v>-17283.763484057454</v>
      </c>
      <c r="E156" s="7">
        <v>14806.959169964184</v>
      </c>
    </row>
    <row r="157" spans="1:5" x14ac:dyDescent="0.35">
      <c r="A157" s="1">
        <v>46016</v>
      </c>
      <c r="C157" s="7">
        <v>-2069.4298673723101</v>
      </c>
      <c r="D157" s="7">
        <v>-18188.395851604611</v>
      </c>
      <c r="E157" s="7">
        <v>14049.536116859992</v>
      </c>
    </row>
    <row r="158" spans="1:5" x14ac:dyDescent="0.35">
      <c r="A158" s="1">
        <v>46017</v>
      </c>
      <c r="C158" s="7">
        <v>159.28745170004714</v>
      </c>
      <c r="D158" s="7">
        <v>-16033.309169499715</v>
      </c>
      <c r="E158" s="7">
        <v>16351.884072899809</v>
      </c>
    </row>
    <row r="159" spans="1:5" x14ac:dyDescent="0.35">
      <c r="A159" s="1">
        <v>46018</v>
      </c>
      <c r="C159" s="7">
        <v>-1087.1257564332668</v>
      </c>
      <c r="D159" s="7">
        <v>-17353.379524505843</v>
      </c>
      <c r="E159" s="7">
        <v>15179.128011639308</v>
      </c>
    </row>
    <row r="160" spans="1:5" x14ac:dyDescent="0.35">
      <c r="A160" s="1">
        <v>46019</v>
      </c>
      <c r="C160" s="7">
        <v>54.728154563687212</v>
      </c>
      <c r="D160" s="7">
        <v>-16285.209790759693</v>
      </c>
      <c r="E160" s="7">
        <v>16394.666099887068</v>
      </c>
    </row>
    <row r="161" spans="1:5" x14ac:dyDescent="0.35">
      <c r="A161" s="1">
        <v>46020</v>
      </c>
      <c r="C161" s="7">
        <v>-735.07033113705052</v>
      </c>
      <c r="D161" s="7">
        <v>-17148.719995084011</v>
      </c>
      <c r="E161" s="7">
        <v>15678.579332809912</v>
      </c>
    </row>
    <row r="162" spans="1:5" x14ac:dyDescent="0.35">
      <c r="A162" s="1">
        <v>46021</v>
      </c>
      <c r="C162" s="7">
        <v>-966.77416826572016</v>
      </c>
      <c r="D162" s="7">
        <v>-17454.163593929276</v>
      </c>
      <c r="E162" s="7">
        <v>15520.615257397834</v>
      </c>
    </row>
    <row r="163" spans="1:5" x14ac:dyDescent="0.35">
      <c r="A163" s="1">
        <v>46022</v>
      </c>
      <c r="C163" s="7">
        <v>-1373.4062366358769</v>
      </c>
      <c r="D163" s="7">
        <v>-17934.563959752708</v>
      </c>
      <c r="E163" s="7">
        <v>15187.751486480953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DBDD0-C476-4619-A789-B172FD6D260E}">
  <dimension ref="B2:C15"/>
  <sheetViews>
    <sheetView tabSelected="1" workbookViewId="0">
      <selection activeCell="B2" sqref="B2:C15"/>
    </sheetView>
  </sheetViews>
  <sheetFormatPr defaultRowHeight="14.5" x14ac:dyDescent="0.35"/>
  <cols>
    <col min="2" max="2" width="14.54296875" customWidth="1"/>
    <col min="3" max="3" width="17.1796875" style="7" customWidth="1"/>
  </cols>
  <sheetData>
    <row r="2" spans="2:3" x14ac:dyDescent="0.35">
      <c r="B2" s="35" t="s">
        <v>2503</v>
      </c>
      <c r="C2" s="35"/>
    </row>
    <row r="3" spans="2:3" x14ac:dyDescent="0.35">
      <c r="B3" s="29" t="s">
        <v>2491</v>
      </c>
      <c r="C3" s="30">
        <v>2336.4524717691284</v>
      </c>
    </row>
    <row r="4" spans="2:3" x14ac:dyDescent="0.35">
      <c r="B4" s="29" t="s">
        <v>2492</v>
      </c>
      <c r="C4" s="30">
        <v>43.47576883101803</v>
      </c>
    </row>
    <row r="5" spans="2:3" x14ac:dyDescent="0.35">
      <c r="B5" s="29" t="s">
        <v>2493</v>
      </c>
      <c r="C5" s="30">
        <v>1857.6</v>
      </c>
    </row>
    <row r="6" spans="2:3" x14ac:dyDescent="0.35">
      <c r="B6" s="29" t="s">
        <v>2494</v>
      </c>
      <c r="C6" s="30">
        <v>1533.6000000000001</v>
      </c>
    </row>
    <row r="7" spans="2:3" x14ac:dyDescent="0.35">
      <c r="B7" s="29" t="s">
        <v>2495</v>
      </c>
      <c r="C7" s="30">
        <v>2125.8717409092328</v>
      </c>
    </row>
    <row r="8" spans="2:3" x14ac:dyDescent="0.35">
      <c r="B8" s="29" t="s">
        <v>2496</v>
      </c>
      <c r="C8" s="30">
        <v>4519330.6587964529</v>
      </c>
    </row>
    <row r="9" spans="2:3" x14ac:dyDescent="0.35">
      <c r="B9" s="29" t="s">
        <v>2497</v>
      </c>
      <c r="C9" s="31">
        <v>24.796164206966644</v>
      </c>
    </row>
    <row r="10" spans="2:3" x14ac:dyDescent="0.35">
      <c r="B10" s="29" t="s">
        <v>2498</v>
      </c>
      <c r="C10" s="31">
        <v>3.4713293342010627</v>
      </c>
    </row>
    <row r="11" spans="2:3" x14ac:dyDescent="0.35">
      <c r="B11" s="29" t="s">
        <v>2499</v>
      </c>
      <c r="C11" s="30">
        <v>29165.919999999998</v>
      </c>
    </row>
    <row r="12" spans="2:3" x14ac:dyDescent="0.35">
      <c r="B12" s="29" t="s">
        <v>2500</v>
      </c>
      <c r="C12" s="30">
        <v>16.520000000000014</v>
      </c>
    </row>
    <row r="13" spans="2:3" x14ac:dyDescent="0.35">
      <c r="B13" s="29" t="s">
        <v>2501</v>
      </c>
      <c r="C13" s="30">
        <v>29182.44</v>
      </c>
    </row>
    <row r="14" spans="2:3" x14ac:dyDescent="0.35">
      <c r="B14" s="29" t="s">
        <v>2502</v>
      </c>
      <c r="C14" s="30">
        <v>5586457.8599999864</v>
      </c>
    </row>
    <row r="15" spans="2:3" x14ac:dyDescent="0.35">
      <c r="B15" s="29" t="s">
        <v>2</v>
      </c>
      <c r="C15" s="31">
        <v>2391</v>
      </c>
    </row>
  </sheetData>
  <mergeCells count="1">
    <mergeCell ref="B2:C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320A-6703-4C49-A77B-9BE760455173}">
  <dimension ref="A1:R2392"/>
  <sheetViews>
    <sheetView workbookViewId="0">
      <selection activeCell="I2" sqref="I2"/>
    </sheetView>
  </sheetViews>
  <sheetFormatPr defaultRowHeight="14.5" x14ac:dyDescent="0.35"/>
  <cols>
    <col min="1" max="1" width="10.81640625" style="6" bestFit="1" customWidth="1"/>
    <col min="2" max="2" width="19.90625" style="6" bestFit="1" customWidth="1"/>
    <col min="3" max="3" width="18.26953125" bestFit="1" customWidth="1"/>
    <col min="4" max="4" width="15.7265625" bestFit="1" customWidth="1"/>
    <col min="5" max="5" width="12.54296875" style="6" bestFit="1" customWidth="1"/>
    <col min="6" max="6" width="12" style="5" bestFit="1" customWidth="1"/>
    <col min="7" max="7" width="11.7265625" style="8" bestFit="1" customWidth="1"/>
    <col min="8" max="8" width="12.90625" style="9" bestFit="1" customWidth="1"/>
    <col min="9" max="9" width="10.26953125" style="7" bestFit="1" customWidth="1"/>
    <col min="10" max="10" width="14.1796875" style="8" bestFit="1" customWidth="1"/>
    <col min="11" max="11" width="12.1796875" style="8" bestFit="1" customWidth="1"/>
    <col min="12" max="12" width="15.7265625" style="9" bestFit="1" customWidth="1"/>
    <col min="13" max="13" width="13" style="1" bestFit="1" customWidth="1"/>
    <col min="14" max="14" width="9.08984375" style="6" bestFit="1" customWidth="1"/>
    <col min="15" max="15" width="10.36328125" style="6" bestFit="1" customWidth="1"/>
    <col min="17" max="17" width="19.08984375" bestFit="1" customWidth="1"/>
    <col min="18" max="18" width="12.7265625" bestFit="1" customWidth="1"/>
  </cols>
  <sheetData>
    <row r="1" spans="1:18" x14ac:dyDescent="0.35">
      <c r="A1" s="6" t="s">
        <v>17</v>
      </c>
      <c r="B1" s="6" t="s">
        <v>18</v>
      </c>
      <c r="C1" t="s">
        <v>19</v>
      </c>
      <c r="D1" t="s">
        <v>20</v>
      </c>
      <c r="E1" s="6" t="s">
        <v>21</v>
      </c>
      <c r="F1" s="5" t="s">
        <v>22</v>
      </c>
      <c r="G1" s="8" t="s">
        <v>23</v>
      </c>
      <c r="H1" s="9" t="s">
        <v>24</v>
      </c>
      <c r="I1" s="7" t="s">
        <v>25</v>
      </c>
      <c r="J1" s="8" t="s">
        <v>26</v>
      </c>
      <c r="K1" s="8" t="s">
        <v>27</v>
      </c>
      <c r="L1" s="9" t="s">
        <v>28</v>
      </c>
      <c r="M1" s="1" t="s">
        <v>29</v>
      </c>
      <c r="N1" s="6" t="s">
        <v>0</v>
      </c>
      <c r="O1" s="6" t="s">
        <v>30</v>
      </c>
    </row>
    <row r="2" spans="1:18" x14ac:dyDescent="0.35">
      <c r="A2" s="6">
        <v>1000</v>
      </c>
      <c r="B2" s="6" t="s">
        <v>31</v>
      </c>
      <c r="C2" s="6" t="s">
        <v>32</v>
      </c>
      <c r="D2" s="6" t="s">
        <v>33</v>
      </c>
      <c r="E2" s="6" t="s">
        <v>34</v>
      </c>
      <c r="F2" s="5">
        <v>2</v>
      </c>
      <c r="G2" s="8">
        <v>842</v>
      </c>
      <c r="H2" s="9">
        <v>0.6</v>
      </c>
      <c r="I2" s="7">
        <v>673.6</v>
      </c>
      <c r="J2" s="8">
        <v>202.08</v>
      </c>
      <c r="K2" s="8">
        <v>471.52</v>
      </c>
      <c r="L2" s="9">
        <f>Sales[[#This Row],[Profit/Loss]]/Sales[[#This Row],[Revenue]]</f>
        <v>0.7</v>
      </c>
      <c r="M2" s="1">
        <v>45715</v>
      </c>
      <c r="N2" s="6" t="s">
        <v>5</v>
      </c>
      <c r="O2" s="6" t="s">
        <v>4</v>
      </c>
      <c r="Q2" t="s">
        <v>2485</v>
      </c>
      <c r="R2" s="8">
        <v>5586457.8599999864</v>
      </c>
    </row>
    <row r="3" spans="1:18" x14ac:dyDescent="0.35">
      <c r="A3" s="6">
        <v>1001</v>
      </c>
      <c r="B3" s="6" t="s">
        <v>35</v>
      </c>
      <c r="C3" s="6" t="s">
        <v>32</v>
      </c>
      <c r="D3" s="6" t="s">
        <v>33</v>
      </c>
      <c r="E3" s="6" t="s">
        <v>34</v>
      </c>
      <c r="F3" s="5">
        <v>1</v>
      </c>
      <c r="G3" s="8">
        <v>2381</v>
      </c>
      <c r="H3" s="9">
        <v>0.74</v>
      </c>
      <c r="I3" s="7">
        <v>619.06000000000006</v>
      </c>
      <c r="J3" s="8">
        <v>185.71800000000002</v>
      </c>
      <c r="K3" s="8">
        <v>433.34200000000004</v>
      </c>
      <c r="L3" s="9">
        <f>(Sales[[#This Row],[Profit/Loss]]/Sales[[#This Row],[Revenue]])</f>
        <v>0.7</v>
      </c>
      <c r="M3" s="1">
        <v>45853</v>
      </c>
      <c r="N3" s="6" t="s">
        <v>7</v>
      </c>
      <c r="O3" s="6" t="s">
        <v>4</v>
      </c>
      <c r="Q3" t="s">
        <v>2486</v>
      </c>
      <c r="R3" s="8">
        <v>2573741.54</v>
      </c>
    </row>
    <row r="4" spans="1:18" x14ac:dyDescent="0.35">
      <c r="A4" s="6">
        <v>1002</v>
      </c>
      <c r="B4" s="6" t="s">
        <v>36</v>
      </c>
      <c r="C4" s="6" t="s">
        <v>37</v>
      </c>
      <c r="D4" s="6" t="s">
        <v>38</v>
      </c>
      <c r="E4" s="6" t="s">
        <v>39</v>
      </c>
      <c r="F4" s="5">
        <v>1</v>
      </c>
      <c r="G4" s="8">
        <v>638</v>
      </c>
      <c r="H4" s="9">
        <v>0.68</v>
      </c>
      <c r="I4" s="7">
        <v>204.15999999999997</v>
      </c>
      <c r="J4" s="8">
        <v>81.663999999999987</v>
      </c>
      <c r="K4" s="8">
        <v>122.49599999999998</v>
      </c>
      <c r="L4" s="9">
        <f>(Sales[[#This Row],[Profit/Loss]]/Sales[[#This Row],[Revenue]])</f>
        <v>0.6</v>
      </c>
      <c r="M4" s="1">
        <v>45659</v>
      </c>
      <c r="N4" s="6" t="s">
        <v>9</v>
      </c>
      <c r="O4" s="6" t="s">
        <v>3</v>
      </c>
      <c r="Q4" t="s">
        <v>2487</v>
      </c>
      <c r="R4" s="9">
        <v>0.46068590547888333</v>
      </c>
    </row>
    <row r="5" spans="1:18" x14ac:dyDescent="0.35">
      <c r="A5" s="6">
        <v>1003</v>
      </c>
      <c r="B5" s="6" t="s">
        <v>40</v>
      </c>
      <c r="C5" s="6" t="s">
        <v>41</v>
      </c>
      <c r="D5" s="6" t="s">
        <v>42</v>
      </c>
      <c r="E5" s="6" t="s">
        <v>43</v>
      </c>
      <c r="F5" s="5">
        <v>2</v>
      </c>
      <c r="G5" s="8">
        <v>2962</v>
      </c>
      <c r="H5" s="9">
        <v>0.66</v>
      </c>
      <c r="I5" s="7">
        <v>2014.1599999999999</v>
      </c>
      <c r="J5" s="8">
        <v>1409.9119999999998</v>
      </c>
      <c r="K5" s="8">
        <v>604.24800000000005</v>
      </c>
      <c r="L5" s="9">
        <f>(Sales[[#This Row],[Profit/Loss]]/Sales[[#This Row],[Revenue]])</f>
        <v>0.30000000000000004</v>
      </c>
      <c r="M5" s="1">
        <v>45826</v>
      </c>
      <c r="N5" s="6" t="s">
        <v>11</v>
      </c>
      <c r="O5" s="6" t="s">
        <v>3</v>
      </c>
      <c r="Q5" t="s">
        <v>2488</v>
      </c>
      <c r="R5" s="5">
        <v>5671</v>
      </c>
    </row>
    <row r="6" spans="1:18" x14ac:dyDescent="0.35">
      <c r="A6" s="6">
        <v>1004</v>
      </c>
      <c r="B6" s="6" t="s">
        <v>44</v>
      </c>
      <c r="C6" s="6" t="s">
        <v>45</v>
      </c>
      <c r="D6" s="6" t="s">
        <v>46</v>
      </c>
      <c r="E6" s="6" t="s">
        <v>47</v>
      </c>
      <c r="F6" s="5">
        <v>1</v>
      </c>
      <c r="G6" s="8">
        <v>2881</v>
      </c>
      <c r="H6" s="9">
        <v>0.27</v>
      </c>
      <c r="I6" s="7">
        <v>2103.13</v>
      </c>
      <c r="J6" s="8">
        <v>1892.8170000000002</v>
      </c>
      <c r="K6" s="8">
        <v>210.31299999999987</v>
      </c>
      <c r="L6" s="9">
        <f>(Sales[[#This Row],[Profit/Loss]]/Sales[[#This Row],[Revenue]])</f>
        <v>9.9999999999999936E-2</v>
      </c>
      <c r="M6" s="1">
        <v>45563</v>
      </c>
      <c r="N6" s="6" t="s">
        <v>13</v>
      </c>
      <c r="O6" s="6" t="s">
        <v>4</v>
      </c>
      <c r="Q6" t="s">
        <v>2489</v>
      </c>
      <c r="R6">
        <v>2391</v>
      </c>
    </row>
    <row r="7" spans="1:18" x14ac:dyDescent="0.35">
      <c r="A7" s="6">
        <v>1005</v>
      </c>
      <c r="B7" s="6" t="s">
        <v>48</v>
      </c>
      <c r="C7" s="6" t="s">
        <v>49</v>
      </c>
      <c r="D7" s="6" t="s">
        <v>50</v>
      </c>
      <c r="E7" s="6" t="s">
        <v>51</v>
      </c>
      <c r="F7" s="5">
        <v>2</v>
      </c>
      <c r="G7" s="8">
        <v>2510</v>
      </c>
      <c r="H7" s="9">
        <v>0.67</v>
      </c>
      <c r="I7" s="7">
        <v>1656.6</v>
      </c>
      <c r="J7" s="8">
        <v>165.66</v>
      </c>
      <c r="K7" s="8">
        <v>1490.9399999999998</v>
      </c>
      <c r="L7" s="9">
        <f>(Sales[[#This Row],[Profit/Loss]]/Sales[[#This Row],[Revenue]])</f>
        <v>0.89999999999999991</v>
      </c>
      <c r="M7" s="1">
        <v>45265</v>
      </c>
      <c r="N7" s="6" t="s">
        <v>9</v>
      </c>
      <c r="O7" s="6" t="s">
        <v>3</v>
      </c>
    </row>
    <row r="8" spans="1:18" x14ac:dyDescent="0.35">
      <c r="A8" s="6">
        <v>1006</v>
      </c>
      <c r="B8" s="6" t="s">
        <v>52</v>
      </c>
      <c r="C8" s="6" t="s">
        <v>32</v>
      </c>
      <c r="D8" s="6" t="s">
        <v>53</v>
      </c>
      <c r="E8" s="6" t="s">
        <v>54</v>
      </c>
      <c r="F8" s="5">
        <v>1</v>
      </c>
      <c r="G8" s="8">
        <v>2061</v>
      </c>
      <c r="H8" s="9">
        <v>0.63</v>
      </c>
      <c r="I8" s="7">
        <v>762.56999999999994</v>
      </c>
      <c r="J8" s="8">
        <v>228.77099999999999</v>
      </c>
      <c r="K8" s="8">
        <v>533.79899999999998</v>
      </c>
      <c r="L8" s="9">
        <f>(Sales[[#This Row],[Profit/Loss]]/Sales[[#This Row],[Revenue]])</f>
        <v>0.70000000000000007</v>
      </c>
      <c r="M8" s="1">
        <v>45384</v>
      </c>
      <c r="N8" s="6" t="s">
        <v>7</v>
      </c>
      <c r="O8" s="6" t="s">
        <v>3</v>
      </c>
    </row>
    <row r="9" spans="1:18" x14ac:dyDescent="0.35">
      <c r="A9" s="6">
        <v>1007</v>
      </c>
      <c r="B9" s="6" t="s">
        <v>55</v>
      </c>
      <c r="C9" s="6" t="s">
        <v>56</v>
      </c>
      <c r="D9" s="6" t="s">
        <v>57</v>
      </c>
      <c r="E9" s="6" t="s">
        <v>58</v>
      </c>
      <c r="F9" s="5">
        <v>2</v>
      </c>
      <c r="G9" s="8">
        <v>3670</v>
      </c>
      <c r="H9" s="9">
        <v>0.64</v>
      </c>
      <c r="I9" s="7">
        <v>2642.4</v>
      </c>
      <c r="J9" s="8">
        <v>2113.92</v>
      </c>
      <c r="K9" s="8">
        <v>528.48</v>
      </c>
      <c r="L9" s="9">
        <f>(Sales[[#This Row],[Profit/Loss]]/Sales[[#This Row],[Revenue]])</f>
        <v>0.2</v>
      </c>
      <c r="M9" s="1">
        <v>45563</v>
      </c>
      <c r="N9" s="6" t="s">
        <v>11</v>
      </c>
      <c r="O9" s="6" t="s">
        <v>4</v>
      </c>
    </row>
    <row r="10" spans="1:18" x14ac:dyDescent="0.35">
      <c r="A10" s="6">
        <v>1008</v>
      </c>
      <c r="B10" s="6" t="s">
        <v>59</v>
      </c>
      <c r="C10" s="6" t="s">
        <v>45</v>
      </c>
      <c r="D10" s="6" t="s">
        <v>60</v>
      </c>
      <c r="E10" s="6" t="s">
        <v>61</v>
      </c>
      <c r="F10" s="5">
        <v>2</v>
      </c>
      <c r="G10" s="8">
        <v>2580</v>
      </c>
      <c r="H10" s="9">
        <v>0.64</v>
      </c>
      <c r="I10" s="7">
        <v>1857.6</v>
      </c>
      <c r="J10" s="8">
        <v>1671.84</v>
      </c>
      <c r="K10" s="8">
        <v>185.76</v>
      </c>
      <c r="L10" s="9">
        <f>(Sales[[#This Row],[Profit/Loss]]/Sales[[#This Row],[Revenue]])</f>
        <v>0.1</v>
      </c>
      <c r="M10" s="1">
        <v>45563</v>
      </c>
      <c r="N10" s="6" t="s">
        <v>7</v>
      </c>
      <c r="O10" s="6" t="s">
        <v>4</v>
      </c>
    </row>
    <row r="11" spans="1:18" x14ac:dyDescent="0.35">
      <c r="A11" s="6">
        <v>1009</v>
      </c>
      <c r="B11" s="6" t="s">
        <v>62</v>
      </c>
      <c r="C11" s="6" t="s">
        <v>49</v>
      </c>
      <c r="D11" s="6" t="s">
        <v>63</v>
      </c>
      <c r="E11" s="6" t="s">
        <v>64</v>
      </c>
      <c r="F11" s="5">
        <v>5</v>
      </c>
      <c r="G11" s="8">
        <v>2790</v>
      </c>
      <c r="H11" s="9">
        <v>0.65</v>
      </c>
      <c r="I11" s="7">
        <v>4882.5</v>
      </c>
      <c r="J11" s="8">
        <v>488.25</v>
      </c>
      <c r="K11" s="8">
        <v>4394.25</v>
      </c>
      <c r="L11" s="9">
        <f>(Sales[[#This Row],[Profit/Loss]]/Sales[[#This Row],[Revenue]])</f>
        <v>0.9</v>
      </c>
      <c r="M11" s="1">
        <v>45858</v>
      </c>
      <c r="N11" s="6" t="s">
        <v>11</v>
      </c>
      <c r="O11" s="6" t="s">
        <v>3</v>
      </c>
    </row>
    <row r="12" spans="1:18" x14ac:dyDescent="0.35">
      <c r="A12" s="6">
        <v>1010</v>
      </c>
      <c r="B12" s="6" t="s">
        <v>65</v>
      </c>
      <c r="C12" s="6" t="s">
        <v>49</v>
      </c>
      <c r="D12" s="6" t="s">
        <v>50</v>
      </c>
      <c r="E12" s="6" t="s">
        <v>51</v>
      </c>
      <c r="F12" s="5">
        <v>2</v>
      </c>
      <c r="G12" s="8">
        <v>4007</v>
      </c>
      <c r="H12" s="9">
        <v>0.67</v>
      </c>
      <c r="I12" s="7">
        <v>2644.62</v>
      </c>
      <c r="J12" s="8">
        <v>264.46199999999999</v>
      </c>
      <c r="K12" s="8">
        <v>2380.1579999999999</v>
      </c>
      <c r="L12" s="9">
        <f>(Sales[[#This Row],[Profit/Loss]]/Sales[[#This Row],[Revenue]])</f>
        <v>0.9</v>
      </c>
      <c r="M12" s="1">
        <v>45563</v>
      </c>
      <c r="N12" s="6" t="s">
        <v>15</v>
      </c>
      <c r="O12" s="6" t="s">
        <v>3</v>
      </c>
    </row>
    <row r="13" spans="1:18" x14ac:dyDescent="0.35">
      <c r="A13" s="6">
        <v>1011</v>
      </c>
      <c r="B13" s="6" t="s">
        <v>66</v>
      </c>
      <c r="C13" s="6" t="s">
        <v>45</v>
      </c>
      <c r="D13" s="6" t="s">
        <v>46</v>
      </c>
      <c r="E13" s="6" t="s">
        <v>47</v>
      </c>
      <c r="F13" s="5">
        <v>2</v>
      </c>
      <c r="G13" s="8">
        <v>2605</v>
      </c>
      <c r="H13" s="9">
        <v>0.7</v>
      </c>
      <c r="I13" s="7">
        <v>1563.0000000000002</v>
      </c>
      <c r="J13" s="8">
        <v>1406.7000000000003</v>
      </c>
      <c r="K13" s="8">
        <v>156.29999999999995</v>
      </c>
      <c r="L13" s="9">
        <f>(Sales[[#This Row],[Profit/Loss]]/Sales[[#This Row],[Revenue]])</f>
        <v>9.999999999999995E-2</v>
      </c>
      <c r="M13" s="1">
        <v>45804</v>
      </c>
      <c r="N13" s="6" t="s">
        <v>5</v>
      </c>
      <c r="O13" s="6" t="s">
        <v>4</v>
      </c>
    </row>
    <row r="14" spans="1:18" x14ac:dyDescent="0.35">
      <c r="A14" s="6">
        <v>1012</v>
      </c>
      <c r="B14" s="6" t="s">
        <v>67</v>
      </c>
      <c r="C14" s="6" t="s">
        <v>32</v>
      </c>
      <c r="D14" s="6" t="s">
        <v>68</v>
      </c>
      <c r="E14" s="6" t="s">
        <v>69</v>
      </c>
      <c r="F14" s="5">
        <v>4</v>
      </c>
      <c r="G14" s="8">
        <v>2751</v>
      </c>
      <c r="H14" s="9">
        <v>0.21</v>
      </c>
      <c r="I14" s="7">
        <v>8693.16</v>
      </c>
      <c r="J14" s="8">
        <v>2607.9479999999999</v>
      </c>
      <c r="K14" s="8">
        <v>6085.2119999999995</v>
      </c>
      <c r="L14" s="9">
        <f>(Sales[[#This Row],[Profit/Loss]]/Sales[[#This Row],[Revenue]])</f>
        <v>0.7</v>
      </c>
      <c r="M14" s="1">
        <v>45526</v>
      </c>
      <c r="N14" s="6" t="s">
        <v>7</v>
      </c>
      <c r="O14" s="6" t="s">
        <v>4</v>
      </c>
      <c r="Q14" t="s">
        <v>2484</v>
      </c>
    </row>
    <row r="15" spans="1:18" x14ac:dyDescent="0.35">
      <c r="A15" s="6">
        <v>1013</v>
      </c>
      <c r="B15" s="6" t="s">
        <v>70</v>
      </c>
      <c r="C15" s="6" t="s">
        <v>49</v>
      </c>
      <c r="D15" s="6" t="s">
        <v>50</v>
      </c>
      <c r="E15" s="6" t="s">
        <v>51</v>
      </c>
      <c r="F15" s="5">
        <v>2</v>
      </c>
      <c r="G15" s="8">
        <v>2510</v>
      </c>
      <c r="H15" s="9">
        <v>0.62</v>
      </c>
      <c r="I15" s="7">
        <v>1907.6</v>
      </c>
      <c r="J15" s="8">
        <v>190.76</v>
      </c>
      <c r="K15" s="8">
        <v>1716.84</v>
      </c>
      <c r="L15" s="9">
        <f>(Sales[[#This Row],[Profit/Loss]]/Sales[[#This Row],[Revenue]])</f>
        <v>0.9</v>
      </c>
      <c r="M15" s="1">
        <v>45563</v>
      </c>
      <c r="N15" s="6" t="s">
        <v>15</v>
      </c>
      <c r="O15" s="6" t="s">
        <v>4</v>
      </c>
      <c r="Q15" t="s">
        <v>2490</v>
      </c>
    </row>
    <row r="16" spans="1:18" x14ac:dyDescent="0.35">
      <c r="A16" s="6">
        <v>1014</v>
      </c>
      <c r="B16" s="6" t="s">
        <v>71</v>
      </c>
      <c r="C16" s="6" t="s">
        <v>41</v>
      </c>
      <c r="D16" s="6" t="s">
        <v>42</v>
      </c>
      <c r="E16" s="6" t="s">
        <v>43</v>
      </c>
      <c r="F16" s="5">
        <v>4</v>
      </c>
      <c r="G16" s="8">
        <v>2874</v>
      </c>
      <c r="H16" s="9">
        <v>0.66</v>
      </c>
      <c r="I16" s="7">
        <v>3908.6399999999994</v>
      </c>
      <c r="J16" s="8">
        <v>2736.0479999999993</v>
      </c>
      <c r="K16" s="8">
        <v>1172.5920000000001</v>
      </c>
      <c r="L16" s="9">
        <f>(Sales[[#This Row],[Profit/Loss]]/Sales[[#This Row],[Revenue]])</f>
        <v>0.30000000000000004</v>
      </c>
      <c r="M16" s="1">
        <v>45556</v>
      </c>
      <c r="N16" s="6" t="s">
        <v>13</v>
      </c>
      <c r="O16" s="6" t="s">
        <v>4</v>
      </c>
    </row>
    <row r="17" spans="1:15" x14ac:dyDescent="0.35">
      <c r="A17" s="6">
        <v>1015</v>
      </c>
      <c r="B17" s="6" t="s">
        <v>72</v>
      </c>
      <c r="C17" s="6" t="s">
        <v>41</v>
      </c>
      <c r="D17" s="6" t="s">
        <v>73</v>
      </c>
      <c r="E17" s="6" t="s">
        <v>74</v>
      </c>
      <c r="F17" s="5">
        <v>6</v>
      </c>
      <c r="G17" s="8">
        <v>2543</v>
      </c>
      <c r="H17" s="9">
        <v>0.59</v>
      </c>
      <c r="I17" s="7">
        <v>6255.7800000000007</v>
      </c>
      <c r="J17" s="8">
        <v>4379.0460000000003</v>
      </c>
      <c r="K17" s="8">
        <v>1876.7340000000004</v>
      </c>
      <c r="L17" s="9">
        <f>(Sales[[#This Row],[Profit/Loss]]/Sales[[#This Row],[Revenue]])</f>
        <v>0.30000000000000004</v>
      </c>
      <c r="M17" s="1">
        <v>45563</v>
      </c>
      <c r="N17" s="6" t="s">
        <v>7</v>
      </c>
      <c r="O17" s="6" t="s">
        <v>4</v>
      </c>
    </row>
    <row r="18" spans="1:15" x14ac:dyDescent="0.35">
      <c r="A18" s="6">
        <v>1016</v>
      </c>
      <c r="B18" s="6" t="s">
        <v>75</v>
      </c>
      <c r="C18" s="6" t="s">
        <v>49</v>
      </c>
      <c r="D18" s="6" t="s">
        <v>50</v>
      </c>
      <c r="E18" s="6" t="s">
        <v>51</v>
      </c>
      <c r="F18" s="5">
        <v>2</v>
      </c>
      <c r="G18" s="8">
        <v>2510</v>
      </c>
      <c r="H18" s="9">
        <v>0.67</v>
      </c>
      <c r="I18" s="7">
        <v>1656.6</v>
      </c>
      <c r="J18" s="8">
        <v>165.66</v>
      </c>
      <c r="K18" s="8">
        <v>1490.9399999999998</v>
      </c>
      <c r="L18" s="9">
        <f>(Sales[[#This Row],[Profit/Loss]]/Sales[[#This Row],[Revenue]])</f>
        <v>0.89999999999999991</v>
      </c>
      <c r="M18" s="1">
        <v>45591</v>
      </c>
      <c r="N18" s="6" t="s">
        <v>13</v>
      </c>
      <c r="O18" s="6" t="s">
        <v>3</v>
      </c>
    </row>
    <row r="19" spans="1:15" x14ac:dyDescent="0.35">
      <c r="A19" s="6">
        <v>1017</v>
      </c>
      <c r="B19" s="6" t="s">
        <v>76</v>
      </c>
      <c r="C19" s="6" t="s">
        <v>49</v>
      </c>
      <c r="D19" s="6" t="s">
        <v>63</v>
      </c>
      <c r="E19" s="6" t="s">
        <v>64</v>
      </c>
      <c r="F19" s="5">
        <v>3</v>
      </c>
      <c r="G19" s="8">
        <v>469</v>
      </c>
      <c r="H19" s="9">
        <v>0.65</v>
      </c>
      <c r="I19" s="7">
        <v>492.45</v>
      </c>
      <c r="J19" s="8">
        <v>49.245000000000005</v>
      </c>
      <c r="K19" s="8">
        <v>443.20499999999998</v>
      </c>
      <c r="L19" s="9">
        <f>(Sales[[#This Row],[Profit/Loss]]/Sales[[#This Row],[Revenue]])</f>
        <v>0.9</v>
      </c>
      <c r="M19" s="1">
        <v>45563</v>
      </c>
      <c r="N19" s="6" t="s">
        <v>9</v>
      </c>
      <c r="O19" s="6" t="s">
        <v>3</v>
      </c>
    </row>
    <row r="20" spans="1:15" x14ac:dyDescent="0.35">
      <c r="A20" s="6">
        <v>1018</v>
      </c>
      <c r="B20" s="6" t="s">
        <v>77</v>
      </c>
      <c r="C20" s="6" t="s">
        <v>56</v>
      </c>
      <c r="D20" s="6" t="s">
        <v>78</v>
      </c>
      <c r="E20" s="6" t="s">
        <v>79</v>
      </c>
      <c r="F20" s="5">
        <v>4</v>
      </c>
      <c r="G20" s="8">
        <v>2791</v>
      </c>
      <c r="H20" s="9">
        <v>0.59</v>
      </c>
      <c r="I20" s="7">
        <v>4577.2400000000007</v>
      </c>
      <c r="J20" s="8">
        <v>3661.7920000000008</v>
      </c>
      <c r="K20" s="8">
        <v>915.44799999999987</v>
      </c>
      <c r="L20" s="9">
        <f>(Sales[[#This Row],[Profit/Loss]]/Sales[[#This Row],[Revenue]])</f>
        <v>0.19999999999999993</v>
      </c>
      <c r="M20" s="1">
        <v>45395</v>
      </c>
      <c r="N20" s="6" t="s">
        <v>11</v>
      </c>
      <c r="O20" s="6" t="s">
        <v>4</v>
      </c>
    </row>
    <row r="21" spans="1:15" x14ac:dyDescent="0.35">
      <c r="A21" s="6">
        <v>1019</v>
      </c>
      <c r="B21" s="6" t="s">
        <v>80</v>
      </c>
      <c r="C21" s="6" t="s">
        <v>56</v>
      </c>
      <c r="D21" s="6" t="s">
        <v>57</v>
      </c>
      <c r="E21" s="6" t="s">
        <v>58</v>
      </c>
      <c r="F21" s="5">
        <v>2</v>
      </c>
      <c r="G21" s="8">
        <v>4064</v>
      </c>
      <c r="H21" s="9">
        <v>0.7</v>
      </c>
      <c r="I21" s="7">
        <v>2438.4000000000005</v>
      </c>
      <c r="J21" s="8">
        <v>1950.7200000000005</v>
      </c>
      <c r="K21" s="8">
        <v>487.68000000000006</v>
      </c>
      <c r="L21" s="9">
        <f>(Sales[[#This Row],[Profit/Loss]]/Sales[[#This Row],[Revenue]])</f>
        <v>0.19999999999999998</v>
      </c>
      <c r="M21" s="1">
        <v>45587</v>
      </c>
      <c r="N21" s="6" t="s">
        <v>7</v>
      </c>
      <c r="O21" s="6" t="s">
        <v>4</v>
      </c>
    </row>
    <row r="22" spans="1:15" x14ac:dyDescent="0.35">
      <c r="A22" s="6">
        <v>1020</v>
      </c>
      <c r="B22" s="6" t="s">
        <v>81</v>
      </c>
      <c r="C22" s="6" t="s">
        <v>32</v>
      </c>
      <c r="D22" s="6" t="s">
        <v>53</v>
      </c>
      <c r="E22" s="6" t="s">
        <v>54</v>
      </c>
      <c r="F22" s="5">
        <v>1</v>
      </c>
      <c r="G22" s="8">
        <v>2866</v>
      </c>
      <c r="H22" s="9">
        <v>0.63</v>
      </c>
      <c r="I22" s="7">
        <v>1060.42</v>
      </c>
      <c r="J22" s="8">
        <v>318.12600000000003</v>
      </c>
      <c r="K22" s="8">
        <v>742.2940000000001</v>
      </c>
      <c r="L22" s="9">
        <f>(Sales[[#This Row],[Profit/Loss]]/Sales[[#This Row],[Revenue]])</f>
        <v>0.70000000000000007</v>
      </c>
      <c r="M22" s="1">
        <v>45735</v>
      </c>
      <c r="N22" s="6" t="s">
        <v>15</v>
      </c>
      <c r="O22" s="6" t="s">
        <v>3</v>
      </c>
    </row>
    <row r="23" spans="1:15" x14ac:dyDescent="0.35">
      <c r="A23" s="6">
        <v>1021</v>
      </c>
      <c r="B23" s="6" t="s">
        <v>82</v>
      </c>
      <c r="C23" s="6" t="s">
        <v>56</v>
      </c>
      <c r="D23" s="6" t="s">
        <v>83</v>
      </c>
      <c r="E23" s="6" t="s">
        <v>84</v>
      </c>
      <c r="F23" s="5">
        <v>2</v>
      </c>
      <c r="G23" s="8">
        <v>2840</v>
      </c>
      <c r="H23" s="9">
        <v>0.73</v>
      </c>
      <c r="I23" s="7">
        <v>1533.6000000000001</v>
      </c>
      <c r="J23" s="8">
        <v>1226.8800000000001</v>
      </c>
      <c r="K23" s="8">
        <v>306.72000000000003</v>
      </c>
      <c r="L23" s="9">
        <f>(Sales[[#This Row],[Profit/Loss]]/Sales[[#This Row],[Revenue]])</f>
        <v>0.2</v>
      </c>
      <c r="M23" s="1">
        <v>45417</v>
      </c>
      <c r="N23" s="6" t="s">
        <v>11</v>
      </c>
      <c r="O23" s="6" t="s">
        <v>3</v>
      </c>
    </row>
    <row r="24" spans="1:15" x14ac:dyDescent="0.35">
      <c r="A24" s="6">
        <v>1031</v>
      </c>
      <c r="B24" s="6" t="s">
        <v>85</v>
      </c>
      <c r="C24" s="6" t="s">
        <v>56</v>
      </c>
      <c r="D24" s="6" t="s">
        <v>83</v>
      </c>
      <c r="E24" s="6" t="s">
        <v>84</v>
      </c>
      <c r="F24" s="5">
        <v>2</v>
      </c>
      <c r="G24" s="8">
        <v>1872</v>
      </c>
      <c r="H24" s="9">
        <v>0.15</v>
      </c>
      <c r="I24" s="7">
        <v>3182.4</v>
      </c>
      <c r="J24" s="8">
        <v>2545.92</v>
      </c>
      <c r="K24" s="8">
        <v>636.48</v>
      </c>
      <c r="L24" s="9">
        <f>(Sales[[#This Row],[Profit/Loss]]/Sales[[#This Row],[Revenue]])</f>
        <v>0.2</v>
      </c>
      <c r="M24" s="1">
        <v>45804</v>
      </c>
      <c r="N24" s="6" t="s">
        <v>15</v>
      </c>
      <c r="O24" s="6" t="s">
        <v>4</v>
      </c>
    </row>
    <row r="25" spans="1:15" x14ac:dyDescent="0.35">
      <c r="A25" s="6">
        <v>1023</v>
      </c>
      <c r="B25" s="6" t="s">
        <v>86</v>
      </c>
      <c r="C25" s="6" t="s">
        <v>41</v>
      </c>
      <c r="D25" s="6" t="s">
        <v>87</v>
      </c>
      <c r="E25" s="6" t="s">
        <v>88</v>
      </c>
      <c r="F25" s="5">
        <v>2</v>
      </c>
      <c r="G25" s="8">
        <v>2573</v>
      </c>
      <c r="H25" s="9">
        <v>0.75</v>
      </c>
      <c r="I25" s="7">
        <v>1286.5</v>
      </c>
      <c r="J25" s="8">
        <v>900.55</v>
      </c>
      <c r="K25" s="8">
        <v>385.95000000000005</v>
      </c>
      <c r="L25" s="9">
        <f>(Sales[[#This Row],[Profit/Loss]]/Sales[[#This Row],[Revenue]])</f>
        <v>0.30000000000000004</v>
      </c>
      <c r="M25" s="1">
        <v>45563</v>
      </c>
      <c r="N25" s="6" t="s">
        <v>9</v>
      </c>
      <c r="O25" s="6" t="s">
        <v>4</v>
      </c>
    </row>
    <row r="26" spans="1:15" x14ac:dyDescent="0.35">
      <c r="A26" s="6">
        <v>1024</v>
      </c>
      <c r="B26" s="6" t="s">
        <v>89</v>
      </c>
      <c r="C26" s="6" t="s">
        <v>37</v>
      </c>
      <c r="D26" s="6" t="s">
        <v>38</v>
      </c>
      <c r="E26" s="6" t="s">
        <v>39</v>
      </c>
      <c r="F26" s="5">
        <v>2</v>
      </c>
      <c r="G26" s="8">
        <v>2761</v>
      </c>
      <c r="H26" s="9">
        <v>0.9</v>
      </c>
      <c r="I26" s="7">
        <v>552.19999999999993</v>
      </c>
      <c r="J26" s="8">
        <v>220.88</v>
      </c>
      <c r="K26" s="8">
        <v>331.31999999999994</v>
      </c>
      <c r="L26" s="9">
        <f>(Sales[[#This Row],[Profit/Loss]]/Sales[[#This Row],[Revenue]])</f>
        <v>0.6</v>
      </c>
      <c r="M26" s="1">
        <v>45707</v>
      </c>
      <c r="N26" s="6" t="s">
        <v>5</v>
      </c>
      <c r="O26" s="6" t="s">
        <v>3</v>
      </c>
    </row>
    <row r="27" spans="1:15" x14ac:dyDescent="0.35">
      <c r="A27" s="6">
        <v>1025</v>
      </c>
      <c r="B27" s="6" t="s">
        <v>90</v>
      </c>
      <c r="C27" s="6" t="s">
        <v>32</v>
      </c>
      <c r="D27" s="6" t="s">
        <v>68</v>
      </c>
      <c r="E27" s="6" t="s">
        <v>69</v>
      </c>
      <c r="F27" s="5">
        <v>4</v>
      </c>
      <c r="G27" s="8">
        <v>4595</v>
      </c>
      <c r="H27" s="9">
        <v>0.48</v>
      </c>
      <c r="I27" s="7">
        <v>9557.6</v>
      </c>
      <c r="J27" s="8">
        <v>2867.28</v>
      </c>
      <c r="K27" s="8">
        <v>6690.32</v>
      </c>
      <c r="L27" s="9">
        <f>(Sales[[#This Row],[Profit/Loss]]/Sales[[#This Row],[Revenue]])</f>
        <v>0.7</v>
      </c>
      <c r="M27" s="1">
        <v>45856</v>
      </c>
      <c r="N27" s="6" t="s">
        <v>11</v>
      </c>
      <c r="O27" s="6" t="s">
        <v>4</v>
      </c>
    </row>
    <row r="28" spans="1:15" x14ac:dyDescent="0.35">
      <c r="A28" s="6">
        <v>1026</v>
      </c>
      <c r="B28" s="6" t="s">
        <v>91</v>
      </c>
      <c r="C28" s="6" t="s">
        <v>45</v>
      </c>
      <c r="D28" s="6" t="s">
        <v>60</v>
      </c>
      <c r="E28" s="6" t="s">
        <v>61</v>
      </c>
      <c r="F28" s="5">
        <v>2</v>
      </c>
      <c r="G28" s="8">
        <v>2580</v>
      </c>
      <c r="H28" s="9">
        <v>0.64</v>
      </c>
      <c r="I28" s="7">
        <v>1857.6</v>
      </c>
      <c r="J28" s="8">
        <v>1671.84</v>
      </c>
      <c r="K28" s="8">
        <v>185.76</v>
      </c>
      <c r="L28" s="9">
        <f>(Sales[[#This Row],[Profit/Loss]]/Sales[[#This Row],[Revenue]])</f>
        <v>0.1</v>
      </c>
      <c r="M28" s="1">
        <v>45647</v>
      </c>
      <c r="N28" s="6" t="s">
        <v>7</v>
      </c>
      <c r="O28" s="6" t="s">
        <v>3</v>
      </c>
    </row>
    <row r="29" spans="1:15" x14ac:dyDescent="0.35">
      <c r="A29" s="6">
        <v>1027</v>
      </c>
      <c r="B29" s="6" t="s">
        <v>92</v>
      </c>
      <c r="C29" s="6" t="s">
        <v>45</v>
      </c>
      <c r="D29" s="6" t="s">
        <v>46</v>
      </c>
      <c r="E29" s="6" t="s">
        <v>47</v>
      </c>
      <c r="F29" s="5">
        <v>1</v>
      </c>
      <c r="G29" s="8">
        <v>2605</v>
      </c>
      <c r="H29" s="9">
        <v>0.7</v>
      </c>
      <c r="I29" s="7">
        <v>781.50000000000011</v>
      </c>
      <c r="J29" s="8">
        <v>703.35000000000014</v>
      </c>
      <c r="K29" s="8">
        <v>78.149999999999977</v>
      </c>
      <c r="L29" s="9">
        <f>(Sales[[#This Row],[Profit/Loss]]/Sales[[#This Row],[Revenue]])</f>
        <v>9.999999999999995E-2</v>
      </c>
      <c r="M29" s="1">
        <v>45563</v>
      </c>
      <c r="N29" s="6" t="s">
        <v>13</v>
      </c>
      <c r="O29" s="6" t="s">
        <v>3</v>
      </c>
    </row>
    <row r="30" spans="1:15" x14ac:dyDescent="0.35">
      <c r="A30" s="6">
        <v>1028</v>
      </c>
      <c r="B30" s="6" t="s">
        <v>93</v>
      </c>
      <c r="C30" s="6" t="s">
        <v>49</v>
      </c>
      <c r="D30" s="6" t="s">
        <v>94</v>
      </c>
      <c r="E30" s="6" t="s">
        <v>95</v>
      </c>
      <c r="F30" s="5">
        <v>2</v>
      </c>
      <c r="G30" s="8">
        <v>2689</v>
      </c>
      <c r="H30" s="9">
        <v>0.76</v>
      </c>
      <c r="I30" s="7">
        <v>1290.72</v>
      </c>
      <c r="J30" s="8">
        <v>129.072</v>
      </c>
      <c r="K30" s="8">
        <v>1161.6480000000001</v>
      </c>
      <c r="L30" s="9">
        <f>(Sales[[#This Row],[Profit/Loss]]/Sales[[#This Row],[Revenue]])</f>
        <v>0.90000000000000013</v>
      </c>
      <c r="M30" s="1">
        <v>45563</v>
      </c>
      <c r="N30" s="6" t="s">
        <v>13</v>
      </c>
      <c r="O30" s="6" t="s">
        <v>3</v>
      </c>
    </row>
    <row r="31" spans="1:15" x14ac:dyDescent="0.35">
      <c r="A31" s="6">
        <v>1029</v>
      </c>
      <c r="B31" s="6" t="s">
        <v>96</v>
      </c>
      <c r="C31" s="6" t="s">
        <v>49</v>
      </c>
      <c r="D31" s="6" t="s">
        <v>94</v>
      </c>
      <c r="E31" s="6" t="s">
        <v>95</v>
      </c>
      <c r="F31" s="5">
        <v>4</v>
      </c>
      <c r="G31" s="8">
        <v>2689</v>
      </c>
      <c r="H31" s="9">
        <v>0.76</v>
      </c>
      <c r="I31" s="7">
        <v>2581.44</v>
      </c>
      <c r="J31" s="8">
        <v>258.14400000000001</v>
      </c>
      <c r="K31" s="8">
        <v>2323.2960000000003</v>
      </c>
      <c r="L31" s="9">
        <f>(Sales[[#This Row],[Profit/Loss]]/Sales[[#This Row],[Revenue]])</f>
        <v>0.90000000000000013</v>
      </c>
      <c r="M31" s="1">
        <v>45563</v>
      </c>
      <c r="N31" s="6" t="s">
        <v>9</v>
      </c>
      <c r="O31" s="6" t="s">
        <v>4</v>
      </c>
    </row>
    <row r="32" spans="1:15" x14ac:dyDescent="0.35">
      <c r="A32" s="6">
        <v>1030</v>
      </c>
      <c r="B32" s="6" t="s">
        <v>97</v>
      </c>
      <c r="C32" s="6" t="s">
        <v>56</v>
      </c>
      <c r="D32" s="6" t="s">
        <v>78</v>
      </c>
      <c r="E32" s="6" t="s">
        <v>79</v>
      </c>
      <c r="F32" s="5">
        <v>3</v>
      </c>
      <c r="G32" s="8">
        <v>1070</v>
      </c>
      <c r="H32" s="9">
        <v>0.59</v>
      </c>
      <c r="I32" s="7">
        <v>1316.1000000000001</v>
      </c>
      <c r="J32" s="8">
        <v>1052.8800000000001</v>
      </c>
      <c r="K32" s="8">
        <v>263.22000000000003</v>
      </c>
      <c r="L32" s="9">
        <f>(Sales[[#This Row],[Profit/Loss]]/Sales[[#This Row],[Revenue]])</f>
        <v>0.2</v>
      </c>
      <c r="M32" s="1">
        <v>45172</v>
      </c>
      <c r="N32" s="6" t="s">
        <v>13</v>
      </c>
      <c r="O32" s="6" t="s">
        <v>4</v>
      </c>
    </row>
    <row r="33" spans="1:15" x14ac:dyDescent="0.35">
      <c r="A33" s="6">
        <v>1032</v>
      </c>
      <c r="B33" s="6" t="s">
        <v>98</v>
      </c>
      <c r="C33" s="6" t="s">
        <v>32</v>
      </c>
      <c r="D33" s="6" t="s">
        <v>53</v>
      </c>
      <c r="E33" s="6" t="s">
        <v>54</v>
      </c>
      <c r="F33" s="5">
        <v>2</v>
      </c>
      <c r="G33" s="8">
        <v>2182</v>
      </c>
      <c r="H33" s="9">
        <v>0.63</v>
      </c>
      <c r="I33" s="7">
        <v>1614.68</v>
      </c>
      <c r="J33" s="8">
        <v>484.404</v>
      </c>
      <c r="K33" s="8">
        <v>1130.2760000000001</v>
      </c>
      <c r="L33" s="9">
        <f>(Sales[[#This Row],[Profit/Loss]]/Sales[[#This Row],[Revenue]])</f>
        <v>0.70000000000000007</v>
      </c>
      <c r="M33" s="1">
        <v>45682</v>
      </c>
      <c r="N33" s="6" t="s">
        <v>5</v>
      </c>
      <c r="O33" s="6" t="s">
        <v>4</v>
      </c>
    </row>
    <row r="34" spans="1:15" x14ac:dyDescent="0.35">
      <c r="A34" s="6">
        <v>1033</v>
      </c>
      <c r="B34" s="6" t="s">
        <v>99</v>
      </c>
      <c r="C34" s="6" t="s">
        <v>32</v>
      </c>
      <c r="D34" s="6" t="s">
        <v>68</v>
      </c>
      <c r="E34" s="6" t="s">
        <v>69</v>
      </c>
      <c r="F34" s="5">
        <v>2</v>
      </c>
      <c r="G34" s="8">
        <v>2751</v>
      </c>
      <c r="H34" s="9">
        <v>0.48</v>
      </c>
      <c r="I34" s="7">
        <v>2861.04</v>
      </c>
      <c r="J34" s="8">
        <v>858.31200000000001</v>
      </c>
      <c r="K34" s="8">
        <v>2002.7280000000001</v>
      </c>
      <c r="L34" s="9">
        <f>(Sales[[#This Row],[Profit/Loss]]/Sales[[#This Row],[Revenue]])</f>
        <v>0.70000000000000007</v>
      </c>
      <c r="M34" s="1">
        <v>45609</v>
      </c>
      <c r="N34" s="6" t="s">
        <v>13</v>
      </c>
      <c r="O34" s="6" t="s">
        <v>3</v>
      </c>
    </row>
    <row r="35" spans="1:15" x14ac:dyDescent="0.35">
      <c r="A35" s="6">
        <v>1034</v>
      </c>
      <c r="B35" s="6" t="s">
        <v>100</v>
      </c>
      <c r="C35" s="6" t="s">
        <v>37</v>
      </c>
      <c r="D35" s="6" t="s">
        <v>38</v>
      </c>
      <c r="E35" s="6" t="s">
        <v>39</v>
      </c>
      <c r="F35" s="5">
        <v>2</v>
      </c>
      <c r="G35" s="8">
        <v>4449</v>
      </c>
      <c r="H35" s="9">
        <v>0.94</v>
      </c>
      <c r="I35" s="7">
        <v>533.88000000000045</v>
      </c>
      <c r="J35" s="8">
        <v>213.55200000000019</v>
      </c>
      <c r="K35" s="8">
        <v>320.32800000000026</v>
      </c>
      <c r="L35" s="9">
        <f>(Sales[[#This Row],[Profit/Loss]]/Sales[[#This Row],[Revenue]])</f>
        <v>0.6</v>
      </c>
      <c r="M35" s="1">
        <v>45851</v>
      </c>
      <c r="N35" s="6" t="s">
        <v>5</v>
      </c>
      <c r="O35" s="6" t="s">
        <v>3</v>
      </c>
    </row>
    <row r="36" spans="1:15" x14ac:dyDescent="0.35">
      <c r="A36" s="6">
        <v>1035</v>
      </c>
      <c r="B36" s="6" t="s">
        <v>101</v>
      </c>
      <c r="C36" s="6" t="s">
        <v>37</v>
      </c>
      <c r="D36" s="6" t="s">
        <v>102</v>
      </c>
      <c r="E36" s="6" t="s">
        <v>103</v>
      </c>
      <c r="F36" s="5">
        <v>1</v>
      </c>
      <c r="G36" s="8">
        <v>2445</v>
      </c>
      <c r="H36" s="9">
        <v>0.94</v>
      </c>
      <c r="I36" s="7">
        <v>146.70000000000013</v>
      </c>
      <c r="J36" s="8">
        <v>58.680000000000057</v>
      </c>
      <c r="K36" s="8">
        <v>88.020000000000067</v>
      </c>
      <c r="L36" s="9">
        <f>(Sales[[#This Row],[Profit/Loss]]/Sales[[#This Row],[Revenue]])</f>
        <v>0.6</v>
      </c>
      <c r="M36" s="1">
        <v>45563</v>
      </c>
      <c r="N36" s="6" t="s">
        <v>7</v>
      </c>
      <c r="O36" s="6" t="s">
        <v>4</v>
      </c>
    </row>
    <row r="37" spans="1:15" x14ac:dyDescent="0.35">
      <c r="A37" s="6">
        <v>1036</v>
      </c>
      <c r="B37" s="6" t="s">
        <v>104</v>
      </c>
      <c r="C37" s="6" t="s">
        <v>49</v>
      </c>
      <c r="D37" s="6" t="s">
        <v>105</v>
      </c>
      <c r="E37" s="6" t="s">
        <v>106</v>
      </c>
      <c r="F37" s="5">
        <v>2</v>
      </c>
      <c r="G37" s="8">
        <v>2722</v>
      </c>
      <c r="H37" s="9">
        <v>0.61</v>
      </c>
      <c r="I37" s="7">
        <v>2123.16</v>
      </c>
      <c r="J37" s="8">
        <v>212.316</v>
      </c>
      <c r="K37" s="8">
        <v>1910.8439999999998</v>
      </c>
      <c r="L37" s="9">
        <f>(Sales[[#This Row],[Profit/Loss]]/Sales[[#This Row],[Revenue]])</f>
        <v>0.9</v>
      </c>
      <c r="M37" s="1">
        <v>45388</v>
      </c>
      <c r="N37" s="6" t="s">
        <v>7</v>
      </c>
      <c r="O37" s="6" t="s">
        <v>3</v>
      </c>
    </row>
    <row r="38" spans="1:15" x14ac:dyDescent="0.35">
      <c r="A38" s="6">
        <v>1037</v>
      </c>
      <c r="B38" s="6" t="s">
        <v>107</v>
      </c>
      <c r="C38" s="6" t="s">
        <v>45</v>
      </c>
      <c r="D38" s="6" t="s">
        <v>60</v>
      </c>
      <c r="E38" s="6" t="s">
        <v>61</v>
      </c>
      <c r="F38" s="5">
        <v>2</v>
      </c>
      <c r="G38" s="8">
        <v>2580</v>
      </c>
      <c r="H38" s="9">
        <v>0.9</v>
      </c>
      <c r="I38" s="7">
        <v>515.99999999999989</v>
      </c>
      <c r="J38" s="8">
        <v>464.39999999999992</v>
      </c>
      <c r="K38" s="8">
        <v>51.599999999999966</v>
      </c>
      <c r="L38" s="9">
        <f>(Sales[[#This Row],[Profit/Loss]]/Sales[[#This Row],[Revenue]])</f>
        <v>9.999999999999995E-2</v>
      </c>
      <c r="M38" s="1">
        <v>45563</v>
      </c>
      <c r="N38" s="6" t="s">
        <v>7</v>
      </c>
      <c r="O38" s="6" t="s">
        <v>3</v>
      </c>
    </row>
    <row r="39" spans="1:15" x14ac:dyDescent="0.35">
      <c r="A39" s="6">
        <v>1038</v>
      </c>
      <c r="B39" s="6" t="s">
        <v>108</v>
      </c>
      <c r="C39" s="6" t="s">
        <v>49</v>
      </c>
      <c r="D39" s="6" t="s">
        <v>50</v>
      </c>
      <c r="E39" s="6" t="s">
        <v>51</v>
      </c>
      <c r="F39" s="5">
        <v>3</v>
      </c>
      <c r="G39" s="8">
        <v>1692</v>
      </c>
      <c r="H39" s="9">
        <v>0.67</v>
      </c>
      <c r="I39" s="7">
        <v>1675.0799999999997</v>
      </c>
      <c r="J39" s="8">
        <v>167.50799999999998</v>
      </c>
      <c r="K39" s="8">
        <v>1507.5719999999997</v>
      </c>
      <c r="L39" s="9">
        <f>(Sales[[#This Row],[Profit/Loss]]/Sales[[#This Row],[Revenue]])</f>
        <v>0.89999999999999991</v>
      </c>
      <c r="M39" s="1">
        <v>45311</v>
      </c>
      <c r="N39" s="6" t="s">
        <v>11</v>
      </c>
      <c r="O39" s="6" t="s">
        <v>4</v>
      </c>
    </row>
    <row r="40" spans="1:15" x14ac:dyDescent="0.35">
      <c r="A40" s="6">
        <v>1039</v>
      </c>
      <c r="B40" s="6" t="s">
        <v>109</v>
      </c>
      <c r="C40" s="6" t="s">
        <v>41</v>
      </c>
      <c r="D40" s="6" t="s">
        <v>110</v>
      </c>
      <c r="E40" s="6" t="s">
        <v>111</v>
      </c>
      <c r="F40" s="5">
        <v>2</v>
      </c>
      <c r="G40" s="8">
        <v>1372</v>
      </c>
      <c r="H40" s="9">
        <v>0.56000000000000005</v>
      </c>
      <c r="I40" s="7">
        <v>1207.3599999999999</v>
      </c>
      <c r="J40" s="8">
        <v>845.15199999999993</v>
      </c>
      <c r="K40" s="8">
        <v>362.20799999999997</v>
      </c>
      <c r="L40" s="9">
        <f>(Sales[[#This Row],[Profit/Loss]]/Sales[[#This Row],[Revenue]])</f>
        <v>0.3</v>
      </c>
      <c r="M40" s="1">
        <v>45797</v>
      </c>
      <c r="N40" s="6" t="s">
        <v>13</v>
      </c>
      <c r="O40" s="6" t="s">
        <v>4</v>
      </c>
    </row>
    <row r="41" spans="1:15" x14ac:dyDescent="0.35">
      <c r="A41" s="6">
        <v>1040</v>
      </c>
      <c r="B41" s="6" t="s">
        <v>112</v>
      </c>
      <c r="C41" s="6" t="s">
        <v>37</v>
      </c>
      <c r="D41" s="6" t="s">
        <v>113</v>
      </c>
      <c r="E41" s="6" t="s">
        <v>114</v>
      </c>
      <c r="F41" s="5">
        <v>2</v>
      </c>
      <c r="G41" s="8">
        <v>2754</v>
      </c>
      <c r="H41" s="9">
        <v>0.63</v>
      </c>
      <c r="I41" s="7">
        <v>2037.96</v>
      </c>
      <c r="J41" s="8">
        <v>815.18400000000008</v>
      </c>
      <c r="K41" s="8">
        <v>1222.7759999999998</v>
      </c>
      <c r="L41" s="9">
        <f>(Sales[[#This Row],[Profit/Loss]]/Sales[[#This Row],[Revenue]])</f>
        <v>0.59999999999999987</v>
      </c>
      <c r="M41" s="1">
        <v>45611</v>
      </c>
      <c r="N41" s="6" t="s">
        <v>7</v>
      </c>
      <c r="O41" s="6" t="s">
        <v>4</v>
      </c>
    </row>
    <row r="42" spans="1:15" x14ac:dyDescent="0.35">
      <c r="A42" s="6">
        <v>1041</v>
      </c>
      <c r="B42" s="6" t="s">
        <v>115</v>
      </c>
      <c r="C42" s="6" t="s">
        <v>37</v>
      </c>
      <c r="D42" s="6" t="s">
        <v>38</v>
      </c>
      <c r="E42" s="6" t="s">
        <v>39</v>
      </c>
      <c r="F42" s="5">
        <v>2</v>
      </c>
      <c r="G42" s="8">
        <v>2761</v>
      </c>
      <c r="H42" s="9">
        <v>0.68</v>
      </c>
      <c r="I42" s="7">
        <v>1767.0399999999997</v>
      </c>
      <c r="J42" s="8">
        <v>706.81599999999992</v>
      </c>
      <c r="K42" s="8">
        <v>1060.2239999999997</v>
      </c>
      <c r="L42" s="9">
        <f>(Sales[[#This Row],[Profit/Loss]]/Sales[[#This Row],[Revenue]])</f>
        <v>0.6</v>
      </c>
      <c r="M42" s="1">
        <v>45723</v>
      </c>
      <c r="N42" s="6" t="s">
        <v>7</v>
      </c>
      <c r="O42" s="6" t="s">
        <v>4</v>
      </c>
    </row>
    <row r="43" spans="1:15" x14ac:dyDescent="0.35">
      <c r="A43" s="6">
        <v>1042</v>
      </c>
      <c r="B43" s="6" t="s">
        <v>116</v>
      </c>
      <c r="C43" s="6" t="s">
        <v>56</v>
      </c>
      <c r="D43" s="6" t="s">
        <v>117</v>
      </c>
      <c r="E43" s="6" t="s">
        <v>118</v>
      </c>
      <c r="F43" s="5">
        <v>1</v>
      </c>
      <c r="G43" s="8">
        <v>2869</v>
      </c>
      <c r="H43" s="9">
        <v>0.56999999999999995</v>
      </c>
      <c r="I43" s="7">
        <v>1233.67</v>
      </c>
      <c r="J43" s="8">
        <v>986.93600000000015</v>
      </c>
      <c r="K43" s="8">
        <v>246.73399999999992</v>
      </c>
      <c r="L43" s="9">
        <f>(Sales[[#This Row],[Profit/Loss]]/Sales[[#This Row],[Revenue]])</f>
        <v>0.19999999999999993</v>
      </c>
      <c r="M43" s="1">
        <v>45759</v>
      </c>
      <c r="N43" s="6" t="s">
        <v>15</v>
      </c>
      <c r="O43" s="6" t="s">
        <v>4</v>
      </c>
    </row>
    <row r="44" spans="1:15" x14ac:dyDescent="0.35">
      <c r="A44" s="6">
        <v>1043</v>
      </c>
      <c r="B44" s="6" t="s">
        <v>119</v>
      </c>
      <c r="C44" s="6" t="s">
        <v>49</v>
      </c>
      <c r="D44" s="6" t="s">
        <v>105</v>
      </c>
      <c r="E44" s="6" t="s">
        <v>106</v>
      </c>
      <c r="F44" s="5">
        <v>2</v>
      </c>
      <c r="G44" s="8">
        <v>4576</v>
      </c>
      <c r="H44" s="9">
        <v>0.56000000000000005</v>
      </c>
      <c r="I44" s="7">
        <v>4026.8799999999997</v>
      </c>
      <c r="J44" s="8">
        <v>402.68799999999999</v>
      </c>
      <c r="K44" s="8">
        <v>3624.1919999999996</v>
      </c>
      <c r="L44" s="9">
        <f>(Sales[[#This Row],[Profit/Loss]]/Sales[[#This Row],[Revenue]])</f>
        <v>0.89999999999999991</v>
      </c>
      <c r="M44" s="1">
        <v>45752</v>
      </c>
      <c r="N44" s="6" t="s">
        <v>7</v>
      </c>
      <c r="O44" s="6" t="s">
        <v>4</v>
      </c>
    </row>
    <row r="45" spans="1:15" x14ac:dyDescent="0.35">
      <c r="A45" s="6">
        <v>1044</v>
      </c>
      <c r="B45" s="6" t="s">
        <v>120</v>
      </c>
      <c r="C45" s="6" t="s">
        <v>49</v>
      </c>
      <c r="D45" s="6" t="s">
        <v>94</v>
      </c>
      <c r="E45" s="6" t="s">
        <v>95</v>
      </c>
      <c r="F45" s="5">
        <v>2</v>
      </c>
      <c r="G45" s="8">
        <v>2689</v>
      </c>
      <c r="H45" s="9">
        <v>0.76</v>
      </c>
      <c r="I45" s="7">
        <v>1290.72</v>
      </c>
      <c r="J45" s="8">
        <v>129.072</v>
      </c>
      <c r="K45" s="8">
        <v>1161.6480000000001</v>
      </c>
      <c r="L45" s="9">
        <f>(Sales[[#This Row],[Profit/Loss]]/Sales[[#This Row],[Revenue]])</f>
        <v>0.90000000000000013</v>
      </c>
      <c r="M45" s="1">
        <v>45547</v>
      </c>
      <c r="N45" s="6" t="s">
        <v>11</v>
      </c>
      <c r="O45" s="6" t="s">
        <v>3</v>
      </c>
    </row>
    <row r="46" spans="1:15" x14ac:dyDescent="0.35">
      <c r="A46" s="6">
        <v>1045</v>
      </c>
      <c r="B46" s="6" t="s">
        <v>121</v>
      </c>
      <c r="C46" s="6" t="s">
        <v>45</v>
      </c>
      <c r="D46" s="6" t="s">
        <v>60</v>
      </c>
      <c r="E46" s="6" t="s">
        <v>61</v>
      </c>
      <c r="F46" s="5">
        <v>2</v>
      </c>
      <c r="G46" s="8">
        <v>3477</v>
      </c>
      <c r="H46" s="9">
        <v>0.64</v>
      </c>
      <c r="I46" s="7">
        <v>2503.44</v>
      </c>
      <c r="J46" s="8">
        <v>2253.096</v>
      </c>
      <c r="K46" s="8">
        <v>250.34400000000005</v>
      </c>
      <c r="L46" s="9">
        <f>(Sales[[#This Row],[Profit/Loss]]/Sales[[#This Row],[Revenue]])</f>
        <v>0.10000000000000002</v>
      </c>
      <c r="M46" s="1">
        <v>45698</v>
      </c>
      <c r="N46" s="6" t="s">
        <v>13</v>
      </c>
      <c r="O46" s="6" t="s">
        <v>3</v>
      </c>
    </row>
    <row r="47" spans="1:15" x14ac:dyDescent="0.35">
      <c r="A47" s="6">
        <v>1046</v>
      </c>
      <c r="B47" s="6" t="s">
        <v>122</v>
      </c>
      <c r="C47" s="6" t="s">
        <v>32</v>
      </c>
      <c r="D47" s="6" t="s">
        <v>33</v>
      </c>
      <c r="E47" s="6" t="s">
        <v>34</v>
      </c>
      <c r="F47" s="5">
        <v>1</v>
      </c>
      <c r="G47" s="8">
        <v>2442</v>
      </c>
      <c r="H47" s="9">
        <v>0.92</v>
      </c>
      <c r="I47" s="7">
        <v>195.3599999999999</v>
      </c>
      <c r="J47" s="8">
        <v>58.607999999999969</v>
      </c>
      <c r="K47" s="8">
        <v>136.75199999999992</v>
      </c>
      <c r="L47" s="9">
        <f>(Sales[[#This Row],[Profit/Loss]]/Sales[[#This Row],[Revenue]])</f>
        <v>0.7</v>
      </c>
      <c r="M47" s="1">
        <v>45563</v>
      </c>
      <c r="N47" s="6" t="s">
        <v>5</v>
      </c>
      <c r="O47" s="6" t="s">
        <v>4</v>
      </c>
    </row>
    <row r="48" spans="1:15" x14ac:dyDescent="0.35">
      <c r="A48" s="6">
        <v>1047</v>
      </c>
      <c r="B48" s="6" t="s">
        <v>123</v>
      </c>
      <c r="C48" s="6" t="s">
        <v>32</v>
      </c>
      <c r="D48" s="6" t="s">
        <v>68</v>
      </c>
      <c r="E48" s="6" t="s">
        <v>69</v>
      </c>
      <c r="F48" s="5">
        <v>3</v>
      </c>
      <c r="G48" s="8">
        <v>2751</v>
      </c>
      <c r="H48" s="9">
        <v>0.48</v>
      </c>
      <c r="I48" s="7">
        <v>4291.5600000000004</v>
      </c>
      <c r="J48" s="8">
        <v>1287.4680000000001</v>
      </c>
      <c r="K48" s="8">
        <v>3004.0920000000006</v>
      </c>
      <c r="L48" s="9">
        <f>(Sales[[#This Row],[Profit/Loss]]/Sales[[#This Row],[Revenue]])</f>
        <v>0.70000000000000007</v>
      </c>
      <c r="M48" s="1">
        <v>45820</v>
      </c>
      <c r="N48" s="6" t="s">
        <v>13</v>
      </c>
      <c r="O48" s="6" t="s">
        <v>4</v>
      </c>
    </row>
    <row r="49" spans="1:15" x14ac:dyDescent="0.35">
      <c r="A49" s="6">
        <v>1048</v>
      </c>
      <c r="B49" s="6" t="s">
        <v>124</v>
      </c>
      <c r="C49" s="6" t="s">
        <v>32</v>
      </c>
      <c r="D49" s="6" t="s">
        <v>68</v>
      </c>
      <c r="E49" s="6" t="s">
        <v>69</v>
      </c>
      <c r="F49" s="5">
        <v>5</v>
      </c>
      <c r="G49" s="8">
        <v>2751</v>
      </c>
      <c r="H49" s="9">
        <v>0.41</v>
      </c>
      <c r="I49" s="7">
        <v>8115.4500000000007</v>
      </c>
      <c r="J49" s="8">
        <v>2434.6350000000002</v>
      </c>
      <c r="K49" s="8">
        <v>5680.8150000000005</v>
      </c>
      <c r="L49" s="9">
        <f>(Sales[[#This Row],[Profit/Loss]]/Sales[[#This Row],[Revenue]])</f>
        <v>0.7</v>
      </c>
      <c r="M49" s="1">
        <v>45581</v>
      </c>
      <c r="N49" s="6" t="s">
        <v>5</v>
      </c>
      <c r="O49" s="6" t="s">
        <v>4</v>
      </c>
    </row>
    <row r="50" spans="1:15" x14ac:dyDescent="0.35">
      <c r="A50" s="6">
        <v>1049</v>
      </c>
      <c r="B50" s="6" t="s">
        <v>125</v>
      </c>
      <c r="C50" s="6" t="s">
        <v>49</v>
      </c>
      <c r="D50" s="6" t="s">
        <v>105</v>
      </c>
      <c r="E50" s="6" t="s">
        <v>106</v>
      </c>
      <c r="F50" s="5">
        <v>2</v>
      </c>
      <c r="G50" s="8">
        <v>2751</v>
      </c>
      <c r="H50" s="9">
        <v>0.61</v>
      </c>
      <c r="I50" s="7">
        <v>2145.7800000000002</v>
      </c>
      <c r="J50" s="8">
        <v>214.57800000000003</v>
      </c>
      <c r="K50" s="8">
        <v>1931.2020000000002</v>
      </c>
      <c r="L50" s="9">
        <f>(Sales[[#This Row],[Profit/Loss]]/Sales[[#This Row],[Revenue]])</f>
        <v>0.9</v>
      </c>
      <c r="M50" s="1">
        <v>45563</v>
      </c>
      <c r="N50" s="6" t="s">
        <v>9</v>
      </c>
      <c r="O50" s="6" t="s">
        <v>4</v>
      </c>
    </row>
    <row r="51" spans="1:15" x14ac:dyDescent="0.35">
      <c r="A51" s="6">
        <v>1050</v>
      </c>
      <c r="B51" s="6" t="s">
        <v>126</v>
      </c>
      <c r="C51" s="6" t="s">
        <v>32</v>
      </c>
      <c r="D51" s="6" t="s">
        <v>33</v>
      </c>
      <c r="E51" s="6" t="s">
        <v>34</v>
      </c>
      <c r="F51" s="5">
        <v>1</v>
      </c>
      <c r="G51" s="8">
        <v>1083</v>
      </c>
      <c r="H51" s="9">
        <v>0.74</v>
      </c>
      <c r="I51" s="7">
        <v>281.58</v>
      </c>
      <c r="J51" s="8">
        <v>84.47399999999999</v>
      </c>
      <c r="K51" s="8">
        <v>197.10599999999999</v>
      </c>
      <c r="L51" s="9">
        <f>(Sales[[#This Row],[Profit/Loss]]/Sales[[#This Row],[Revenue]])</f>
        <v>0.70000000000000007</v>
      </c>
      <c r="M51" s="1">
        <v>45846</v>
      </c>
      <c r="N51" s="6" t="s">
        <v>15</v>
      </c>
      <c r="O51" s="6" t="s">
        <v>4</v>
      </c>
    </row>
    <row r="52" spans="1:15" x14ac:dyDescent="0.35">
      <c r="A52" s="6">
        <v>1051</v>
      </c>
      <c r="B52" s="6" t="s">
        <v>127</v>
      </c>
      <c r="C52" s="6" t="s">
        <v>32</v>
      </c>
      <c r="D52" s="6" t="s">
        <v>53</v>
      </c>
      <c r="E52" s="6" t="s">
        <v>54</v>
      </c>
      <c r="F52" s="5">
        <v>2</v>
      </c>
      <c r="G52" s="8">
        <v>2866</v>
      </c>
      <c r="H52" s="9">
        <v>0.56999999999999995</v>
      </c>
      <c r="I52" s="7">
        <v>2464.7600000000002</v>
      </c>
      <c r="J52" s="8">
        <v>739.428</v>
      </c>
      <c r="K52" s="8">
        <v>1725.3320000000003</v>
      </c>
      <c r="L52" s="9">
        <f>(Sales[[#This Row],[Profit/Loss]]/Sales[[#This Row],[Revenue]])</f>
        <v>0.70000000000000007</v>
      </c>
      <c r="M52" s="1">
        <v>45773</v>
      </c>
      <c r="N52" s="6" t="s">
        <v>5</v>
      </c>
      <c r="O52" s="6" t="s">
        <v>4</v>
      </c>
    </row>
    <row r="53" spans="1:15" x14ac:dyDescent="0.35">
      <c r="A53" s="6">
        <v>1052</v>
      </c>
      <c r="B53" s="6" t="s">
        <v>128</v>
      </c>
      <c r="C53" s="6" t="s">
        <v>32</v>
      </c>
      <c r="D53" s="6" t="s">
        <v>129</v>
      </c>
      <c r="E53" s="6" t="s">
        <v>130</v>
      </c>
      <c r="F53" s="5">
        <v>2</v>
      </c>
      <c r="G53" s="8">
        <v>3252</v>
      </c>
      <c r="H53" s="9">
        <v>0.56000000000000005</v>
      </c>
      <c r="I53" s="7">
        <v>2861.7599999999998</v>
      </c>
      <c r="J53" s="8">
        <v>858.52799999999991</v>
      </c>
      <c r="K53" s="8">
        <v>2003.232</v>
      </c>
      <c r="L53" s="9">
        <f>(Sales[[#This Row],[Profit/Loss]]/Sales[[#This Row],[Revenue]])</f>
        <v>0.70000000000000007</v>
      </c>
      <c r="M53" s="1">
        <v>45268</v>
      </c>
      <c r="N53" s="6" t="s">
        <v>11</v>
      </c>
      <c r="O53" s="6" t="s">
        <v>4</v>
      </c>
    </row>
    <row r="54" spans="1:15" x14ac:dyDescent="0.35">
      <c r="A54" s="6">
        <v>1053</v>
      </c>
      <c r="B54" s="6" t="s">
        <v>131</v>
      </c>
      <c r="C54" s="6" t="s">
        <v>56</v>
      </c>
      <c r="D54" s="6" t="s">
        <v>78</v>
      </c>
      <c r="E54" s="6" t="s">
        <v>79</v>
      </c>
      <c r="F54" s="5">
        <v>2</v>
      </c>
      <c r="G54" s="8">
        <v>714</v>
      </c>
      <c r="H54" s="9">
        <v>0.9</v>
      </c>
      <c r="I54" s="7">
        <v>142.79999999999995</v>
      </c>
      <c r="J54" s="8">
        <v>114.23999999999997</v>
      </c>
      <c r="K54" s="8">
        <v>28.559999999999988</v>
      </c>
      <c r="L54" s="9">
        <f>(Sales[[#This Row],[Profit/Loss]]/Sales[[#This Row],[Revenue]])</f>
        <v>0.19999999999999998</v>
      </c>
      <c r="M54" s="1">
        <v>45859</v>
      </c>
      <c r="N54" s="6" t="s">
        <v>5</v>
      </c>
      <c r="O54" s="6" t="s">
        <v>4</v>
      </c>
    </row>
    <row r="55" spans="1:15" x14ac:dyDescent="0.35">
      <c r="A55" s="6">
        <v>1054</v>
      </c>
      <c r="B55" s="6" t="s">
        <v>132</v>
      </c>
      <c r="C55" s="6" t="s">
        <v>49</v>
      </c>
      <c r="D55" s="6" t="s">
        <v>94</v>
      </c>
      <c r="E55" s="6" t="s">
        <v>95</v>
      </c>
      <c r="F55" s="5">
        <v>2</v>
      </c>
      <c r="G55" s="8">
        <v>2689</v>
      </c>
      <c r="H55" s="9">
        <v>0.76</v>
      </c>
      <c r="I55" s="7">
        <v>1290.72</v>
      </c>
      <c r="J55" s="8">
        <v>129.072</v>
      </c>
      <c r="K55" s="8">
        <v>1161.6480000000001</v>
      </c>
      <c r="L55" s="9">
        <f>(Sales[[#This Row],[Profit/Loss]]/Sales[[#This Row],[Revenue]])</f>
        <v>0.90000000000000013</v>
      </c>
      <c r="M55" s="1">
        <v>45700</v>
      </c>
      <c r="N55" s="6" t="s">
        <v>15</v>
      </c>
      <c r="O55" s="6" t="s">
        <v>4</v>
      </c>
    </row>
    <row r="56" spans="1:15" x14ac:dyDescent="0.35">
      <c r="A56" s="6">
        <v>1055</v>
      </c>
      <c r="B56" s="6" t="s">
        <v>133</v>
      </c>
      <c r="C56" s="6" t="s">
        <v>32</v>
      </c>
      <c r="D56" s="6" t="s">
        <v>53</v>
      </c>
      <c r="E56" s="6" t="s">
        <v>54</v>
      </c>
      <c r="F56" s="5">
        <v>2</v>
      </c>
      <c r="G56" s="8">
        <v>2866</v>
      </c>
      <c r="H56" s="9">
        <v>0.63</v>
      </c>
      <c r="I56" s="7">
        <v>2120.84</v>
      </c>
      <c r="J56" s="8">
        <v>636.25200000000007</v>
      </c>
      <c r="K56" s="8">
        <v>1484.5880000000002</v>
      </c>
      <c r="L56" s="9">
        <f>(Sales[[#This Row],[Profit/Loss]]/Sales[[#This Row],[Revenue]])</f>
        <v>0.70000000000000007</v>
      </c>
      <c r="M56" s="1">
        <v>45353</v>
      </c>
      <c r="N56" s="6" t="s">
        <v>15</v>
      </c>
      <c r="O56" s="6" t="s">
        <v>3</v>
      </c>
    </row>
    <row r="57" spans="1:15" x14ac:dyDescent="0.35">
      <c r="A57" s="6">
        <v>1056</v>
      </c>
      <c r="B57" s="6" t="s">
        <v>134</v>
      </c>
      <c r="C57" s="6" t="s">
        <v>45</v>
      </c>
      <c r="D57" s="6" t="s">
        <v>60</v>
      </c>
      <c r="E57" s="6" t="s">
        <v>61</v>
      </c>
      <c r="F57" s="5">
        <v>6</v>
      </c>
      <c r="G57" s="8">
        <v>2580</v>
      </c>
      <c r="H57" s="9">
        <v>0.64</v>
      </c>
      <c r="I57" s="7">
        <v>5572.8</v>
      </c>
      <c r="J57" s="8">
        <v>5015.5200000000004</v>
      </c>
      <c r="K57" s="8">
        <v>557.27999999999975</v>
      </c>
      <c r="L57" s="9">
        <f>(Sales[[#This Row],[Profit/Loss]]/Sales[[#This Row],[Revenue]])</f>
        <v>9.999999999999995E-2</v>
      </c>
      <c r="M57" s="1">
        <v>45849</v>
      </c>
      <c r="N57" s="6" t="s">
        <v>9</v>
      </c>
      <c r="O57" s="6" t="s">
        <v>4</v>
      </c>
    </row>
    <row r="58" spans="1:15" x14ac:dyDescent="0.35">
      <c r="A58" s="6">
        <v>1057</v>
      </c>
      <c r="B58" s="6" t="s">
        <v>135</v>
      </c>
      <c r="C58" s="6" t="s">
        <v>37</v>
      </c>
      <c r="D58" s="6" t="s">
        <v>38</v>
      </c>
      <c r="E58" s="6" t="s">
        <v>39</v>
      </c>
      <c r="F58" s="5">
        <v>4</v>
      </c>
      <c r="G58" s="8">
        <v>2761</v>
      </c>
      <c r="H58" s="9">
        <v>0.04</v>
      </c>
      <c r="I58" s="7">
        <v>10602.24</v>
      </c>
      <c r="J58" s="8">
        <v>4240.8959999999997</v>
      </c>
      <c r="K58" s="8">
        <v>6361.3440000000001</v>
      </c>
      <c r="L58" s="9">
        <f>(Sales[[#This Row],[Profit/Loss]]/Sales[[#This Row],[Revenue]])</f>
        <v>0.6</v>
      </c>
      <c r="M58" s="1">
        <v>45649</v>
      </c>
      <c r="N58" s="6" t="s">
        <v>15</v>
      </c>
      <c r="O58" s="6" t="s">
        <v>4</v>
      </c>
    </row>
    <row r="59" spans="1:15" x14ac:dyDescent="0.35">
      <c r="A59" s="6">
        <v>1058</v>
      </c>
      <c r="B59" s="6" t="s">
        <v>136</v>
      </c>
      <c r="C59" s="6" t="s">
        <v>49</v>
      </c>
      <c r="D59" s="6" t="s">
        <v>63</v>
      </c>
      <c r="E59" s="6" t="s">
        <v>64</v>
      </c>
      <c r="F59" s="5">
        <v>2</v>
      </c>
      <c r="G59" s="8">
        <v>3983</v>
      </c>
      <c r="H59" s="9">
        <v>0.9</v>
      </c>
      <c r="I59" s="7">
        <v>796.5999999999998</v>
      </c>
      <c r="J59" s="8">
        <v>79.659999999999982</v>
      </c>
      <c r="K59" s="8">
        <v>716.93999999999983</v>
      </c>
      <c r="L59" s="9">
        <f>(Sales[[#This Row],[Profit/Loss]]/Sales[[#This Row],[Revenue]])</f>
        <v>0.9</v>
      </c>
      <c r="M59" s="1">
        <v>45518</v>
      </c>
      <c r="N59" s="6" t="s">
        <v>15</v>
      </c>
      <c r="O59" s="6" t="s">
        <v>4</v>
      </c>
    </row>
    <row r="60" spans="1:15" x14ac:dyDescent="0.35">
      <c r="A60" s="6">
        <v>1059</v>
      </c>
      <c r="B60" s="6" t="s">
        <v>137</v>
      </c>
      <c r="C60" s="6" t="s">
        <v>32</v>
      </c>
      <c r="D60" s="6" t="s">
        <v>53</v>
      </c>
      <c r="E60" s="6" t="s">
        <v>54</v>
      </c>
      <c r="F60" s="5">
        <v>2</v>
      </c>
      <c r="G60" s="8">
        <v>2928</v>
      </c>
      <c r="H60" s="9">
        <v>0.19</v>
      </c>
      <c r="I60" s="7">
        <v>4743.3600000000006</v>
      </c>
      <c r="J60" s="8">
        <v>1423.008</v>
      </c>
      <c r="K60" s="8">
        <v>3320.3520000000008</v>
      </c>
      <c r="L60" s="9">
        <f>(Sales[[#This Row],[Profit/Loss]]/Sales[[#This Row],[Revenue]])</f>
        <v>0.70000000000000007</v>
      </c>
      <c r="M60" s="1">
        <v>45563</v>
      </c>
      <c r="N60" s="6" t="s">
        <v>5</v>
      </c>
      <c r="O60" s="6" t="s">
        <v>4</v>
      </c>
    </row>
    <row r="61" spans="1:15" x14ac:dyDescent="0.35">
      <c r="A61" s="6">
        <v>1060</v>
      </c>
      <c r="B61" s="6" t="s">
        <v>138</v>
      </c>
      <c r="C61" s="6" t="s">
        <v>32</v>
      </c>
      <c r="D61" s="6" t="s">
        <v>129</v>
      </c>
      <c r="E61" s="6" t="s">
        <v>130</v>
      </c>
      <c r="F61" s="5">
        <v>2</v>
      </c>
      <c r="G61" s="8">
        <v>2814</v>
      </c>
      <c r="H61" s="9">
        <v>0.62</v>
      </c>
      <c r="I61" s="7">
        <v>2138.64</v>
      </c>
      <c r="J61" s="8">
        <v>641.59199999999998</v>
      </c>
      <c r="K61" s="8">
        <v>1497.0479999999998</v>
      </c>
      <c r="L61" s="9">
        <f>(Sales[[#This Row],[Profit/Loss]]/Sales[[#This Row],[Revenue]])</f>
        <v>0.7</v>
      </c>
      <c r="M61" s="1">
        <v>45852</v>
      </c>
      <c r="N61" s="6" t="s">
        <v>15</v>
      </c>
      <c r="O61" s="6" t="s">
        <v>4</v>
      </c>
    </row>
    <row r="62" spans="1:15" x14ac:dyDescent="0.35">
      <c r="A62" s="6">
        <v>1061</v>
      </c>
      <c r="B62" s="6" t="s">
        <v>139</v>
      </c>
      <c r="C62" s="6" t="s">
        <v>45</v>
      </c>
      <c r="D62" s="6" t="s">
        <v>46</v>
      </c>
      <c r="E62" s="6" t="s">
        <v>47</v>
      </c>
      <c r="F62" s="5">
        <v>2</v>
      </c>
      <c r="G62" s="8">
        <v>2291</v>
      </c>
      <c r="H62" s="9">
        <v>0.33</v>
      </c>
      <c r="I62" s="7">
        <v>3069.9399999999996</v>
      </c>
      <c r="J62" s="8">
        <v>2762.9459999999999</v>
      </c>
      <c r="K62" s="8">
        <v>306.99399999999969</v>
      </c>
      <c r="L62" s="9">
        <f>(Sales[[#This Row],[Profit/Loss]]/Sales[[#This Row],[Revenue]])</f>
        <v>9.9999999999999908E-2</v>
      </c>
      <c r="M62" s="1">
        <v>45601</v>
      </c>
      <c r="N62" s="6" t="s">
        <v>9</v>
      </c>
      <c r="O62" s="6" t="s">
        <v>3</v>
      </c>
    </row>
    <row r="63" spans="1:15" x14ac:dyDescent="0.35">
      <c r="A63" s="6">
        <v>1062</v>
      </c>
      <c r="B63" s="6" t="s">
        <v>140</v>
      </c>
      <c r="C63" s="6" t="s">
        <v>32</v>
      </c>
      <c r="D63" s="6" t="s">
        <v>129</v>
      </c>
      <c r="E63" s="6" t="s">
        <v>130</v>
      </c>
      <c r="F63" s="5">
        <v>1</v>
      </c>
      <c r="G63" s="8">
        <v>2671</v>
      </c>
      <c r="H63" s="9">
        <v>0.62</v>
      </c>
      <c r="I63" s="7">
        <v>1014.98</v>
      </c>
      <c r="J63" s="8">
        <v>304.49399999999997</v>
      </c>
      <c r="K63" s="8">
        <v>710.4860000000001</v>
      </c>
      <c r="L63" s="9">
        <f>(Sales[[#This Row],[Profit/Loss]]/Sales[[#This Row],[Revenue]])</f>
        <v>0.70000000000000007</v>
      </c>
      <c r="M63" s="1">
        <v>45563</v>
      </c>
      <c r="N63" s="6" t="s">
        <v>15</v>
      </c>
      <c r="O63" s="6" t="s">
        <v>4</v>
      </c>
    </row>
    <row r="64" spans="1:15" x14ac:dyDescent="0.35">
      <c r="A64" s="6">
        <v>1063</v>
      </c>
      <c r="B64" s="6" t="s">
        <v>141</v>
      </c>
      <c r="C64" s="6" t="s">
        <v>49</v>
      </c>
      <c r="D64" s="6" t="s">
        <v>105</v>
      </c>
      <c r="E64" s="6" t="s">
        <v>106</v>
      </c>
      <c r="F64" s="5">
        <v>1</v>
      </c>
      <c r="G64" s="8">
        <v>2751</v>
      </c>
      <c r="H64" s="9">
        <v>0.61</v>
      </c>
      <c r="I64" s="7">
        <v>1072.8900000000001</v>
      </c>
      <c r="J64" s="8">
        <v>107.28900000000002</v>
      </c>
      <c r="K64" s="8">
        <v>965.60100000000011</v>
      </c>
      <c r="L64" s="9">
        <f>(Sales[[#This Row],[Profit/Loss]]/Sales[[#This Row],[Revenue]])</f>
        <v>0.9</v>
      </c>
      <c r="M64" s="1">
        <v>45836</v>
      </c>
      <c r="N64" s="6" t="s">
        <v>11</v>
      </c>
      <c r="O64" s="6" t="s">
        <v>4</v>
      </c>
    </row>
    <row r="65" spans="1:15" x14ac:dyDescent="0.35">
      <c r="A65" s="6">
        <v>1064</v>
      </c>
      <c r="B65" s="6" t="s">
        <v>142</v>
      </c>
      <c r="C65" s="6" t="s">
        <v>37</v>
      </c>
      <c r="D65" s="6" t="s">
        <v>113</v>
      </c>
      <c r="E65" s="6" t="s">
        <v>114</v>
      </c>
      <c r="F65" s="5">
        <v>2</v>
      </c>
      <c r="G65" s="8">
        <v>2754</v>
      </c>
      <c r="H65" s="9">
        <v>0.9</v>
      </c>
      <c r="I65" s="7">
        <v>550.79999999999984</v>
      </c>
      <c r="J65" s="8">
        <v>220.31999999999994</v>
      </c>
      <c r="K65" s="8">
        <v>330.4799999999999</v>
      </c>
      <c r="L65" s="9">
        <f>(Sales[[#This Row],[Profit/Loss]]/Sales[[#This Row],[Revenue]])</f>
        <v>0.6</v>
      </c>
      <c r="M65" s="1">
        <v>45563</v>
      </c>
      <c r="N65" s="6" t="s">
        <v>11</v>
      </c>
      <c r="O65" s="6" t="s">
        <v>4</v>
      </c>
    </row>
    <row r="66" spans="1:15" x14ac:dyDescent="0.35">
      <c r="A66" s="6">
        <v>1065</v>
      </c>
      <c r="B66" s="6" t="s">
        <v>143</v>
      </c>
      <c r="C66" s="6" t="s">
        <v>32</v>
      </c>
      <c r="D66" s="6" t="s">
        <v>53</v>
      </c>
      <c r="E66" s="6" t="s">
        <v>54</v>
      </c>
      <c r="F66" s="5">
        <v>5</v>
      </c>
      <c r="G66" s="8">
        <v>2866</v>
      </c>
      <c r="H66" s="9">
        <v>0.63</v>
      </c>
      <c r="I66" s="7">
        <v>5302.1</v>
      </c>
      <c r="J66" s="8">
        <v>1590.63</v>
      </c>
      <c r="K66" s="8">
        <v>3711.4700000000003</v>
      </c>
      <c r="L66" s="9">
        <f>(Sales[[#This Row],[Profit/Loss]]/Sales[[#This Row],[Revenue]])</f>
        <v>0.7</v>
      </c>
      <c r="M66" s="1">
        <v>45440</v>
      </c>
      <c r="N66" s="6" t="s">
        <v>11</v>
      </c>
      <c r="O66" s="6" t="s">
        <v>4</v>
      </c>
    </row>
    <row r="67" spans="1:15" x14ac:dyDescent="0.35">
      <c r="A67" s="6">
        <v>1066</v>
      </c>
      <c r="B67" s="6" t="s">
        <v>144</v>
      </c>
      <c r="C67" s="6" t="s">
        <v>41</v>
      </c>
      <c r="D67" s="6" t="s">
        <v>87</v>
      </c>
      <c r="E67" s="6" t="s">
        <v>88</v>
      </c>
      <c r="F67" s="5">
        <v>2</v>
      </c>
      <c r="G67" s="8">
        <v>3479</v>
      </c>
      <c r="H67" s="9">
        <v>0.75</v>
      </c>
      <c r="I67" s="7">
        <v>1739.5</v>
      </c>
      <c r="J67" s="8">
        <v>1217.6499999999999</v>
      </c>
      <c r="K67" s="8">
        <v>521.85000000000014</v>
      </c>
      <c r="L67" s="9">
        <f>(Sales[[#This Row],[Profit/Loss]]/Sales[[#This Row],[Revenue]])</f>
        <v>0.3000000000000001</v>
      </c>
      <c r="M67" s="1">
        <v>45672</v>
      </c>
      <c r="N67" s="6" t="s">
        <v>5</v>
      </c>
      <c r="O67" s="6" t="s">
        <v>4</v>
      </c>
    </row>
    <row r="68" spans="1:15" x14ac:dyDescent="0.35">
      <c r="A68" s="6">
        <v>1067</v>
      </c>
      <c r="B68" s="6" t="s">
        <v>145</v>
      </c>
      <c r="C68" s="6" t="s">
        <v>56</v>
      </c>
      <c r="D68" s="6" t="s">
        <v>57</v>
      </c>
      <c r="E68" s="6" t="s">
        <v>58</v>
      </c>
      <c r="F68" s="5">
        <v>2</v>
      </c>
      <c r="G68" s="8">
        <v>3945</v>
      </c>
      <c r="H68" s="9">
        <v>0.64</v>
      </c>
      <c r="I68" s="7">
        <v>2840.4</v>
      </c>
      <c r="J68" s="8">
        <v>2272.3200000000002</v>
      </c>
      <c r="K68" s="8">
        <v>568.07999999999993</v>
      </c>
      <c r="L68" s="9">
        <f>(Sales[[#This Row],[Profit/Loss]]/Sales[[#This Row],[Revenue]])</f>
        <v>0.19999999999999996</v>
      </c>
      <c r="M68" s="1">
        <v>45838</v>
      </c>
      <c r="N68" s="6" t="s">
        <v>11</v>
      </c>
      <c r="O68" s="6" t="s">
        <v>3</v>
      </c>
    </row>
    <row r="69" spans="1:15" x14ac:dyDescent="0.35">
      <c r="A69" s="6">
        <v>1068</v>
      </c>
      <c r="B69" s="6" t="s">
        <v>146</v>
      </c>
      <c r="C69" s="6" t="s">
        <v>56</v>
      </c>
      <c r="D69" s="6" t="s">
        <v>83</v>
      </c>
      <c r="E69" s="6" t="s">
        <v>84</v>
      </c>
      <c r="F69" s="5">
        <v>4</v>
      </c>
      <c r="G69" s="8">
        <v>2765</v>
      </c>
      <c r="H69" s="9">
        <v>0.73</v>
      </c>
      <c r="I69" s="7">
        <v>2986.2000000000003</v>
      </c>
      <c r="J69" s="8">
        <v>2388.9600000000005</v>
      </c>
      <c r="K69" s="8">
        <v>597.23999999999978</v>
      </c>
      <c r="L69" s="9">
        <f>(Sales[[#This Row],[Profit/Loss]]/Sales[[#This Row],[Revenue]])</f>
        <v>0.1999999999999999</v>
      </c>
      <c r="M69" s="1">
        <v>45563</v>
      </c>
      <c r="N69" s="6" t="s">
        <v>7</v>
      </c>
      <c r="O69" s="6" t="s">
        <v>4</v>
      </c>
    </row>
    <row r="70" spans="1:15" x14ac:dyDescent="0.35">
      <c r="A70" s="6">
        <v>1069</v>
      </c>
      <c r="B70" s="6" t="s">
        <v>147</v>
      </c>
      <c r="C70" s="6" t="s">
        <v>45</v>
      </c>
      <c r="D70" s="6" t="s">
        <v>148</v>
      </c>
      <c r="E70" s="6" t="s">
        <v>149</v>
      </c>
      <c r="F70" s="5">
        <v>2</v>
      </c>
      <c r="G70" s="8">
        <v>2102</v>
      </c>
      <c r="H70" s="9">
        <v>0.9</v>
      </c>
      <c r="I70" s="7">
        <v>420.39999999999992</v>
      </c>
      <c r="J70" s="8">
        <v>378.35999999999996</v>
      </c>
      <c r="K70" s="8">
        <v>42.039999999999964</v>
      </c>
      <c r="L70" s="9">
        <f>(Sales[[#This Row],[Profit/Loss]]/Sales[[#This Row],[Revenue]])</f>
        <v>9.9999999999999936E-2</v>
      </c>
      <c r="M70" s="1">
        <v>45362</v>
      </c>
      <c r="N70" s="6" t="s">
        <v>5</v>
      </c>
      <c r="O70" s="6" t="s">
        <v>3</v>
      </c>
    </row>
    <row r="71" spans="1:15" x14ac:dyDescent="0.35">
      <c r="A71" s="6">
        <v>1070</v>
      </c>
      <c r="B71" s="6" t="s">
        <v>150</v>
      </c>
      <c r="C71" s="6" t="s">
        <v>37</v>
      </c>
      <c r="D71" s="6" t="s">
        <v>151</v>
      </c>
      <c r="E71" s="6" t="s">
        <v>152</v>
      </c>
      <c r="F71" s="5">
        <v>5</v>
      </c>
      <c r="G71" s="8">
        <v>2769</v>
      </c>
      <c r="H71" s="9">
        <v>0.73</v>
      </c>
      <c r="I71" s="7">
        <v>3738.15</v>
      </c>
      <c r="J71" s="8">
        <v>1495.2600000000002</v>
      </c>
      <c r="K71" s="8">
        <v>2242.89</v>
      </c>
      <c r="L71" s="9">
        <f>(Sales[[#This Row],[Profit/Loss]]/Sales[[#This Row],[Revenue]])</f>
        <v>0.6</v>
      </c>
      <c r="M71" s="1">
        <v>45753</v>
      </c>
      <c r="N71" s="6" t="s">
        <v>13</v>
      </c>
      <c r="O71" s="6" t="s">
        <v>3</v>
      </c>
    </row>
    <row r="72" spans="1:15" x14ac:dyDescent="0.35">
      <c r="A72" s="6">
        <v>1071</v>
      </c>
      <c r="B72" s="6" t="s">
        <v>153</v>
      </c>
      <c r="C72" s="6" t="s">
        <v>45</v>
      </c>
      <c r="D72" s="6" t="s">
        <v>60</v>
      </c>
      <c r="E72" s="6" t="s">
        <v>61</v>
      </c>
      <c r="F72" s="5">
        <v>2</v>
      </c>
      <c r="G72" s="8">
        <v>1001</v>
      </c>
      <c r="H72" s="9">
        <v>0.64</v>
      </c>
      <c r="I72" s="7">
        <v>720.72</v>
      </c>
      <c r="J72" s="8">
        <v>648.64800000000002</v>
      </c>
      <c r="K72" s="8">
        <v>72.072000000000003</v>
      </c>
      <c r="L72" s="9">
        <f>(Sales[[#This Row],[Profit/Loss]]/Sales[[#This Row],[Revenue]])</f>
        <v>0.1</v>
      </c>
      <c r="M72" s="1">
        <v>45563</v>
      </c>
      <c r="N72" s="6" t="s">
        <v>5</v>
      </c>
      <c r="O72" s="6" t="s">
        <v>3</v>
      </c>
    </row>
    <row r="73" spans="1:15" x14ac:dyDescent="0.35">
      <c r="A73" s="6">
        <v>1072</v>
      </c>
      <c r="B73" s="6" t="s">
        <v>154</v>
      </c>
      <c r="C73" s="6" t="s">
        <v>56</v>
      </c>
      <c r="D73" s="6" t="s">
        <v>78</v>
      </c>
      <c r="E73" s="6" t="s">
        <v>79</v>
      </c>
      <c r="F73" s="5">
        <v>2</v>
      </c>
      <c r="G73" s="8">
        <v>2791</v>
      </c>
      <c r="H73" s="9">
        <v>0.59</v>
      </c>
      <c r="I73" s="7">
        <v>2288.6200000000003</v>
      </c>
      <c r="J73" s="8">
        <v>1830.8960000000004</v>
      </c>
      <c r="K73" s="8">
        <v>457.72399999999993</v>
      </c>
      <c r="L73" s="9">
        <f>(Sales[[#This Row],[Profit/Loss]]/Sales[[#This Row],[Revenue]])</f>
        <v>0.19999999999999993</v>
      </c>
      <c r="M73" s="1">
        <v>45563</v>
      </c>
      <c r="N73" s="6" t="s">
        <v>11</v>
      </c>
      <c r="O73" s="6" t="s">
        <v>4</v>
      </c>
    </row>
    <row r="74" spans="1:15" x14ac:dyDescent="0.35">
      <c r="A74" s="6">
        <v>1073</v>
      </c>
      <c r="B74" s="6" t="s">
        <v>155</v>
      </c>
      <c r="C74" s="6" t="s">
        <v>32</v>
      </c>
      <c r="D74" s="6" t="s">
        <v>68</v>
      </c>
      <c r="E74" s="6" t="s">
        <v>69</v>
      </c>
      <c r="F74" s="5">
        <v>2</v>
      </c>
      <c r="G74" s="8">
        <v>2751</v>
      </c>
      <c r="H74" s="9">
        <v>0.18</v>
      </c>
      <c r="I74" s="7">
        <v>4511.6400000000003</v>
      </c>
      <c r="J74" s="8">
        <v>1353.492</v>
      </c>
      <c r="K74" s="8">
        <v>3158.1480000000001</v>
      </c>
      <c r="L74" s="9">
        <f>(Sales[[#This Row],[Profit/Loss]]/Sales[[#This Row],[Revenue]])</f>
        <v>0.7</v>
      </c>
      <c r="M74" s="1">
        <v>45563</v>
      </c>
      <c r="N74" s="6" t="s">
        <v>15</v>
      </c>
      <c r="O74" s="6" t="s">
        <v>4</v>
      </c>
    </row>
    <row r="75" spans="1:15" x14ac:dyDescent="0.35">
      <c r="A75" s="6">
        <v>1074</v>
      </c>
      <c r="B75" s="6" t="s">
        <v>156</v>
      </c>
      <c r="C75" s="6" t="s">
        <v>56</v>
      </c>
      <c r="D75" s="6" t="s">
        <v>57</v>
      </c>
      <c r="E75" s="6" t="s">
        <v>58</v>
      </c>
      <c r="F75" s="5">
        <v>2</v>
      </c>
      <c r="G75" s="8">
        <v>2995</v>
      </c>
      <c r="H75" s="9">
        <v>0.9</v>
      </c>
      <c r="I75" s="7">
        <v>598.99999999999989</v>
      </c>
      <c r="J75" s="8">
        <v>479.19999999999993</v>
      </c>
      <c r="K75" s="8">
        <v>119.79999999999995</v>
      </c>
      <c r="L75" s="9">
        <f>(Sales[[#This Row],[Profit/Loss]]/Sales[[#This Row],[Revenue]])</f>
        <v>0.19999999999999996</v>
      </c>
      <c r="M75" s="1">
        <v>45682</v>
      </c>
      <c r="N75" s="6" t="s">
        <v>13</v>
      </c>
      <c r="O75" s="6" t="s">
        <v>4</v>
      </c>
    </row>
    <row r="76" spans="1:15" x14ac:dyDescent="0.35">
      <c r="A76" s="6">
        <v>1075</v>
      </c>
      <c r="B76" s="6" t="s">
        <v>157</v>
      </c>
      <c r="C76" s="6" t="s">
        <v>49</v>
      </c>
      <c r="D76" s="6" t="s">
        <v>50</v>
      </c>
      <c r="E76" s="6" t="s">
        <v>51</v>
      </c>
      <c r="F76" s="5">
        <v>2</v>
      </c>
      <c r="G76" s="8">
        <v>796</v>
      </c>
      <c r="H76" s="9">
        <v>0.67</v>
      </c>
      <c r="I76" s="7">
        <v>525.3599999999999</v>
      </c>
      <c r="J76" s="8">
        <v>52.535999999999994</v>
      </c>
      <c r="K76" s="8">
        <v>472.8239999999999</v>
      </c>
      <c r="L76" s="9">
        <f>(Sales[[#This Row],[Profit/Loss]]/Sales[[#This Row],[Revenue]])</f>
        <v>0.9</v>
      </c>
      <c r="M76" s="1">
        <v>45563</v>
      </c>
      <c r="N76" s="6" t="s">
        <v>15</v>
      </c>
      <c r="O76" s="6" t="s">
        <v>3</v>
      </c>
    </row>
    <row r="77" spans="1:15" x14ac:dyDescent="0.35">
      <c r="A77" s="6">
        <v>1076</v>
      </c>
      <c r="B77" s="6" t="s">
        <v>158</v>
      </c>
      <c r="C77" s="6" t="s">
        <v>49</v>
      </c>
      <c r="D77" s="6" t="s">
        <v>63</v>
      </c>
      <c r="E77" s="6" t="s">
        <v>64</v>
      </c>
      <c r="F77" s="5">
        <v>2</v>
      </c>
      <c r="G77" s="8">
        <v>2790</v>
      </c>
      <c r="H77" s="9">
        <v>0.65</v>
      </c>
      <c r="I77" s="7">
        <v>1952.9999999999998</v>
      </c>
      <c r="J77" s="8">
        <v>195.29999999999998</v>
      </c>
      <c r="K77" s="8">
        <v>1757.6999999999998</v>
      </c>
      <c r="L77" s="9">
        <f>(Sales[[#This Row],[Profit/Loss]]/Sales[[#This Row],[Revenue]])</f>
        <v>0.9</v>
      </c>
      <c r="M77" s="1">
        <v>45664</v>
      </c>
      <c r="N77" s="6" t="s">
        <v>11</v>
      </c>
      <c r="O77" s="6" t="s">
        <v>4</v>
      </c>
    </row>
    <row r="78" spans="1:15" x14ac:dyDescent="0.35">
      <c r="A78" s="6">
        <v>1077</v>
      </c>
      <c r="B78" s="6" t="s">
        <v>159</v>
      </c>
      <c r="C78" s="6" t="s">
        <v>49</v>
      </c>
      <c r="D78" s="6" t="s">
        <v>63</v>
      </c>
      <c r="E78" s="6" t="s">
        <v>64</v>
      </c>
      <c r="F78" s="5">
        <v>2</v>
      </c>
      <c r="G78" s="8">
        <v>2790</v>
      </c>
      <c r="H78" s="9">
        <v>0.65</v>
      </c>
      <c r="I78" s="7">
        <v>1952.9999999999998</v>
      </c>
      <c r="J78" s="8">
        <v>195.29999999999998</v>
      </c>
      <c r="K78" s="8">
        <v>1757.6999999999998</v>
      </c>
      <c r="L78" s="9">
        <f>(Sales[[#This Row],[Profit/Loss]]/Sales[[#This Row],[Revenue]])</f>
        <v>0.9</v>
      </c>
      <c r="M78" s="1">
        <v>45555</v>
      </c>
      <c r="N78" s="6" t="s">
        <v>13</v>
      </c>
      <c r="O78" s="6" t="s">
        <v>3</v>
      </c>
    </row>
    <row r="79" spans="1:15" x14ac:dyDescent="0.35">
      <c r="A79" s="6">
        <v>1078</v>
      </c>
      <c r="B79" s="6" t="s">
        <v>160</v>
      </c>
      <c r="C79" s="6" t="s">
        <v>37</v>
      </c>
      <c r="D79" s="6" t="s">
        <v>151</v>
      </c>
      <c r="E79" s="6" t="s">
        <v>152</v>
      </c>
      <c r="F79" s="5">
        <v>2</v>
      </c>
      <c r="G79" s="8">
        <v>4060</v>
      </c>
      <c r="H79" s="9">
        <v>0.73</v>
      </c>
      <c r="I79" s="7">
        <v>2192.4</v>
      </c>
      <c r="J79" s="8">
        <v>876.96</v>
      </c>
      <c r="K79" s="8">
        <v>1315.44</v>
      </c>
      <c r="L79" s="9">
        <f>(Sales[[#This Row],[Profit/Loss]]/Sales[[#This Row],[Revenue]])</f>
        <v>0.6</v>
      </c>
      <c r="M79" s="1">
        <v>45701</v>
      </c>
      <c r="N79" s="6" t="s">
        <v>15</v>
      </c>
      <c r="O79" s="6" t="s">
        <v>4</v>
      </c>
    </row>
    <row r="80" spans="1:15" x14ac:dyDescent="0.35">
      <c r="A80" s="6">
        <v>1079</v>
      </c>
      <c r="B80" s="6" t="s">
        <v>161</v>
      </c>
      <c r="C80" s="6" t="s">
        <v>49</v>
      </c>
      <c r="D80" s="6" t="s">
        <v>94</v>
      </c>
      <c r="E80" s="6" t="s">
        <v>95</v>
      </c>
      <c r="F80" s="5">
        <v>2</v>
      </c>
      <c r="G80" s="8">
        <v>2689</v>
      </c>
      <c r="H80" s="9">
        <v>0.76</v>
      </c>
      <c r="I80" s="7">
        <v>1290.72</v>
      </c>
      <c r="J80" s="8">
        <v>129.072</v>
      </c>
      <c r="K80" s="8">
        <v>1161.6480000000001</v>
      </c>
      <c r="L80" s="9">
        <f>(Sales[[#This Row],[Profit/Loss]]/Sales[[#This Row],[Revenue]])</f>
        <v>0.90000000000000013</v>
      </c>
      <c r="M80" s="1">
        <v>45563</v>
      </c>
      <c r="N80" s="6" t="s">
        <v>13</v>
      </c>
      <c r="O80" s="6" t="s">
        <v>3</v>
      </c>
    </row>
    <row r="81" spans="1:15" x14ac:dyDescent="0.35">
      <c r="A81" s="6">
        <v>1080</v>
      </c>
      <c r="B81" s="6" t="s">
        <v>162</v>
      </c>
      <c r="C81" s="6" t="s">
        <v>49</v>
      </c>
      <c r="D81" s="6" t="s">
        <v>50</v>
      </c>
      <c r="E81" s="6" t="s">
        <v>51</v>
      </c>
      <c r="F81" s="5">
        <v>2</v>
      </c>
      <c r="G81" s="8">
        <v>3872</v>
      </c>
      <c r="H81" s="9">
        <v>0.9</v>
      </c>
      <c r="I81" s="7">
        <v>774.39999999999986</v>
      </c>
      <c r="J81" s="8">
        <v>77.44</v>
      </c>
      <c r="K81" s="8">
        <v>696.95999999999981</v>
      </c>
      <c r="L81" s="9">
        <f>(Sales[[#This Row],[Profit/Loss]]/Sales[[#This Row],[Revenue]])</f>
        <v>0.89999999999999991</v>
      </c>
      <c r="M81" s="1">
        <v>45563</v>
      </c>
      <c r="N81" s="6" t="s">
        <v>9</v>
      </c>
      <c r="O81" s="6" t="s">
        <v>4</v>
      </c>
    </row>
    <row r="82" spans="1:15" x14ac:dyDescent="0.35">
      <c r="A82" s="6">
        <v>1081</v>
      </c>
      <c r="B82" s="6" t="s">
        <v>163</v>
      </c>
      <c r="C82" s="6" t="s">
        <v>32</v>
      </c>
      <c r="D82" s="6" t="s">
        <v>53</v>
      </c>
      <c r="E82" s="6" t="s">
        <v>54</v>
      </c>
      <c r="F82" s="5">
        <v>6</v>
      </c>
      <c r="G82" s="8">
        <v>4798</v>
      </c>
      <c r="H82" s="9">
        <v>0.81</v>
      </c>
      <c r="I82" s="7">
        <v>5469.7199999999984</v>
      </c>
      <c r="J82" s="8">
        <v>1640.9159999999995</v>
      </c>
      <c r="K82" s="8">
        <v>3828.8039999999992</v>
      </c>
      <c r="L82" s="9">
        <f>(Sales[[#This Row],[Profit/Loss]]/Sales[[#This Row],[Revenue]])</f>
        <v>0.70000000000000007</v>
      </c>
      <c r="M82" s="1">
        <v>45563</v>
      </c>
      <c r="N82" s="6" t="s">
        <v>13</v>
      </c>
      <c r="O82" s="6" t="s">
        <v>3</v>
      </c>
    </row>
    <row r="83" spans="1:15" x14ac:dyDescent="0.35">
      <c r="A83" s="6">
        <v>1082</v>
      </c>
      <c r="B83" s="6" t="s">
        <v>164</v>
      </c>
      <c r="C83" s="6" t="s">
        <v>56</v>
      </c>
      <c r="D83" s="6" t="s">
        <v>117</v>
      </c>
      <c r="E83" s="6" t="s">
        <v>118</v>
      </c>
      <c r="F83" s="5">
        <v>1</v>
      </c>
      <c r="G83" s="8">
        <v>2869</v>
      </c>
      <c r="H83" s="9">
        <v>0.56999999999999995</v>
      </c>
      <c r="I83" s="7">
        <v>1233.67</v>
      </c>
      <c r="J83" s="8">
        <v>986.93600000000015</v>
      </c>
      <c r="K83" s="8">
        <v>246.73399999999992</v>
      </c>
      <c r="L83" s="9">
        <f>(Sales[[#This Row],[Profit/Loss]]/Sales[[#This Row],[Revenue]])</f>
        <v>0.19999999999999993</v>
      </c>
      <c r="M83" s="1">
        <v>45563</v>
      </c>
      <c r="N83" s="6" t="s">
        <v>11</v>
      </c>
      <c r="O83" s="6" t="s">
        <v>3</v>
      </c>
    </row>
    <row r="84" spans="1:15" x14ac:dyDescent="0.35">
      <c r="A84" s="6">
        <v>1083</v>
      </c>
      <c r="B84" s="6" t="s">
        <v>165</v>
      </c>
      <c r="C84" s="6" t="s">
        <v>37</v>
      </c>
      <c r="D84" s="6" t="s">
        <v>102</v>
      </c>
      <c r="E84" s="6" t="s">
        <v>103</v>
      </c>
      <c r="F84" s="5">
        <v>1</v>
      </c>
      <c r="G84" s="8">
        <v>2445</v>
      </c>
      <c r="H84" s="9">
        <v>0.9</v>
      </c>
      <c r="I84" s="7">
        <v>244.49999999999994</v>
      </c>
      <c r="J84" s="8">
        <v>97.799999999999983</v>
      </c>
      <c r="K84" s="8">
        <v>146.69999999999996</v>
      </c>
      <c r="L84" s="9">
        <f>(Sales[[#This Row],[Profit/Loss]]/Sales[[#This Row],[Revenue]])</f>
        <v>0.6</v>
      </c>
      <c r="M84" s="1">
        <v>45563</v>
      </c>
      <c r="N84" s="6" t="s">
        <v>15</v>
      </c>
      <c r="O84" s="6" t="s">
        <v>3</v>
      </c>
    </row>
    <row r="85" spans="1:15" x14ac:dyDescent="0.35">
      <c r="A85" s="6">
        <v>1084</v>
      </c>
      <c r="B85" s="6" t="s">
        <v>166</v>
      </c>
      <c r="C85" s="6" t="s">
        <v>41</v>
      </c>
      <c r="D85" s="6" t="s">
        <v>42</v>
      </c>
      <c r="E85" s="6" t="s">
        <v>43</v>
      </c>
      <c r="F85" s="5">
        <v>1</v>
      </c>
      <c r="G85" s="8">
        <v>2874</v>
      </c>
      <c r="H85" s="9">
        <v>0.53</v>
      </c>
      <c r="I85" s="7">
        <v>1350.78</v>
      </c>
      <c r="J85" s="8">
        <v>945.54599999999994</v>
      </c>
      <c r="K85" s="8">
        <v>405.23400000000004</v>
      </c>
      <c r="L85" s="9">
        <f>(Sales[[#This Row],[Profit/Loss]]/Sales[[#This Row],[Revenue]])</f>
        <v>0.30000000000000004</v>
      </c>
      <c r="M85" s="1">
        <v>45650</v>
      </c>
      <c r="N85" s="6" t="s">
        <v>15</v>
      </c>
      <c r="O85" s="6" t="s">
        <v>3</v>
      </c>
    </row>
    <row r="86" spans="1:15" x14ac:dyDescent="0.35">
      <c r="A86" s="6">
        <v>1085</v>
      </c>
      <c r="B86" s="6" t="s">
        <v>167</v>
      </c>
      <c r="C86" s="6" t="s">
        <v>41</v>
      </c>
      <c r="D86" s="6" t="s">
        <v>87</v>
      </c>
      <c r="E86" s="6" t="s">
        <v>88</v>
      </c>
      <c r="F86" s="5">
        <v>2</v>
      </c>
      <c r="G86" s="8">
        <v>2573</v>
      </c>
      <c r="H86" s="9">
        <v>0.02</v>
      </c>
      <c r="I86" s="7">
        <v>5043.08</v>
      </c>
      <c r="J86" s="8">
        <v>3530.1559999999999</v>
      </c>
      <c r="K86" s="8">
        <v>1512.924</v>
      </c>
      <c r="L86" s="9">
        <f>(Sales[[#This Row],[Profit/Loss]]/Sales[[#This Row],[Revenue]])</f>
        <v>0.3</v>
      </c>
      <c r="M86" s="1">
        <v>45217</v>
      </c>
      <c r="N86" s="6" t="s">
        <v>15</v>
      </c>
      <c r="O86" s="6" t="s">
        <v>3</v>
      </c>
    </row>
    <row r="87" spans="1:15" x14ac:dyDescent="0.35">
      <c r="A87" s="6">
        <v>1086</v>
      </c>
      <c r="B87" s="6" t="s">
        <v>168</v>
      </c>
      <c r="C87" s="6" t="s">
        <v>45</v>
      </c>
      <c r="D87" s="6" t="s">
        <v>60</v>
      </c>
      <c r="E87" s="6" t="s">
        <v>61</v>
      </c>
      <c r="F87" s="5">
        <v>2</v>
      </c>
      <c r="G87" s="8">
        <v>948</v>
      </c>
      <c r="H87" s="9">
        <v>0.46</v>
      </c>
      <c r="I87" s="7">
        <v>1023.84</v>
      </c>
      <c r="J87" s="8">
        <v>921.45600000000002</v>
      </c>
      <c r="K87" s="8">
        <v>102.38400000000001</v>
      </c>
      <c r="L87" s="9">
        <f>(Sales[[#This Row],[Profit/Loss]]/Sales[[#This Row],[Revenue]])</f>
        <v>0.1</v>
      </c>
      <c r="M87" s="1">
        <v>45732</v>
      </c>
      <c r="N87" s="6" t="s">
        <v>11</v>
      </c>
      <c r="O87" s="6" t="s">
        <v>4</v>
      </c>
    </row>
    <row r="88" spans="1:15" x14ac:dyDescent="0.35">
      <c r="A88" s="6">
        <v>1087</v>
      </c>
      <c r="B88" s="6" t="s">
        <v>169</v>
      </c>
      <c r="C88" s="6" t="s">
        <v>32</v>
      </c>
      <c r="D88" s="6" t="s">
        <v>129</v>
      </c>
      <c r="E88" s="6" t="s">
        <v>130</v>
      </c>
      <c r="F88" s="5">
        <v>2</v>
      </c>
      <c r="G88" s="8">
        <v>1977</v>
      </c>
      <c r="H88" s="9">
        <v>0.81</v>
      </c>
      <c r="I88" s="7">
        <v>751.25999999999976</v>
      </c>
      <c r="J88" s="8">
        <v>225.37799999999993</v>
      </c>
      <c r="K88" s="8">
        <v>525.88199999999983</v>
      </c>
      <c r="L88" s="9">
        <f>(Sales[[#This Row],[Profit/Loss]]/Sales[[#This Row],[Revenue]])</f>
        <v>0.7</v>
      </c>
      <c r="M88" s="1">
        <v>45846</v>
      </c>
      <c r="N88" s="6" t="s">
        <v>9</v>
      </c>
      <c r="O88" s="6" t="s">
        <v>4</v>
      </c>
    </row>
    <row r="89" spans="1:15" x14ac:dyDescent="0.35">
      <c r="A89" s="6">
        <v>1088</v>
      </c>
      <c r="B89" s="6" t="s">
        <v>170</v>
      </c>
      <c r="C89" s="6" t="s">
        <v>45</v>
      </c>
      <c r="D89" s="6" t="s">
        <v>171</v>
      </c>
      <c r="E89" s="6" t="s">
        <v>172</v>
      </c>
      <c r="F89" s="5">
        <v>2</v>
      </c>
      <c r="G89" s="8">
        <v>3891</v>
      </c>
      <c r="H89" s="9">
        <v>0.57999999999999996</v>
      </c>
      <c r="I89" s="7">
        <v>3268.4400000000005</v>
      </c>
      <c r="J89" s="8">
        <v>2941.5960000000005</v>
      </c>
      <c r="K89" s="8">
        <v>326.84400000000005</v>
      </c>
      <c r="L89" s="9">
        <f>(Sales[[#This Row],[Profit/Loss]]/Sales[[#This Row],[Revenue]])</f>
        <v>0.1</v>
      </c>
      <c r="M89" s="1">
        <v>45785</v>
      </c>
      <c r="N89" s="6" t="s">
        <v>15</v>
      </c>
      <c r="O89" s="6" t="s">
        <v>4</v>
      </c>
    </row>
    <row r="90" spans="1:15" x14ac:dyDescent="0.35">
      <c r="A90" s="6">
        <v>1089</v>
      </c>
      <c r="B90" s="6" t="s">
        <v>173</v>
      </c>
      <c r="C90" s="6" t="s">
        <v>41</v>
      </c>
      <c r="D90" s="6" t="s">
        <v>87</v>
      </c>
      <c r="E90" s="6" t="s">
        <v>88</v>
      </c>
      <c r="F90" s="5">
        <v>2</v>
      </c>
      <c r="G90" s="8">
        <v>1412</v>
      </c>
      <c r="H90" s="9">
        <v>0.88</v>
      </c>
      <c r="I90" s="7">
        <v>338.88</v>
      </c>
      <c r="J90" s="8">
        <v>237.21599999999998</v>
      </c>
      <c r="K90" s="8">
        <v>101.66400000000002</v>
      </c>
      <c r="L90" s="9">
        <f>(Sales[[#This Row],[Profit/Loss]]/Sales[[#This Row],[Revenue]])</f>
        <v>0.30000000000000004</v>
      </c>
      <c r="M90" s="1">
        <v>45710</v>
      </c>
      <c r="N90" s="6" t="s">
        <v>9</v>
      </c>
      <c r="O90" s="6" t="s">
        <v>4</v>
      </c>
    </row>
    <row r="91" spans="1:15" x14ac:dyDescent="0.35">
      <c r="A91" s="6">
        <v>1090</v>
      </c>
      <c r="B91" s="6" t="s">
        <v>174</v>
      </c>
      <c r="C91" s="6" t="s">
        <v>41</v>
      </c>
      <c r="D91" s="6" t="s">
        <v>87</v>
      </c>
      <c r="E91" s="6" t="s">
        <v>88</v>
      </c>
      <c r="F91" s="5">
        <v>5</v>
      </c>
      <c r="G91" s="8">
        <v>2478</v>
      </c>
      <c r="H91" s="9">
        <v>0.75</v>
      </c>
      <c r="I91" s="7">
        <v>3097.5</v>
      </c>
      <c r="J91" s="8">
        <v>2168.25</v>
      </c>
      <c r="K91" s="8">
        <v>929.25</v>
      </c>
      <c r="L91" s="9">
        <f>(Sales[[#This Row],[Profit/Loss]]/Sales[[#This Row],[Revenue]])</f>
        <v>0.3</v>
      </c>
      <c r="M91" s="1">
        <v>45605</v>
      </c>
      <c r="N91" s="6" t="s">
        <v>7</v>
      </c>
      <c r="O91" s="6" t="s">
        <v>4</v>
      </c>
    </row>
    <row r="92" spans="1:15" x14ac:dyDescent="0.35">
      <c r="A92" s="6">
        <v>1091</v>
      </c>
      <c r="B92" s="6" t="s">
        <v>175</v>
      </c>
      <c r="C92" s="6" t="s">
        <v>45</v>
      </c>
      <c r="D92" s="6" t="s">
        <v>46</v>
      </c>
      <c r="E92" s="6" t="s">
        <v>47</v>
      </c>
      <c r="F92" s="5">
        <v>1</v>
      </c>
      <c r="G92" s="8">
        <v>2605</v>
      </c>
      <c r="H92" s="9">
        <v>0.7</v>
      </c>
      <c r="I92" s="7">
        <v>781.50000000000011</v>
      </c>
      <c r="J92" s="8">
        <v>703.35000000000014</v>
      </c>
      <c r="K92" s="8">
        <v>78.149999999999977</v>
      </c>
      <c r="L92" s="9">
        <f>(Sales[[#This Row],[Profit/Loss]]/Sales[[#This Row],[Revenue]])</f>
        <v>9.999999999999995E-2</v>
      </c>
      <c r="M92" s="1">
        <v>45135</v>
      </c>
      <c r="N92" s="6" t="s">
        <v>5</v>
      </c>
      <c r="O92" s="6" t="s">
        <v>4</v>
      </c>
    </row>
    <row r="93" spans="1:15" x14ac:dyDescent="0.35">
      <c r="A93" s="6">
        <v>1092</v>
      </c>
      <c r="B93" s="6" t="s">
        <v>176</v>
      </c>
      <c r="C93" s="6" t="s">
        <v>56</v>
      </c>
      <c r="D93" s="6" t="s">
        <v>117</v>
      </c>
      <c r="E93" s="6" t="s">
        <v>118</v>
      </c>
      <c r="F93" s="5">
        <v>1</v>
      </c>
      <c r="G93" s="8">
        <v>2869</v>
      </c>
      <c r="H93" s="9">
        <v>0.56999999999999995</v>
      </c>
      <c r="I93" s="7">
        <v>1233.67</v>
      </c>
      <c r="J93" s="8">
        <v>986.93600000000015</v>
      </c>
      <c r="K93" s="8">
        <v>246.73399999999992</v>
      </c>
      <c r="L93" s="9">
        <f>(Sales[[#This Row],[Profit/Loss]]/Sales[[#This Row],[Revenue]])</f>
        <v>0.19999999999999993</v>
      </c>
      <c r="M93" s="1">
        <v>45563</v>
      </c>
      <c r="N93" s="6" t="s">
        <v>15</v>
      </c>
      <c r="O93" s="6" t="s">
        <v>4</v>
      </c>
    </row>
    <row r="94" spans="1:15" x14ac:dyDescent="0.35">
      <c r="A94" s="6">
        <v>1093</v>
      </c>
      <c r="B94" s="6" t="s">
        <v>177</v>
      </c>
      <c r="C94" s="6" t="s">
        <v>56</v>
      </c>
      <c r="D94" s="6" t="s">
        <v>117</v>
      </c>
      <c r="E94" s="6" t="s">
        <v>118</v>
      </c>
      <c r="F94" s="5">
        <v>2</v>
      </c>
      <c r="G94" s="8">
        <v>2869</v>
      </c>
      <c r="H94" s="9">
        <v>0.56999999999999995</v>
      </c>
      <c r="I94" s="7">
        <v>2467.34</v>
      </c>
      <c r="J94" s="8">
        <v>1973.8720000000003</v>
      </c>
      <c r="K94" s="8">
        <v>493.46799999999985</v>
      </c>
      <c r="L94" s="9">
        <f>(Sales[[#This Row],[Profit/Loss]]/Sales[[#This Row],[Revenue]])</f>
        <v>0.19999999999999993</v>
      </c>
      <c r="M94" s="1">
        <v>45629</v>
      </c>
      <c r="N94" s="6" t="s">
        <v>11</v>
      </c>
      <c r="O94" s="6" t="s">
        <v>3</v>
      </c>
    </row>
    <row r="95" spans="1:15" x14ac:dyDescent="0.35">
      <c r="A95" s="6">
        <v>1094</v>
      </c>
      <c r="B95" s="6" t="s">
        <v>178</v>
      </c>
      <c r="C95" s="6" t="s">
        <v>37</v>
      </c>
      <c r="D95" s="6" t="s">
        <v>113</v>
      </c>
      <c r="E95" s="6" t="s">
        <v>114</v>
      </c>
      <c r="F95" s="5">
        <v>1</v>
      </c>
      <c r="G95" s="8">
        <v>4741</v>
      </c>
      <c r="H95" s="9">
        <v>0.63</v>
      </c>
      <c r="I95" s="7">
        <v>1754.17</v>
      </c>
      <c r="J95" s="8">
        <v>701.66800000000012</v>
      </c>
      <c r="K95" s="8">
        <v>1052.502</v>
      </c>
      <c r="L95" s="9">
        <f>(Sales[[#This Row],[Profit/Loss]]/Sales[[#This Row],[Revenue]])</f>
        <v>0.6</v>
      </c>
      <c r="M95" s="1">
        <v>45563</v>
      </c>
      <c r="N95" s="6" t="s">
        <v>9</v>
      </c>
      <c r="O95" s="6" t="s">
        <v>4</v>
      </c>
    </row>
    <row r="96" spans="1:15" x14ac:dyDescent="0.35">
      <c r="A96" s="6">
        <v>1097</v>
      </c>
      <c r="B96" s="6" t="s">
        <v>179</v>
      </c>
      <c r="C96" s="6" t="s">
        <v>45</v>
      </c>
      <c r="D96" s="6" t="s">
        <v>60</v>
      </c>
      <c r="E96" s="6" t="s">
        <v>61</v>
      </c>
      <c r="F96" s="5">
        <v>2</v>
      </c>
      <c r="G96" s="8">
        <v>2580</v>
      </c>
      <c r="H96" s="9">
        <v>0.64</v>
      </c>
      <c r="I96" s="7">
        <v>1857.6</v>
      </c>
      <c r="J96" s="8">
        <v>1671.84</v>
      </c>
      <c r="K96" s="8">
        <v>185.76</v>
      </c>
      <c r="L96" s="9">
        <f>(Sales[[#This Row],[Profit/Loss]]/Sales[[#This Row],[Revenue]])</f>
        <v>0.1</v>
      </c>
      <c r="M96" s="1">
        <v>45675</v>
      </c>
      <c r="N96" s="6" t="s">
        <v>9</v>
      </c>
      <c r="O96" s="6" t="s">
        <v>4</v>
      </c>
    </row>
    <row r="97" spans="1:15" x14ac:dyDescent="0.35">
      <c r="A97" s="6">
        <v>1098</v>
      </c>
      <c r="B97" s="6" t="s">
        <v>180</v>
      </c>
      <c r="C97" s="6" t="s">
        <v>45</v>
      </c>
      <c r="D97" s="6" t="s">
        <v>171</v>
      </c>
      <c r="E97" s="6" t="s">
        <v>172</v>
      </c>
      <c r="F97" s="5">
        <v>2</v>
      </c>
      <c r="G97" s="8">
        <v>4752</v>
      </c>
      <c r="H97" s="9">
        <v>0.57999999999999996</v>
      </c>
      <c r="I97" s="7">
        <v>3991.6800000000003</v>
      </c>
      <c r="J97" s="8">
        <v>3592.5120000000002</v>
      </c>
      <c r="K97" s="8">
        <v>399.16800000000012</v>
      </c>
      <c r="L97" s="9">
        <f>(Sales[[#This Row],[Profit/Loss]]/Sales[[#This Row],[Revenue]])</f>
        <v>0.10000000000000002</v>
      </c>
      <c r="M97" s="1">
        <v>45543</v>
      </c>
      <c r="N97" s="6" t="s">
        <v>7</v>
      </c>
      <c r="O97" s="6" t="s">
        <v>4</v>
      </c>
    </row>
    <row r="98" spans="1:15" x14ac:dyDescent="0.35">
      <c r="A98" s="6">
        <v>1099</v>
      </c>
      <c r="B98" s="6" t="s">
        <v>181</v>
      </c>
      <c r="C98" s="6" t="s">
        <v>41</v>
      </c>
      <c r="D98" s="6" t="s">
        <v>42</v>
      </c>
      <c r="E98" s="6" t="s">
        <v>43</v>
      </c>
      <c r="F98" s="5">
        <v>1</v>
      </c>
      <c r="G98" s="8">
        <v>2874</v>
      </c>
      <c r="H98" s="9">
        <v>0.66</v>
      </c>
      <c r="I98" s="7">
        <v>977.15999999999985</v>
      </c>
      <c r="J98" s="8">
        <v>684.01199999999983</v>
      </c>
      <c r="K98" s="8">
        <v>293.14800000000002</v>
      </c>
      <c r="L98" s="9">
        <f>(Sales[[#This Row],[Profit/Loss]]/Sales[[#This Row],[Revenue]])</f>
        <v>0.30000000000000004</v>
      </c>
      <c r="M98" s="1">
        <v>45344</v>
      </c>
      <c r="N98" s="6" t="s">
        <v>15</v>
      </c>
      <c r="O98" s="6" t="s">
        <v>3</v>
      </c>
    </row>
    <row r="99" spans="1:15" x14ac:dyDescent="0.35">
      <c r="A99" s="6">
        <v>1100</v>
      </c>
      <c r="B99" s="6" t="s">
        <v>182</v>
      </c>
      <c r="C99" s="6" t="s">
        <v>41</v>
      </c>
      <c r="D99" s="6" t="s">
        <v>110</v>
      </c>
      <c r="E99" s="6" t="s">
        <v>111</v>
      </c>
      <c r="F99" s="5">
        <v>2</v>
      </c>
      <c r="G99" s="8">
        <v>2012</v>
      </c>
      <c r="H99" s="9">
        <v>0.69</v>
      </c>
      <c r="I99" s="7">
        <v>1247.4400000000003</v>
      </c>
      <c r="J99" s="8">
        <v>873.2080000000002</v>
      </c>
      <c r="K99" s="8">
        <v>374.23200000000008</v>
      </c>
      <c r="L99" s="9">
        <f>(Sales[[#This Row],[Profit/Loss]]/Sales[[#This Row],[Revenue]])</f>
        <v>0.3</v>
      </c>
      <c r="M99" s="1">
        <v>45656</v>
      </c>
      <c r="N99" s="6" t="s">
        <v>13</v>
      </c>
      <c r="O99" s="6" t="s">
        <v>4</v>
      </c>
    </row>
    <row r="100" spans="1:15" x14ac:dyDescent="0.35">
      <c r="A100" s="6">
        <v>1101</v>
      </c>
      <c r="B100" s="6" t="s">
        <v>183</v>
      </c>
      <c r="C100" s="6" t="s">
        <v>32</v>
      </c>
      <c r="D100" s="6" t="s">
        <v>53</v>
      </c>
      <c r="E100" s="6" t="s">
        <v>54</v>
      </c>
      <c r="F100" s="5">
        <v>2</v>
      </c>
      <c r="G100" s="8">
        <v>2866</v>
      </c>
      <c r="H100" s="9">
        <v>0.22</v>
      </c>
      <c r="I100" s="7">
        <v>4470.96</v>
      </c>
      <c r="J100" s="8">
        <v>1341.288</v>
      </c>
      <c r="K100" s="8">
        <v>3129.672</v>
      </c>
      <c r="L100" s="9">
        <f>(Sales[[#This Row],[Profit/Loss]]/Sales[[#This Row],[Revenue]])</f>
        <v>0.7</v>
      </c>
      <c r="M100" s="1">
        <v>45720</v>
      </c>
      <c r="N100" s="6" t="s">
        <v>15</v>
      </c>
      <c r="O100" s="6" t="s">
        <v>4</v>
      </c>
    </row>
    <row r="101" spans="1:15" x14ac:dyDescent="0.35">
      <c r="A101" s="6">
        <v>1102</v>
      </c>
      <c r="B101" s="6" t="s">
        <v>184</v>
      </c>
      <c r="C101" s="6" t="s">
        <v>32</v>
      </c>
      <c r="D101" s="6" t="s">
        <v>53</v>
      </c>
      <c r="E101" s="6" t="s">
        <v>54</v>
      </c>
      <c r="F101" s="5">
        <v>5</v>
      </c>
      <c r="G101" s="8">
        <v>2866</v>
      </c>
      <c r="H101" s="9">
        <v>0.63</v>
      </c>
      <c r="I101" s="7">
        <v>5302.1</v>
      </c>
      <c r="J101" s="8">
        <v>1590.63</v>
      </c>
      <c r="K101" s="8">
        <v>3711.4700000000003</v>
      </c>
      <c r="L101" s="9">
        <f>(Sales[[#This Row],[Profit/Loss]]/Sales[[#This Row],[Revenue]])</f>
        <v>0.7</v>
      </c>
      <c r="M101" s="1">
        <v>45762</v>
      </c>
      <c r="N101" s="6" t="s">
        <v>13</v>
      </c>
      <c r="O101" s="6" t="s">
        <v>4</v>
      </c>
    </row>
    <row r="102" spans="1:15" x14ac:dyDescent="0.35">
      <c r="A102" s="6">
        <v>1103</v>
      </c>
      <c r="B102" s="6" t="s">
        <v>185</v>
      </c>
      <c r="C102" s="6" t="s">
        <v>56</v>
      </c>
      <c r="D102" s="6" t="s">
        <v>117</v>
      </c>
      <c r="E102" s="6" t="s">
        <v>118</v>
      </c>
      <c r="F102" s="5">
        <v>5</v>
      </c>
      <c r="G102" s="8">
        <v>1521</v>
      </c>
      <c r="H102" s="9">
        <v>0.56999999999999995</v>
      </c>
      <c r="I102" s="7">
        <v>3270.1500000000005</v>
      </c>
      <c r="J102" s="8">
        <v>2616.1200000000008</v>
      </c>
      <c r="K102" s="8">
        <v>654.02999999999975</v>
      </c>
      <c r="L102" s="9">
        <f>(Sales[[#This Row],[Profit/Loss]]/Sales[[#This Row],[Revenue]])</f>
        <v>0.1999999999999999</v>
      </c>
      <c r="M102" s="1">
        <v>45819</v>
      </c>
      <c r="N102" s="6" t="s">
        <v>11</v>
      </c>
      <c r="O102" s="6" t="s">
        <v>3</v>
      </c>
    </row>
    <row r="103" spans="1:15" x14ac:dyDescent="0.35">
      <c r="A103" s="6">
        <v>1104</v>
      </c>
      <c r="B103" s="6" t="s">
        <v>186</v>
      </c>
      <c r="C103" s="6" t="s">
        <v>56</v>
      </c>
      <c r="D103" s="6" t="s">
        <v>78</v>
      </c>
      <c r="E103" s="6" t="s">
        <v>79</v>
      </c>
      <c r="F103" s="5">
        <v>3</v>
      </c>
      <c r="G103" s="8">
        <v>2753</v>
      </c>
      <c r="H103" s="9">
        <v>0.59</v>
      </c>
      <c r="I103" s="7">
        <v>3386.19</v>
      </c>
      <c r="J103" s="8">
        <v>2708.9520000000002</v>
      </c>
      <c r="K103" s="8">
        <v>677.23799999999983</v>
      </c>
      <c r="L103" s="9">
        <f>(Sales[[#This Row],[Profit/Loss]]/Sales[[#This Row],[Revenue]])</f>
        <v>0.19999999999999996</v>
      </c>
      <c r="M103" s="1">
        <v>45454</v>
      </c>
      <c r="N103" s="6" t="s">
        <v>7</v>
      </c>
      <c r="O103" s="6" t="s">
        <v>3</v>
      </c>
    </row>
    <row r="104" spans="1:15" x14ac:dyDescent="0.35">
      <c r="A104" s="6">
        <v>1105</v>
      </c>
      <c r="B104" s="6" t="s">
        <v>187</v>
      </c>
      <c r="C104" s="6" t="s">
        <v>56</v>
      </c>
      <c r="D104" s="6" t="s">
        <v>78</v>
      </c>
      <c r="E104" s="6" t="s">
        <v>79</v>
      </c>
      <c r="F104" s="5">
        <v>2</v>
      </c>
      <c r="G104" s="8">
        <v>2791</v>
      </c>
      <c r="H104" s="9">
        <v>0.59</v>
      </c>
      <c r="I104" s="7">
        <v>2288.6200000000003</v>
      </c>
      <c r="J104" s="8">
        <v>1830.8960000000004</v>
      </c>
      <c r="K104" s="8">
        <v>457.72399999999993</v>
      </c>
      <c r="L104" s="9">
        <f>(Sales[[#This Row],[Profit/Loss]]/Sales[[#This Row],[Revenue]])</f>
        <v>0.19999999999999993</v>
      </c>
      <c r="M104" s="1">
        <v>45563</v>
      </c>
      <c r="N104" s="6" t="s">
        <v>7</v>
      </c>
      <c r="O104" s="6" t="s">
        <v>3</v>
      </c>
    </row>
    <row r="105" spans="1:15" x14ac:dyDescent="0.35">
      <c r="A105" s="6">
        <v>1106</v>
      </c>
      <c r="B105" s="6" t="s">
        <v>188</v>
      </c>
      <c r="C105" s="6" t="s">
        <v>32</v>
      </c>
      <c r="D105" s="6" t="s">
        <v>53</v>
      </c>
      <c r="E105" s="6" t="s">
        <v>54</v>
      </c>
      <c r="F105" s="5">
        <v>3</v>
      </c>
      <c r="G105" s="8">
        <v>2866</v>
      </c>
      <c r="H105" s="9">
        <v>0.63</v>
      </c>
      <c r="I105" s="7">
        <v>3181.2599999999998</v>
      </c>
      <c r="J105" s="8">
        <v>954.37799999999993</v>
      </c>
      <c r="K105" s="8">
        <v>2226.8819999999996</v>
      </c>
      <c r="L105" s="9">
        <f>(Sales[[#This Row],[Profit/Loss]]/Sales[[#This Row],[Revenue]])</f>
        <v>0.7</v>
      </c>
      <c r="M105" s="1">
        <v>45748</v>
      </c>
      <c r="N105" s="6" t="s">
        <v>15</v>
      </c>
      <c r="O105" s="6" t="s">
        <v>4</v>
      </c>
    </row>
    <row r="106" spans="1:15" x14ac:dyDescent="0.35">
      <c r="A106" s="6">
        <v>1107</v>
      </c>
      <c r="B106" s="6" t="s">
        <v>189</v>
      </c>
      <c r="C106" s="6" t="s">
        <v>32</v>
      </c>
      <c r="D106" s="6" t="s">
        <v>68</v>
      </c>
      <c r="E106" s="6" t="s">
        <v>69</v>
      </c>
      <c r="F106" s="5">
        <v>2</v>
      </c>
      <c r="G106" s="8">
        <v>4948</v>
      </c>
      <c r="H106" s="9">
        <v>0.48</v>
      </c>
      <c r="I106" s="7">
        <v>5145.92</v>
      </c>
      <c r="J106" s="8">
        <v>1543.7760000000001</v>
      </c>
      <c r="K106" s="8">
        <v>3602.1440000000002</v>
      </c>
      <c r="L106" s="9">
        <f>(Sales[[#This Row],[Profit/Loss]]/Sales[[#This Row],[Revenue]])</f>
        <v>0.70000000000000007</v>
      </c>
      <c r="M106" s="1">
        <v>45563</v>
      </c>
      <c r="N106" s="6" t="s">
        <v>5</v>
      </c>
      <c r="O106" s="6" t="s">
        <v>4</v>
      </c>
    </row>
    <row r="107" spans="1:15" x14ac:dyDescent="0.35">
      <c r="A107" s="6">
        <v>1109</v>
      </c>
      <c r="B107" s="6" t="s">
        <v>190</v>
      </c>
      <c r="C107" s="6" t="s">
        <v>32</v>
      </c>
      <c r="D107" s="6" t="s">
        <v>129</v>
      </c>
      <c r="E107" s="6" t="s">
        <v>130</v>
      </c>
      <c r="F107" s="5">
        <v>2</v>
      </c>
      <c r="G107" s="8">
        <v>2671</v>
      </c>
      <c r="H107" s="9">
        <v>0.62</v>
      </c>
      <c r="I107" s="7">
        <v>2029.96</v>
      </c>
      <c r="J107" s="8">
        <v>608.98799999999994</v>
      </c>
      <c r="K107" s="8">
        <v>1420.9720000000002</v>
      </c>
      <c r="L107" s="9">
        <f>(Sales[[#This Row],[Profit/Loss]]/Sales[[#This Row],[Revenue]])</f>
        <v>0.70000000000000007</v>
      </c>
      <c r="M107" s="1">
        <v>45779</v>
      </c>
      <c r="N107" s="6" t="s">
        <v>13</v>
      </c>
      <c r="O107" s="6" t="s">
        <v>4</v>
      </c>
    </row>
    <row r="108" spans="1:15" x14ac:dyDescent="0.35">
      <c r="A108" s="6">
        <v>1110</v>
      </c>
      <c r="B108" s="6" t="s">
        <v>191</v>
      </c>
      <c r="C108" s="6" t="s">
        <v>32</v>
      </c>
      <c r="D108" s="6" t="s">
        <v>33</v>
      </c>
      <c r="E108" s="6" t="s">
        <v>34</v>
      </c>
      <c r="F108" s="5">
        <v>4</v>
      </c>
      <c r="G108" s="8">
        <v>2381</v>
      </c>
      <c r="H108" s="9">
        <v>0.74</v>
      </c>
      <c r="I108" s="7">
        <v>2476.2400000000002</v>
      </c>
      <c r="J108" s="8">
        <v>742.87200000000007</v>
      </c>
      <c r="K108" s="8">
        <v>1733.3680000000002</v>
      </c>
      <c r="L108" s="9">
        <f>(Sales[[#This Row],[Profit/Loss]]/Sales[[#This Row],[Revenue]])</f>
        <v>0.7</v>
      </c>
      <c r="M108" s="1">
        <v>45834</v>
      </c>
      <c r="N108" s="6" t="s">
        <v>9</v>
      </c>
      <c r="O108" s="6" t="s">
        <v>4</v>
      </c>
    </row>
    <row r="109" spans="1:15" x14ac:dyDescent="0.35">
      <c r="A109" s="6">
        <v>1111</v>
      </c>
      <c r="B109" s="6" t="s">
        <v>192</v>
      </c>
      <c r="C109" s="6" t="s">
        <v>49</v>
      </c>
      <c r="D109" s="6" t="s">
        <v>94</v>
      </c>
      <c r="E109" s="6" t="s">
        <v>95</v>
      </c>
      <c r="F109" s="5">
        <v>2</v>
      </c>
      <c r="G109" s="8">
        <v>2689</v>
      </c>
      <c r="H109" s="9">
        <v>0.76</v>
      </c>
      <c r="I109" s="7">
        <v>1290.72</v>
      </c>
      <c r="J109" s="8">
        <v>129.072</v>
      </c>
      <c r="K109" s="8">
        <v>1161.6480000000001</v>
      </c>
      <c r="L109" s="9">
        <f>(Sales[[#This Row],[Profit/Loss]]/Sales[[#This Row],[Revenue]])</f>
        <v>0.90000000000000013</v>
      </c>
      <c r="M109" s="1">
        <v>45563</v>
      </c>
      <c r="N109" s="6" t="s">
        <v>7</v>
      </c>
      <c r="O109" s="6" t="s">
        <v>4</v>
      </c>
    </row>
    <row r="110" spans="1:15" x14ac:dyDescent="0.35">
      <c r="A110" s="6">
        <v>1112</v>
      </c>
      <c r="B110" s="6" t="s">
        <v>193</v>
      </c>
      <c r="C110" s="6" t="s">
        <v>56</v>
      </c>
      <c r="D110" s="6" t="s">
        <v>57</v>
      </c>
      <c r="E110" s="6" t="s">
        <v>58</v>
      </c>
      <c r="F110" s="5">
        <v>2</v>
      </c>
      <c r="G110" s="8">
        <v>1028</v>
      </c>
      <c r="H110" s="9">
        <v>0.64</v>
      </c>
      <c r="I110" s="7">
        <v>740.16</v>
      </c>
      <c r="J110" s="8">
        <v>592.12800000000004</v>
      </c>
      <c r="K110" s="8">
        <v>148.03199999999993</v>
      </c>
      <c r="L110" s="9">
        <f>(Sales[[#This Row],[Profit/Loss]]/Sales[[#This Row],[Revenue]])</f>
        <v>0.1999999999999999</v>
      </c>
      <c r="M110" s="1">
        <v>45563</v>
      </c>
      <c r="N110" s="6" t="s">
        <v>9</v>
      </c>
      <c r="O110" s="6" t="s">
        <v>4</v>
      </c>
    </row>
    <row r="111" spans="1:15" x14ac:dyDescent="0.35">
      <c r="A111" s="6">
        <v>1113</v>
      </c>
      <c r="B111" s="6" t="s">
        <v>194</v>
      </c>
      <c r="C111" s="6" t="s">
        <v>37</v>
      </c>
      <c r="D111" s="6" t="s">
        <v>38</v>
      </c>
      <c r="E111" s="6" t="s">
        <v>39</v>
      </c>
      <c r="F111" s="5">
        <v>2</v>
      </c>
      <c r="G111" s="8">
        <v>3865</v>
      </c>
      <c r="H111" s="9">
        <v>0.68</v>
      </c>
      <c r="I111" s="7">
        <v>2473.5999999999995</v>
      </c>
      <c r="J111" s="8">
        <v>989.43999999999983</v>
      </c>
      <c r="K111" s="8">
        <v>1484.1599999999996</v>
      </c>
      <c r="L111" s="9">
        <f>(Sales[[#This Row],[Profit/Loss]]/Sales[[#This Row],[Revenue]])</f>
        <v>0.6</v>
      </c>
      <c r="M111" s="1">
        <v>45563</v>
      </c>
      <c r="N111" s="6" t="s">
        <v>7</v>
      </c>
      <c r="O111" s="6" t="s">
        <v>4</v>
      </c>
    </row>
    <row r="112" spans="1:15" x14ac:dyDescent="0.35">
      <c r="A112" s="6">
        <v>1114</v>
      </c>
      <c r="B112" s="6" t="s">
        <v>195</v>
      </c>
      <c r="C112" s="6" t="s">
        <v>56</v>
      </c>
      <c r="D112" s="6" t="s">
        <v>117</v>
      </c>
      <c r="E112" s="6" t="s">
        <v>118</v>
      </c>
      <c r="F112" s="5">
        <v>6</v>
      </c>
      <c r="G112" s="8">
        <v>569</v>
      </c>
      <c r="H112" s="9">
        <v>0.2</v>
      </c>
      <c r="I112" s="7">
        <v>2731.2000000000003</v>
      </c>
      <c r="J112" s="8">
        <v>2184.9600000000005</v>
      </c>
      <c r="K112" s="8">
        <v>546.23999999999978</v>
      </c>
      <c r="L112" s="9">
        <f>(Sales[[#This Row],[Profit/Loss]]/Sales[[#This Row],[Revenue]])</f>
        <v>0.1999999999999999</v>
      </c>
      <c r="M112" s="1">
        <v>45706</v>
      </c>
      <c r="N112" s="6" t="s">
        <v>5</v>
      </c>
      <c r="O112" s="6" t="s">
        <v>4</v>
      </c>
    </row>
    <row r="113" spans="1:15" x14ac:dyDescent="0.35">
      <c r="A113" s="6">
        <v>1115</v>
      </c>
      <c r="B113" s="6" t="s">
        <v>196</v>
      </c>
      <c r="C113" s="6" t="s">
        <v>45</v>
      </c>
      <c r="D113" s="6" t="s">
        <v>46</v>
      </c>
      <c r="E113" s="6" t="s">
        <v>47</v>
      </c>
      <c r="F113" s="5">
        <v>2</v>
      </c>
      <c r="G113" s="8">
        <v>2605</v>
      </c>
      <c r="H113" s="9">
        <v>0.7</v>
      </c>
      <c r="I113" s="7">
        <v>1563.0000000000002</v>
      </c>
      <c r="J113" s="8">
        <v>1406.7000000000003</v>
      </c>
      <c r="K113" s="8">
        <v>156.29999999999995</v>
      </c>
      <c r="L113" s="9">
        <f>(Sales[[#This Row],[Profit/Loss]]/Sales[[#This Row],[Revenue]])</f>
        <v>9.999999999999995E-2</v>
      </c>
      <c r="M113" s="1">
        <v>45826</v>
      </c>
      <c r="N113" s="6" t="s">
        <v>7</v>
      </c>
      <c r="O113" s="6" t="s">
        <v>4</v>
      </c>
    </row>
    <row r="114" spans="1:15" x14ac:dyDescent="0.35">
      <c r="A114" s="6">
        <v>1116</v>
      </c>
      <c r="B114" s="6" t="s">
        <v>197</v>
      </c>
      <c r="C114" s="6" t="s">
        <v>37</v>
      </c>
      <c r="D114" s="6" t="s">
        <v>102</v>
      </c>
      <c r="E114" s="6" t="s">
        <v>103</v>
      </c>
      <c r="F114" s="5">
        <v>1</v>
      </c>
      <c r="G114" s="8">
        <v>2445</v>
      </c>
      <c r="H114" s="9">
        <v>0.57999999999999996</v>
      </c>
      <c r="I114" s="7">
        <v>1026.9000000000001</v>
      </c>
      <c r="J114" s="8">
        <v>410.76000000000005</v>
      </c>
      <c r="K114" s="8">
        <v>616.1400000000001</v>
      </c>
      <c r="L114" s="9">
        <f>(Sales[[#This Row],[Profit/Loss]]/Sales[[#This Row],[Revenue]])</f>
        <v>0.60000000000000009</v>
      </c>
      <c r="M114" s="1">
        <v>45718</v>
      </c>
      <c r="N114" s="6" t="s">
        <v>5</v>
      </c>
      <c r="O114" s="6" t="s">
        <v>4</v>
      </c>
    </row>
    <row r="115" spans="1:15" x14ac:dyDescent="0.35">
      <c r="A115" s="6">
        <v>1117</v>
      </c>
      <c r="B115" s="6" t="s">
        <v>198</v>
      </c>
      <c r="C115" s="6" t="s">
        <v>37</v>
      </c>
      <c r="D115" s="6" t="s">
        <v>38</v>
      </c>
      <c r="E115" s="6" t="s">
        <v>39</v>
      </c>
      <c r="F115" s="5">
        <v>2</v>
      </c>
      <c r="G115" s="8">
        <v>3568</v>
      </c>
      <c r="H115" s="9">
        <v>0.68</v>
      </c>
      <c r="I115" s="7">
        <v>2283.5199999999995</v>
      </c>
      <c r="J115" s="8">
        <v>913.4079999999999</v>
      </c>
      <c r="K115" s="8">
        <v>1370.1119999999996</v>
      </c>
      <c r="L115" s="9">
        <f>(Sales[[#This Row],[Profit/Loss]]/Sales[[#This Row],[Revenue]])</f>
        <v>0.6</v>
      </c>
      <c r="M115" s="1">
        <v>45563</v>
      </c>
      <c r="N115" s="6" t="s">
        <v>11</v>
      </c>
      <c r="O115" s="6" t="s">
        <v>4</v>
      </c>
    </row>
    <row r="116" spans="1:15" x14ac:dyDescent="0.35">
      <c r="A116" s="6">
        <v>1118</v>
      </c>
      <c r="B116" s="6" t="s">
        <v>199</v>
      </c>
      <c r="C116" s="6" t="s">
        <v>45</v>
      </c>
      <c r="D116" s="6" t="s">
        <v>46</v>
      </c>
      <c r="E116" s="6" t="s">
        <v>47</v>
      </c>
      <c r="F116" s="5">
        <v>2</v>
      </c>
      <c r="G116" s="8">
        <v>2605</v>
      </c>
      <c r="H116" s="9">
        <v>0.7</v>
      </c>
      <c r="I116" s="7">
        <v>1563.0000000000002</v>
      </c>
      <c r="J116" s="8">
        <v>1406.7000000000003</v>
      </c>
      <c r="K116" s="8">
        <v>156.29999999999995</v>
      </c>
      <c r="L116" s="9">
        <f>(Sales[[#This Row],[Profit/Loss]]/Sales[[#This Row],[Revenue]])</f>
        <v>9.999999999999995E-2</v>
      </c>
      <c r="M116" s="1">
        <v>45778</v>
      </c>
      <c r="N116" s="6" t="s">
        <v>11</v>
      </c>
      <c r="O116" s="6" t="s">
        <v>4</v>
      </c>
    </row>
    <row r="117" spans="1:15" x14ac:dyDescent="0.35">
      <c r="A117" s="6">
        <v>1119</v>
      </c>
      <c r="B117" s="6" t="s">
        <v>200</v>
      </c>
      <c r="C117" s="6" t="s">
        <v>32</v>
      </c>
      <c r="D117" s="6" t="s">
        <v>129</v>
      </c>
      <c r="E117" s="6" t="s">
        <v>130</v>
      </c>
      <c r="F117" s="5">
        <v>2</v>
      </c>
      <c r="G117" s="8">
        <v>2671</v>
      </c>
      <c r="H117" s="9">
        <v>0.62</v>
      </c>
      <c r="I117" s="7">
        <v>2029.96</v>
      </c>
      <c r="J117" s="8">
        <v>608.98799999999994</v>
      </c>
      <c r="K117" s="8">
        <v>1420.9720000000002</v>
      </c>
      <c r="L117" s="9">
        <f>(Sales[[#This Row],[Profit/Loss]]/Sales[[#This Row],[Revenue]])</f>
        <v>0.70000000000000007</v>
      </c>
      <c r="M117" s="1">
        <v>45791</v>
      </c>
      <c r="N117" s="6" t="s">
        <v>9</v>
      </c>
      <c r="O117" s="6" t="s">
        <v>4</v>
      </c>
    </row>
    <row r="118" spans="1:15" x14ac:dyDescent="0.35">
      <c r="A118" s="6">
        <v>1120</v>
      </c>
      <c r="B118" s="6" t="s">
        <v>201</v>
      </c>
      <c r="C118" s="6" t="s">
        <v>37</v>
      </c>
      <c r="D118" s="6" t="s">
        <v>38</v>
      </c>
      <c r="E118" s="6" t="s">
        <v>39</v>
      </c>
      <c r="F118" s="5">
        <v>2</v>
      </c>
      <c r="G118" s="8">
        <v>4709</v>
      </c>
      <c r="H118" s="9">
        <v>0.68</v>
      </c>
      <c r="I118" s="7">
        <v>3013.7599999999998</v>
      </c>
      <c r="J118" s="8">
        <v>1205.5039999999999</v>
      </c>
      <c r="K118" s="8">
        <v>1808.2559999999999</v>
      </c>
      <c r="L118" s="9">
        <f>(Sales[[#This Row],[Profit/Loss]]/Sales[[#This Row],[Revenue]])</f>
        <v>0.6</v>
      </c>
      <c r="M118" s="1">
        <v>45782</v>
      </c>
      <c r="N118" s="6" t="s">
        <v>7</v>
      </c>
      <c r="O118" s="6" t="s">
        <v>4</v>
      </c>
    </row>
    <row r="119" spans="1:15" x14ac:dyDescent="0.35">
      <c r="A119" s="6">
        <v>1121</v>
      </c>
      <c r="B119" s="6" t="s">
        <v>202</v>
      </c>
      <c r="C119" s="6" t="s">
        <v>41</v>
      </c>
      <c r="D119" s="6" t="s">
        <v>110</v>
      </c>
      <c r="E119" s="6" t="s">
        <v>111</v>
      </c>
      <c r="F119" s="5">
        <v>2</v>
      </c>
      <c r="G119" s="8">
        <v>4110</v>
      </c>
      <c r="H119" s="9">
        <v>0.42</v>
      </c>
      <c r="I119" s="7">
        <v>4767.6000000000004</v>
      </c>
      <c r="J119" s="8">
        <v>3337.32</v>
      </c>
      <c r="K119" s="8">
        <v>1430.2800000000002</v>
      </c>
      <c r="L119" s="9">
        <f>(Sales[[#This Row],[Profit/Loss]]/Sales[[#This Row],[Revenue]])</f>
        <v>0.30000000000000004</v>
      </c>
      <c r="M119" s="1">
        <v>45563</v>
      </c>
      <c r="N119" s="6" t="s">
        <v>15</v>
      </c>
      <c r="O119" s="6" t="s">
        <v>4</v>
      </c>
    </row>
    <row r="120" spans="1:15" x14ac:dyDescent="0.35">
      <c r="A120" s="6">
        <v>1122</v>
      </c>
      <c r="B120" s="6" t="s">
        <v>203</v>
      </c>
      <c r="C120" s="6" t="s">
        <v>37</v>
      </c>
      <c r="D120" s="6" t="s">
        <v>102</v>
      </c>
      <c r="E120" s="6" t="s">
        <v>103</v>
      </c>
      <c r="F120" s="5">
        <v>2</v>
      </c>
      <c r="G120" s="8">
        <v>4745</v>
      </c>
      <c r="H120" s="9">
        <v>0.4</v>
      </c>
      <c r="I120" s="7">
        <v>5694</v>
      </c>
      <c r="J120" s="8">
        <v>2277.6</v>
      </c>
      <c r="K120" s="8">
        <v>3416.4</v>
      </c>
      <c r="L120" s="9">
        <f>(Sales[[#This Row],[Profit/Loss]]/Sales[[#This Row],[Revenue]])</f>
        <v>0.6</v>
      </c>
      <c r="M120" s="1">
        <v>45563</v>
      </c>
      <c r="N120" s="6" t="s">
        <v>9</v>
      </c>
      <c r="O120" s="6" t="s">
        <v>4</v>
      </c>
    </row>
    <row r="121" spans="1:15" x14ac:dyDescent="0.35">
      <c r="A121" s="6">
        <v>1123</v>
      </c>
      <c r="B121" s="6" t="s">
        <v>204</v>
      </c>
      <c r="C121" s="6" t="s">
        <v>45</v>
      </c>
      <c r="D121" s="6" t="s">
        <v>171</v>
      </c>
      <c r="E121" s="6" t="s">
        <v>172</v>
      </c>
      <c r="F121" s="5">
        <v>5</v>
      </c>
      <c r="G121" s="8">
        <v>3979</v>
      </c>
      <c r="H121" s="9">
        <v>0.57999999999999996</v>
      </c>
      <c r="I121" s="7">
        <v>8355.9000000000015</v>
      </c>
      <c r="J121" s="8">
        <v>7520.3100000000013</v>
      </c>
      <c r="K121" s="8">
        <v>835.59000000000015</v>
      </c>
      <c r="L121" s="9">
        <f>(Sales[[#This Row],[Profit/Loss]]/Sales[[#This Row],[Revenue]])</f>
        <v>0.1</v>
      </c>
      <c r="M121" s="1">
        <v>45393</v>
      </c>
      <c r="N121" s="6" t="s">
        <v>7</v>
      </c>
      <c r="O121" s="6" t="s">
        <v>4</v>
      </c>
    </row>
    <row r="122" spans="1:15" x14ac:dyDescent="0.35">
      <c r="A122" s="6">
        <v>1125</v>
      </c>
      <c r="B122" s="6" t="s">
        <v>205</v>
      </c>
      <c r="C122" s="6" t="s">
        <v>41</v>
      </c>
      <c r="D122" s="6" t="s">
        <v>110</v>
      </c>
      <c r="E122" s="6" t="s">
        <v>111</v>
      </c>
      <c r="F122" s="5">
        <v>2</v>
      </c>
      <c r="G122" s="8">
        <v>2449</v>
      </c>
      <c r="H122" s="9">
        <v>0.69</v>
      </c>
      <c r="I122" s="7">
        <v>1518.3800000000003</v>
      </c>
      <c r="J122" s="8">
        <v>1062.8660000000002</v>
      </c>
      <c r="K122" s="8">
        <v>455.51400000000012</v>
      </c>
      <c r="L122" s="9">
        <f>(Sales[[#This Row],[Profit/Loss]]/Sales[[#This Row],[Revenue]])</f>
        <v>0.3</v>
      </c>
      <c r="M122" s="1">
        <v>45563</v>
      </c>
      <c r="N122" s="6" t="s">
        <v>5</v>
      </c>
      <c r="O122" s="6" t="s">
        <v>4</v>
      </c>
    </row>
    <row r="123" spans="1:15" x14ac:dyDescent="0.35">
      <c r="A123" s="6">
        <v>1126</v>
      </c>
      <c r="B123" s="6" t="s">
        <v>206</v>
      </c>
      <c r="C123" s="6" t="s">
        <v>32</v>
      </c>
      <c r="D123" s="6" t="s">
        <v>53</v>
      </c>
      <c r="E123" s="6" t="s">
        <v>54</v>
      </c>
      <c r="F123" s="5">
        <v>2</v>
      </c>
      <c r="G123" s="8">
        <v>2866</v>
      </c>
      <c r="H123" s="9">
        <v>0.59</v>
      </c>
      <c r="I123" s="7">
        <v>2350.1200000000003</v>
      </c>
      <c r="J123" s="8">
        <v>705.03600000000006</v>
      </c>
      <c r="K123" s="8">
        <v>1645.0840000000003</v>
      </c>
      <c r="L123" s="9">
        <f>(Sales[[#This Row],[Profit/Loss]]/Sales[[#This Row],[Revenue]])</f>
        <v>0.70000000000000007</v>
      </c>
      <c r="M123" s="1">
        <v>45563</v>
      </c>
      <c r="N123" s="6" t="s">
        <v>15</v>
      </c>
      <c r="O123" s="6" t="s">
        <v>4</v>
      </c>
    </row>
    <row r="124" spans="1:15" x14ac:dyDescent="0.35">
      <c r="A124" s="6">
        <v>1127</v>
      </c>
      <c r="B124" s="6" t="s">
        <v>207</v>
      </c>
      <c r="C124" s="6" t="s">
        <v>56</v>
      </c>
      <c r="D124" s="6" t="s">
        <v>117</v>
      </c>
      <c r="E124" s="6" t="s">
        <v>118</v>
      </c>
      <c r="F124" s="5">
        <v>3</v>
      </c>
      <c r="G124" s="8">
        <v>4843</v>
      </c>
      <c r="H124" s="9">
        <v>7.0000000000000007E-2</v>
      </c>
      <c r="I124" s="7">
        <v>13511.97</v>
      </c>
      <c r="J124" s="8">
        <v>10809.576000000001</v>
      </c>
      <c r="K124" s="8">
        <v>2702.3939999999984</v>
      </c>
      <c r="L124" s="9">
        <f>(Sales[[#This Row],[Profit/Loss]]/Sales[[#This Row],[Revenue]])</f>
        <v>0.1999999999999999</v>
      </c>
      <c r="M124" s="1">
        <v>45511</v>
      </c>
      <c r="N124" s="6" t="s">
        <v>7</v>
      </c>
      <c r="O124" s="6" t="s">
        <v>3</v>
      </c>
    </row>
    <row r="125" spans="1:15" x14ac:dyDescent="0.35">
      <c r="A125" s="6">
        <v>1128</v>
      </c>
      <c r="B125" s="6" t="s">
        <v>208</v>
      </c>
      <c r="C125" s="6" t="s">
        <v>49</v>
      </c>
      <c r="D125" s="6" t="s">
        <v>63</v>
      </c>
      <c r="E125" s="6" t="s">
        <v>64</v>
      </c>
      <c r="F125" s="5">
        <v>2</v>
      </c>
      <c r="G125" s="8">
        <v>2790</v>
      </c>
      <c r="H125" s="9">
        <v>0.43</v>
      </c>
      <c r="I125" s="7">
        <v>3180.6000000000004</v>
      </c>
      <c r="J125" s="8">
        <v>318.06000000000006</v>
      </c>
      <c r="K125" s="8">
        <v>2862.5400000000004</v>
      </c>
      <c r="L125" s="9">
        <f>(Sales[[#This Row],[Profit/Loss]]/Sales[[#This Row],[Revenue]])</f>
        <v>0.9</v>
      </c>
      <c r="M125" s="1">
        <v>45563</v>
      </c>
      <c r="N125" s="6" t="s">
        <v>13</v>
      </c>
      <c r="O125" s="6" t="s">
        <v>4</v>
      </c>
    </row>
    <row r="126" spans="1:15" x14ac:dyDescent="0.35">
      <c r="A126" s="6">
        <v>1129</v>
      </c>
      <c r="B126" s="6" t="s">
        <v>209</v>
      </c>
      <c r="C126" s="6" t="s">
        <v>32</v>
      </c>
      <c r="D126" s="6" t="s">
        <v>53</v>
      </c>
      <c r="E126" s="6" t="s">
        <v>54</v>
      </c>
      <c r="F126" s="5">
        <v>2</v>
      </c>
      <c r="G126" s="8">
        <v>2412</v>
      </c>
      <c r="H126" s="9">
        <v>0.23</v>
      </c>
      <c r="I126" s="7">
        <v>3714.48</v>
      </c>
      <c r="J126" s="8">
        <v>1114.3440000000001</v>
      </c>
      <c r="K126" s="8">
        <v>2600.136</v>
      </c>
      <c r="L126" s="9">
        <f>(Sales[[#This Row],[Profit/Loss]]/Sales[[#This Row],[Revenue]])</f>
        <v>0.7</v>
      </c>
      <c r="M126" s="1">
        <v>45835</v>
      </c>
      <c r="N126" s="6" t="s">
        <v>9</v>
      </c>
      <c r="O126" s="6" t="s">
        <v>4</v>
      </c>
    </row>
    <row r="127" spans="1:15" x14ac:dyDescent="0.35">
      <c r="A127" s="6">
        <v>1130</v>
      </c>
      <c r="B127" s="6" t="s">
        <v>48</v>
      </c>
      <c r="C127" s="6" t="s">
        <v>45</v>
      </c>
      <c r="D127" s="6" t="s">
        <v>60</v>
      </c>
      <c r="E127" s="6" t="s">
        <v>61</v>
      </c>
      <c r="F127" s="5">
        <v>2</v>
      </c>
      <c r="G127" s="8">
        <v>2580</v>
      </c>
      <c r="H127" s="9">
        <v>0.64</v>
      </c>
      <c r="I127" s="7">
        <v>1857.6</v>
      </c>
      <c r="J127" s="8">
        <v>1671.84</v>
      </c>
      <c r="K127" s="8">
        <v>185.76</v>
      </c>
      <c r="L127" s="9">
        <f>(Sales[[#This Row],[Profit/Loss]]/Sales[[#This Row],[Revenue]])</f>
        <v>0.1</v>
      </c>
      <c r="M127" s="1">
        <v>45563</v>
      </c>
      <c r="N127" s="6" t="s">
        <v>5</v>
      </c>
      <c r="O127" s="6" t="s">
        <v>3</v>
      </c>
    </row>
    <row r="128" spans="1:15" x14ac:dyDescent="0.35">
      <c r="A128" s="6">
        <v>1131</v>
      </c>
      <c r="B128" s="6" t="s">
        <v>210</v>
      </c>
      <c r="C128" s="6" t="s">
        <v>49</v>
      </c>
      <c r="D128" s="6" t="s">
        <v>94</v>
      </c>
      <c r="E128" s="6" t="s">
        <v>95</v>
      </c>
      <c r="F128" s="5">
        <v>5</v>
      </c>
      <c r="G128" s="8">
        <v>2689</v>
      </c>
      <c r="H128" s="9">
        <v>0.99</v>
      </c>
      <c r="I128" s="7">
        <v>134.45000000000013</v>
      </c>
      <c r="J128" s="8">
        <v>13.445000000000014</v>
      </c>
      <c r="K128" s="8">
        <v>121.00500000000011</v>
      </c>
      <c r="L128" s="9">
        <f>(Sales[[#This Row],[Profit/Loss]]/Sales[[#This Row],[Revenue]])</f>
        <v>0.89999999999999991</v>
      </c>
      <c r="M128" s="1">
        <v>45675</v>
      </c>
      <c r="N128" s="6" t="s">
        <v>5</v>
      </c>
      <c r="O128" s="6" t="s">
        <v>4</v>
      </c>
    </row>
    <row r="129" spans="1:15" x14ac:dyDescent="0.35">
      <c r="A129" s="6">
        <v>1132</v>
      </c>
      <c r="B129" s="6" t="s">
        <v>211</v>
      </c>
      <c r="C129" s="6" t="s">
        <v>37</v>
      </c>
      <c r="D129" s="6" t="s">
        <v>102</v>
      </c>
      <c r="E129" s="6" t="s">
        <v>103</v>
      </c>
      <c r="F129" s="5">
        <v>2</v>
      </c>
      <c r="G129" s="8">
        <v>2445</v>
      </c>
      <c r="H129" s="9">
        <v>0.57999999999999996</v>
      </c>
      <c r="I129" s="7">
        <v>2053.8000000000002</v>
      </c>
      <c r="J129" s="8">
        <v>821.5200000000001</v>
      </c>
      <c r="K129" s="8">
        <v>1232.2800000000002</v>
      </c>
      <c r="L129" s="9">
        <f>(Sales[[#This Row],[Profit/Loss]]/Sales[[#This Row],[Revenue]])</f>
        <v>0.60000000000000009</v>
      </c>
      <c r="M129" s="1">
        <v>45563</v>
      </c>
      <c r="N129" s="6" t="s">
        <v>5</v>
      </c>
      <c r="O129" s="6" t="s">
        <v>3</v>
      </c>
    </row>
    <row r="130" spans="1:15" x14ac:dyDescent="0.35">
      <c r="A130" s="6">
        <v>1133</v>
      </c>
      <c r="B130" s="6" t="s">
        <v>212</v>
      </c>
      <c r="C130" s="6" t="s">
        <v>56</v>
      </c>
      <c r="D130" s="6" t="s">
        <v>57</v>
      </c>
      <c r="E130" s="6" t="s">
        <v>58</v>
      </c>
      <c r="F130" s="5">
        <v>2</v>
      </c>
      <c r="G130" s="8">
        <v>2995</v>
      </c>
      <c r="H130" s="9">
        <v>0.6</v>
      </c>
      <c r="I130" s="7">
        <v>2396</v>
      </c>
      <c r="J130" s="8">
        <v>1916.8000000000002</v>
      </c>
      <c r="K130" s="8">
        <v>479.19999999999982</v>
      </c>
      <c r="L130" s="9">
        <f>(Sales[[#This Row],[Profit/Loss]]/Sales[[#This Row],[Revenue]])</f>
        <v>0.19999999999999993</v>
      </c>
      <c r="M130" s="1">
        <v>45563</v>
      </c>
      <c r="N130" s="6" t="s">
        <v>7</v>
      </c>
      <c r="O130" s="6" t="s">
        <v>4</v>
      </c>
    </row>
    <row r="131" spans="1:15" x14ac:dyDescent="0.35">
      <c r="A131" s="6">
        <v>1134</v>
      </c>
      <c r="B131" s="6" t="s">
        <v>213</v>
      </c>
      <c r="C131" s="6" t="s">
        <v>56</v>
      </c>
      <c r="D131" s="6" t="s">
        <v>83</v>
      </c>
      <c r="E131" s="6" t="s">
        <v>84</v>
      </c>
      <c r="F131" s="5">
        <v>3</v>
      </c>
      <c r="G131" s="8">
        <v>2840</v>
      </c>
      <c r="H131" s="9">
        <v>0.73</v>
      </c>
      <c r="I131" s="7">
        <v>2300.4</v>
      </c>
      <c r="J131" s="8">
        <v>1840.3200000000002</v>
      </c>
      <c r="K131" s="8">
        <v>460.07999999999993</v>
      </c>
      <c r="L131" s="9">
        <f>(Sales[[#This Row],[Profit/Loss]]/Sales[[#This Row],[Revenue]])</f>
        <v>0.19999999999999996</v>
      </c>
      <c r="M131" s="1">
        <v>45791</v>
      </c>
      <c r="N131" s="6" t="s">
        <v>5</v>
      </c>
      <c r="O131" s="6" t="s">
        <v>4</v>
      </c>
    </row>
    <row r="132" spans="1:15" x14ac:dyDescent="0.35">
      <c r="A132" s="6">
        <v>1135</v>
      </c>
      <c r="B132" s="6" t="s">
        <v>214</v>
      </c>
      <c r="C132" s="6" t="s">
        <v>41</v>
      </c>
      <c r="D132" s="6" t="s">
        <v>73</v>
      </c>
      <c r="E132" s="6" t="s">
        <v>74</v>
      </c>
      <c r="F132" s="5">
        <v>4</v>
      </c>
      <c r="G132" s="8">
        <v>1557</v>
      </c>
      <c r="H132" s="9">
        <v>0.84</v>
      </c>
      <c r="I132" s="7">
        <v>996.48000000000025</v>
      </c>
      <c r="J132" s="8">
        <v>697.53600000000017</v>
      </c>
      <c r="K132" s="8">
        <v>298.94400000000007</v>
      </c>
      <c r="L132" s="9">
        <f>(Sales[[#This Row],[Profit/Loss]]/Sales[[#This Row],[Revenue]])</f>
        <v>0.3</v>
      </c>
      <c r="M132" s="1">
        <v>45588</v>
      </c>
      <c r="N132" s="6" t="s">
        <v>9</v>
      </c>
      <c r="O132" s="6" t="s">
        <v>3</v>
      </c>
    </row>
    <row r="133" spans="1:15" x14ac:dyDescent="0.35">
      <c r="A133" s="6">
        <v>1136</v>
      </c>
      <c r="B133" s="6" t="s">
        <v>215</v>
      </c>
      <c r="C133" s="6" t="s">
        <v>32</v>
      </c>
      <c r="D133" s="6" t="s">
        <v>68</v>
      </c>
      <c r="E133" s="6" t="s">
        <v>69</v>
      </c>
      <c r="F133" s="5">
        <v>2</v>
      </c>
      <c r="G133" s="8">
        <v>3658</v>
      </c>
      <c r="H133" s="9">
        <v>0.47</v>
      </c>
      <c r="I133" s="7">
        <v>3877.48</v>
      </c>
      <c r="J133" s="8">
        <v>1163.2439999999999</v>
      </c>
      <c r="K133" s="8">
        <v>2714.2359999999999</v>
      </c>
      <c r="L133" s="9">
        <f>(Sales[[#This Row],[Profit/Loss]]/Sales[[#This Row],[Revenue]])</f>
        <v>0.7</v>
      </c>
      <c r="M133" s="1">
        <v>45318</v>
      </c>
      <c r="N133" s="6" t="s">
        <v>9</v>
      </c>
      <c r="O133" s="6" t="s">
        <v>4</v>
      </c>
    </row>
    <row r="134" spans="1:15" x14ac:dyDescent="0.35">
      <c r="A134" s="6">
        <v>1137</v>
      </c>
      <c r="B134" s="6" t="s">
        <v>216</v>
      </c>
      <c r="C134" s="6" t="s">
        <v>41</v>
      </c>
      <c r="D134" s="6" t="s">
        <v>73</v>
      </c>
      <c r="E134" s="6" t="s">
        <v>74</v>
      </c>
      <c r="F134" s="5">
        <v>2</v>
      </c>
      <c r="G134" s="8">
        <v>4206</v>
      </c>
      <c r="H134" s="9">
        <v>0.59</v>
      </c>
      <c r="I134" s="7">
        <v>3448.92</v>
      </c>
      <c r="J134" s="8">
        <v>2414.2439999999997</v>
      </c>
      <c r="K134" s="8">
        <v>1034.6760000000004</v>
      </c>
      <c r="L134" s="9">
        <f>(Sales[[#This Row],[Profit/Loss]]/Sales[[#This Row],[Revenue]])</f>
        <v>0.3000000000000001</v>
      </c>
      <c r="M134" s="1">
        <v>45770</v>
      </c>
      <c r="N134" s="6" t="s">
        <v>5</v>
      </c>
      <c r="O134" s="6" t="s">
        <v>3</v>
      </c>
    </row>
    <row r="135" spans="1:15" x14ac:dyDescent="0.35">
      <c r="A135" s="6">
        <v>1138</v>
      </c>
      <c r="B135" s="6" t="s">
        <v>217</v>
      </c>
      <c r="C135" s="6" t="s">
        <v>56</v>
      </c>
      <c r="D135" s="6" t="s">
        <v>117</v>
      </c>
      <c r="E135" s="6" t="s">
        <v>118</v>
      </c>
      <c r="F135" s="5">
        <v>1</v>
      </c>
      <c r="G135" s="8">
        <v>2869</v>
      </c>
      <c r="H135" s="9">
        <v>0.26</v>
      </c>
      <c r="I135" s="7">
        <v>2123.06</v>
      </c>
      <c r="J135" s="8">
        <v>1698.4480000000001</v>
      </c>
      <c r="K135" s="8">
        <v>424.61199999999985</v>
      </c>
      <c r="L135" s="9">
        <f>(Sales[[#This Row],[Profit/Loss]]/Sales[[#This Row],[Revenue]])</f>
        <v>0.19999999999999993</v>
      </c>
      <c r="M135" s="1">
        <v>45563</v>
      </c>
      <c r="N135" s="6" t="s">
        <v>13</v>
      </c>
      <c r="O135" s="6" t="s">
        <v>4</v>
      </c>
    </row>
    <row r="136" spans="1:15" x14ac:dyDescent="0.35">
      <c r="A136" s="6">
        <v>1139</v>
      </c>
      <c r="B136" s="6" t="s">
        <v>218</v>
      </c>
      <c r="C136" s="6" t="s">
        <v>49</v>
      </c>
      <c r="D136" s="6" t="s">
        <v>105</v>
      </c>
      <c r="E136" s="6" t="s">
        <v>106</v>
      </c>
      <c r="F136" s="5">
        <v>2</v>
      </c>
      <c r="G136" s="8">
        <v>2751</v>
      </c>
      <c r="H136" s="9">
        <v>0.21</v>
      </c>
      <c r="I136" s="7">
        <v>4346.58</v>
      </c>
      <c r="J136" s="8">
        <v>434.65800000000002</v>
      </c>
      <c r="K136" s="8">
        <v>3911.922</v>
      </c>
      <c r="L136" s="9">
        <f>(Sales[[#This Row],[Profit/Loss]]/Sales[[#This Row],[Revenue]])</f>
        <v>0.9</v>
      </c>
      <c r="M136" s="1">
        <v>45593</v>
      </c>
      <c r="N136" s="6" t="s">
        <v>11</v>
      </c>
      <c r="O136" s="6" t="s">
        <v>4</v>
      </c>
    </row>
    <row r="137" spans="1:15" x14ac:dyDescent="0.35">
      <c r="A137" s="6">
        <v>1140</v>
      </c>
      <c r="B137" s="6" t="s">
        <v>219</v>
      </c>
      <c r="C137" s="6" t="s">
        <v>45</v>
      </c>
      <c r="D137" s="6" t="s">
        <v>46</v>
      </c>
      <c r="E137" s="6" t="s">
        <v>47</v>
      </c>
      <c r="F137" s="5">
        <v>4</v>
      </c>
      <c r="G137" s="8">
        <v>2605</v>
      </c>
      <c r="H137" s="9">
        <v>0.7</v>
      </c>
      <c r="I137" s="7">
        <v>3126.0000000000005</v>
      </c>
      <c r="J137" s="8">
        <v>2813.4000000000005</v>
      </c>
      <c r="K137" s="8">
        <v>312.59999999999991</v>
      </c>
      <c r="L137" s="9">
        <f>(Sales[[#This Row],[Profit/Loss]]/Sales[[#This Row],[Revenue]])</f>
        <v>9.999999999999995E-2</v>
      </c>
      <c r="M137" s="1">
        <v>45517</v>
      </c>
      <c r="N137" s="6" t="s">
        <v>13</v>
      </c>
      <c r="O137" s="6" t="s">
        <v>3</v>
      </c>
    </row>
    <row r="138" spans="1:15" x14ac:dyDescent="0.35">
      <c r="A138" s="6">
        <v>1141</v>
      </c>
      <c r="B138" s="6" t="s">
        <v>220</v>
      </c>
      <c r="C138" s="6" t="s">
        <v>49</v>
      </c>
      <c r="D138" s="6" t="s">
        <v>105</v>
      </c>
      <c r="E138" s="6" t="s">
        <v>106</v>
      </c>
      <c r="F138" s="5">
        <v>2</v>
      </c>
      <c r="G138" s="8">
        <v>2751</v>
      </c>
      <c r="H138" s="9">
        <v>0.9</v>
      </c>
      <c r="I138" s="7">
        <v>550.19999999999993</v>
      </c>
      <c r="J138" s="8">
        <v>55.019999999999996</v>
      </c>
      <c r="K138" s="8">
        <v>495.17999999999995</v>
      </c>
      <c r="L138" s="9">
        <f>(Sales[[#This Row],[Profit/Loss]]/Sales[[#This Row],[Revenue]])</f>
        <v>0.9</v>
      </c>
      <c r="M138" s="1">
        <v>45401</v>
      </c>
      <c r="N138" s="6" t="s">
        <v>5</v>
      </c>
      <c r="O138" s="6" t="s">
        <v>4</v>
      </c>
    </row>
    <row r="139" spans="1:15" x14ac:dyDescent="0.35">
      <c r="A139" s="6">
        <v>1142</v>
      </c>
      <c r="B139" s="6" t="s">
        <v>221</v>
      </c>
      <c r="C139" s="6" t="s">
        <v>56</v>
      </c>
      <c r="D139" s="6" t="s">
        <v>117</v>
      </c>
      <c r="E139" s="6" t="s">
        <v>118</v>
      </c>
      <c r="F139" s="5">
        <v>6</v>
      </c>
      <c r="G139" s="8">
        <v>3005</v>
      </c>
      <c r="H139" s="9">
        <v>0.56999999999999995</v>
      </c>
      <c r="I139" s="7">
        <v>7752.9000000000005</v>
      </c>
      <c r="J139" s="8">
        <v>6202.3200000000006</v>
      </c>
      <c r="K139" s="8">
        <v>1550.58</v>
      </c>
      <c r="L139" s="9">
        <f>(Sales[[#This Row],[Profit/Loss]]/Sales[[#This Row],[Revenue]])</f>
        <v>0.19999999999999998</v>
      </c>
      <c r="M139" s="1">
        <v>45344</v>
      </c>
      <c r="N139" s="6" t="s">
        <v>13</v>
      </c>
      <c r="O139" s="6" t="s">
        <v>4</v>
      </c>
    </row>
    <row r="140" spans="1:15" x14ac:dyDescent="0.35">
      <c r="A140" s="6">
        <v>1143</v>
      </c>
      <c r="B140" s="6" t="s">
        <v>222</v>
      </c>
      <c r="C140" s="6" t="s">
        <v>37</v>
      </c>
      <c r="D140" s="6" t="s">
        <v>113</v>
      </c>
      <c r="E140" s="6" t="s">
        <v>114</v>
      </c>
      <c r="F140" s="5">
        <v>2</v>
      </c>
      <c r="G140" s="8">
        <v>2754</v>
      </c>
      <c r="H140" s="9">
        <v>0.63</v>
      </c>
      <c r="I140" s="7">
        <v>2037.96</v>
      </c>
      <c r="J140" s="8">
        <v>815.18400000000008</v>
      </c>
      <c r="K140" s="8">
        <v>1222.7759999999998</v>
      </c>
      <c r="L140" s="9">
        <f>(Sales[[#This Row],[Profit/Loss]]/Sales[[#This Row],[Revenue]])</f>
        <v>0.59999999999999987</v>
      </c>
      <c r="M140" s="1">
        <v>45782</v>
      </c>
      <c r="N140" s="6" t="s">
        <v>11</v>
      </c>
      <c r="O140" s="6" t="s">
        <v>4</v>
      </c>
    </row>
    <row r="141" spans="1:15" x14ac:dyDescent="0.35">
      <c r="A141" s="6">
        <v>1144</v>
      </c>
      <c r="B141" s="6" t="s">
        <v>223</v>
      </c>
      <c r="C141" s="6" t="s">
        <v>32</v>
      </c>
      <c r="D141" s="6" t="s">
        <v>33</v>
      </c>
      <c r="E141" s="6" t="s">
        <v>34</v>
      </c>
      <c r="F141" s="5">
        <v>2</v>
      </c>
      <c r="G141" s="8">
        <v>2381</v>
      </c>
      <c r="H141" s="9">
        <v>0.19</v>
      </c>
      <c r="I141" s="7">
        <v>3857.2200000000003</v>
      </c>
      <c r="J141" s="8">
        <v>1157.1659999999999</v>
      </c>
      <c r="K141" s="8">
        <v>2700.0540000000001</v>
      </c>
      <c r="L141" s="9">
        <f>(Sales[[#This Row],[Profit/Loss]]/Sales[[#This Row],[Revenue]])</f>
        <v>0.7</v>
      </c>
      <c r="M141" s="1">
        <v>45563</v>
      </c>
      <c r="N141" s="6" t="s">
        <v>9</v>
      </c>
      <c r="O141" s="6" t="s">
        <v>4</v>
      </c>
    </row>
    <row r="142" spans="1:15" x14ac:dyDescent="0.35">
      <c r="A142" s="6">
        <v>1145</v>
      </c>
      <c r="B142" s="6" t="s">
        <v>224</v>
      </c>
      <c r="C142" s="6" t="s">
        <v>49</v>
      </c>
      <c r="D142" s="6" t="s">
        <v>105</v>
      </c>
      <c r="E142" s="6" t="s">
        <v>106</v>
      </c>
      <c r="F142" s="5">
        <v>2</v>
      </c>
      <c r="G142" s="8">
        <v>3608</v>
      </c>
      <c r="H142" s="9">
        <v>0.94</v>
      </c>
      <c r="I142" s="7">
        <v>432.96000000000038</v>
      </c>
      <c r="J142" s="8">
        <v>43.296000000000042</v>
      </c>
      <c r="K142" s="8">
        <v>389.66400000000033</v>
      </c>
      <c r="L142" s="9">
        <f>(Sales[[#This Row],[Profit/Loss]]/Sales[[#This Row],[Revenue]])</f>
        <v>0.9</v>
      </c>
      <c r="M142" s="1">
        <v>45602</v>
      </c>
      <c r="N142" s="6" t="s">
        <v>13</v>
      </c>
      <c r="O142" s="6" t="s">
        <v>3</v>
      </c>
    </row>
    <row r="143" spans="1:15" x14ac:dyDescent="0.35">
      <c r="A143" s="6">
        <v>1146</v>
      </c>
      <c r="B143" s="6" t="s">
        <v>225</v>
      </c>
      <c r="C143" s="6" t="s">
        <v>45</v>
      </c>
      <c r="D143" s="6" t="s">
        <v>46</v>
      </c>
      <c r="E143" s="6" t="s">
        <v>47</v>
      </c>
      <c r="F143" s="5">
        <v>2</v>
      </c>
      <c r="G143" s="8">
        <v>2605</v>
      </c>
      <c r="H143" s="9">
        <v>0.9</v>
      </c>
      <c r="I143" s="7">
        <v>520.99999999999989</v>
      </c>
      <c r="J143" s="8">
        <v>468.89999999999992</v>
      </c>
      <c r="K143" s="8">
        <v>52.099999999999966</v>
      </c>
      <c r="L143" s="9">
        <f>(Sales[[#This Row],[Profit/Loss]]/Sales[[#This Row],[Revenue]])</f>
        <v>9.999999999999995E-2</v>
      </c>
      <c r="M143" s="1">
        <v>45719</v>
      </c>
      <c r="N143" s="6" t="s">
        <v>15</v>
      </c>
      <c r="O143" s="6" t="s">
        <v>4</v>
      </c>
    </row>
    <row r="144" spans="1:15" x14ac:dyDescent="0.35">
      <c r="A144" s="6">
        <v>1147</v>
      </c>
      <c r="B144" s="6" t="s">
        <v>226</v>
      </c>
      <c r="C144" s="6" t="s">
        <v>56</v>
      </c>
      <c r="D144" s="6" t="s">
        <v>57</v>
      </c>
      <c r="E144" s="6" t="s">
        <v>58</v>
      </c>
      <c r="F144" s="5">
        <v>2</v>
      </c>
      <c r="G144" s="8">
        <v>2875</v>
      </c>
      <c r="H144" s="9">
        <v>0.64</v>
      </c>
      <c r="I144" s="7">
        <v>2070</v>
      </c>
      <c r="J144" s="8">
        <v>1656</v>
      </c>
      <c r="K144" s="8">
        <v>414</v>
      </c>
      <c r="L144" s="9">
        <f>(Sales[[#This Row],[Profit/Loss]]/Sales[[#This Row],[Revenue]])</f>
        <v>0.2</v>
      </c>
      <c r="M144" s="1">
        <v>45632</v>
      </c>
      <c r="N144" s="6" t="s">
        <v>5</v>
      </c>
      <c r="O144" s="6" t="s">
        <v>3</v>
      </c>
    </row>
    <row r="145" spans="1:15" x14ac:dyDescent="0.35">
      <c r="A145" s="6">
        <v>1148</v>
      </c>
      <c r="B145" s="6" t="s">
        <v>227</v>
      </c>
      <c r="C145" s="6" t="s">
        <v>45</v>
      </c>
      <c r="D145" s="6" t="s">
        <v>46</v>
      </c>
      <c r="E145" s="6" t="s">
        <v>47</v>
      </c>
      <c r="F145" s="5">
        <v>2</v>
      </c>
      <c r="G145" s="8">
        <v>2471</v>
      </c>
      <c r="H145" s="9">
        <v>0.9</v>
      </c>
      <c r="I145" s="7">
        <v>494.19999999999987</v>
      </c>
      <c r="J145" s="8">
        <v>444.77999999999992</v>
      </c>
      <c r="K145" s="8">
        <v>49.419999999999959</v>
      </c>
      <c r="L145" s="9">
        <f>(Sales[[#This Row],[Profit/Loss]]/Sales[[#This Row],[Revenue]])</f>
        <v>9.9999999999999936E-2</v>
      </c>
      <c r="M145" s="1">
        <v>45680</v>
      </c>
      <c r="N145" s="6" t="s">
        <v>9</v>
      </c>
      <c r="O145" s="6" t="s">
        <v>4</v>
      </c>
    </row>
    <row r="146" spans="1:15" x14ac:dyDescent="0.35">
      <c r="A146" s="6">
        <v>1149</v>
      </c>
      <c r="B146" s="6" t="s">
        <v>228</v>
      </c>
      <c r="C146" s="6" t="s">
        <v>56</v>
      </c>
      <c r="D146" s="6" t="s">
        <v>117</v>
      </c>
      <c r="E146" s="6" t="s">
        <v>118</v>
      </c>
      <c r="F146" s="5">
        <v>2</v>
      </c>
      <c r="G146" s="8">
        <v>2869</v>
      </c>
      <c r="H146" s="9">
        <v>0.56999999999999995</v>
      </c>
      <c r="I146" s="7">
        <v>2467.34</v>
      </c>
      <c r="J146" s="8">
        <v>1973.8720000000003</v>
      </c>
      <c r="K146" s="8">
        <v>493.46799999999985</v>
      </c>
      <c r="L146" s="9">
        <f>(Sales[[#This Row],[Profit/Loss]]/Sales[[#This Row],[Revenue]])</f>
        <v>0.19999999999999993</v>
      </c>
      <c r="M146" s="1">
        <v>45570</v>
      </c>
      <c r="N146" s="6" t="s">
        <v>13</v>
      </c>
      <c r="O146" s="6" t="s">
        <v>3</v>
      </c>
    </row>
    <row r="147" spans="1:15" x14ac:dyDescent="0.35">
      <c r="A147" s="6">
        <v>1150</v>
      </c>
      <c r="B147" s="6" t="s">
        <v>229</v>
      </c>
      <c r="C147" s="6" t="s">
        <v>45</v>
      </c>
      <c r="D147" s="6" t="s">
        <v>60</v>
      </c>
      <c r="E147" s="6" t="s">
        <v>61</v>
      </c>
      <c r="F147" s="5">
        <v>2</v>
      </c>
      <c r="G147" s="8">
        <v>1555</v>
      </c>
      <c r="H147" s="9">
        <v>0.64</v>
      </c>
      <c r="I147" s="7">
        <v>1119.5999999999999</v>
      </c>
      <c r="J147" s="8">
        <v>1007.64</v>
      </c>
      <c r="K147" s="8">
        <v>111.95999999999992</v>
      </c>
      <c r="L147" s="9">
        <f>(Sales[[#This Row],[Profit/Loss]]/Sales[[#This Row],[Revenue]])</f>
        <v>9.9999999999999936E-2</v>
      </c>
      <c r="M147" s="1">
        <v>45582</v>
      </c>
      <c r="N147" s="6" t="s">
        <v>7</v>
      </c>
      <c r="O147" s="6" t="s">
        <v>4</v>
      </c>
    </row>
    <row r="148" spans="1:15" x14ac:dyDescent="0.35">
      <c r="A148" s="6">
        <v>1151</v>
      </c>
      <c r="B148" s="6" t="s">
        <v>230</v>
      </c>
      <c r="C148" s="6" t="s">
        <v>32</v>
      </c>
      <c r="D148" s="6" t="s">
        <v>68</v>
      </c>
      <c r="E148" s="6" t="s">
        <v>69</v>
      </c>
      <c r="F148" s="5">
        <v>4</v>
      </c>
      <c r="G148" s="8">
        <v>2266</v>
      </c>
      <c r="H148" s="9">
        <v>0.33</v>
      </c>
      <c r="I148" s="7">
        <v>6072.8799999999992</v>
      </c>
      <c r="J148" s="8">
        <v>1821.8639999999998</v>
      </c>
      <c r="K148" s="8">
        <v>4251.0159999999996</v>
      </c>
      <c r="L148" s="9">
        <f>(Sales[[#This Row],[Profit/Loss]]/Sales[[#This Row],[Revenue]])</f>
        <v>0.70000000000000007</v>
      </c>
      <c r="M148" s="1">
        <v>45855</v>
      </c>
      <c r="N148" s="6" t="s">
        <v>15</v>
      </c>
      <c r="O148" s="6" t="s">
        <v>4</v>
      </c>
    </row>
    <row r="149" spans="1:15" x14ac:dyDescent="0.35">
      <c r="A149" s="6">
        <v>1152</v>
      </c>
      <c r="B149" s="6" t="s">
        <v>231</v>
      </c>
      <c r="C149" s="6" t="s">
        <v>41</v>
      </c>
      <c r="D149" s="6" t="s">
        <v>87</v>
      </c>
      <c r="E149" s="6" t="s">
        <v>88</v>
      </c>
      <c r="F149" s="5">
        <v>1</v>
      </c>
      <c r="G149" s="8">
        <v>2573</v>
      </c>
      <c r="H149" s="9">
        <v>0.9</v>
      </c>
      <c r="I149" s="7">
        <v>257.29999999999995</v>
      </c>
      <c r="J149" s="8">
        <v>180.10999999999996</v>
      </c>
      <c r="K149" s="8">
        <v>77.19</v>
      </c>
      <c r="L149" s="9">
        <f>(Sales[[#This Row],[Profit/Loss]]/Sales[[#This Row],[Revenue]])</f>
        <v>0.30000000000000004</v>
      </c>
      <c r="M149" s="1">
        <v>45599</v>
      </c>
      <c r="N149" s="6" t="s">
        <v>15</v>
      </c>
      <c r="O149" s="6" t="s">
        <v>4</v>
      </c>
    </row>
    <row r="150" spans="1:15" x14ac:dyDescent="0.35">
      <c r="A150" s="6">
        <v>1153</v>
      </c>
      <c r="B150" s="6" t="s">
        <v>232</v>
      </c>
      <c r="C150" s="6" t="s">
        <v>45</v>
      </c>
      <c r="D150" s="6" t="s">
        <v>46</v>
      </c>
      <c r="E150" s="6" t="s">
        <v>47</v>
      </c>
      <c r="F150" s="5">
        <v>1</v>
      </c>
      <c r="G150" s="8">
        <v>479</v>
      </c>
      <c r="H150" s="9">
        <v>0.7</v>
      </c>
      <c r="I150" s="7">
        <v>143.70000000000002</v>
      </c>
      <c r="J150" s="8">
        <v>129.33000000000001</v>
      </c>
      <c r="K150" s="8">
        <v>14.370000000000005</v>
      </c>
      <c r="L150" s="9">
        <f>(Sales[[#This Row],[Profit/Loss]]/Sales[[#This Row],[Revenue]])</f>
        <v>0.10000000000000002</v>
      </c>
      <c r="M150" s="1">
        <v>45641</v>
      </c>
      <c r="N150" s="6" t="s">
        <v>5</v>
      </c>
      <c r="O150" s="6" t="s">
        <v>3</v>
      </c>
    </row>
    <row r="151" spans="1:15" x14ac:dyDescent="0.35">
      <c r="A151" s="6">
        <v>1154</v>
      </c>
      <c r="B151" s="6" t="s">
        <v>233</v>
      </c>
      <c r="C151" s="6" t="s">
        <v>45</v>
      </c>
      <c r="D151" s="6" t="s">
        <v>148</v>
      </c>
      <c r="E151" s="6" t="s">
        <v>149</v>
      </c>
      <c r="F151" s="5">
        <v>2</v>
      </c>
      <c r="G151" s="8">
        <v>2914</v>
      </c>
      <c r="H151" s="9">
        <v>0.67</v>
      </c>
      <c r="I151" s="7">
        <v>1923.2399999999998</v>
      </c>
      <c r="J151" s="8">
        <v>1730.9159999999999</v>
      </c>
      <c r="K151" s="8">
        <v>192.32399999999984</v>
      </c>
      <c r="L151" s="9">
        <f>(Sales[[#This Row],[Profit/Loss]]/Sales[[#This Row],[Revenue]])</f>
        <v>9.9999999999999922E-2</v>
      </c>
      <c r="M151" s="1">
        <v>45575</v>
      </c>
      <c r="N151" s="6" t="s">
        <v>11</v>
      </c>
      <c r="O151" s="6" t="s">
        <v>4</v>
      </c>
    </row>
    <row r="152" spans="1:15" x14ac:dyDescent="0.35">
      <c r="A152" s="6">
        <v>1155</v>
      </c>
      <c r="B152" s="6" t="s">
        <v>234</v>
      </c>
      <c r="C152" s="6" t="s">
        <v>41</v>
      </c>
      <c r="D152" s="6" t="s">
        <v>87</v>
      </c>
      <c r="E152" s="6" t="s">
        <v>88</v>
      </c>
      <c r="F152" s="5">
        <v>2</v>
      </c>
      <c r="G152" s="8">
        <v>2573</v>
      </c>
      <c r="H152" s="9">
        <v>0.64</v>
      </c>
      <c r="I152" s="7">
        <v>1852.56</v>
      </c>
      <c r="J152" s="8">
        <v>1296.7919999999999</v>
      </c>
      <c r="K152" s="8">
        <v>555.76800000000003</v>
      </c>
      <c r="L152" s="9">
        <f>(Sales[[#This Row],[Profit/Loss]]/Sales[[#This Row],[Revenue]])</f>
        <v>0.30000000000000004</v>
      </c>
      <c r="M152" s="1">
        <v>45604</v>
      </c>
      <c r="N152" s="6" t="s">
        <v>9</v>
      </c>
      <c r="O152" s="6" t="s">
        <v>4</v>
      </c>
    </row>
    <row r="153" spans="1:15" x14ac:dyDescent="0.35">
      <c r="A153" s="6">
        <v>1156</v>
      </c>
      <c r="B153" s="6" t="s">
        <v>235</v>
      </c>
      <c r="C153" s="6" t="s">
        <v>56</v>
      </c>
      <c r="D153" s="6" t="s">
        <v>83</v>
      </c>
      <c r="E153" s="6" t="s">
        <v>84</v>
      </c>
      <c r="F153" s="5">
        <v>3</v>
      </c>
      <c r="G153" s="8">
        <v>2840</v>
      </c>
      <c r="H153" s="9">
        <v>0.93</v>
      </c>
      <c r="I153" s="7">
        <v>596.39999999999964</v>
      </c>
      <c r="J153" s="8">
        <v>477.11999999999972</v>
      </c>
      <c r="K153" s="8">
        <v>119.27999999999992</v>
      </c>
      <c r="L153" s="9">
        <f>(Sales[[#This Row],[Profit/Loss]]/Sales[[#This Row],[Revenue]])</f>
        <v>0.19999999999999998</v>
      </c>
      <c r="M153" s="1">
        <v>45563</v>
      </c>
      <c r="N153" s="6" t="s">
        <v>5</v>
      </c>
      <c r="O153" s="6" t="s">
        <v>4</v>
      </c>
    </row>
    <row r="154" spans="1:15" x14ac:dyDescent="0.35">
      <c r="A154" s="6">
        <v>1157</v>
      </c>
      <c r="B154" s="6" t="s">
        <v>236</v>
      </c>
      <c r="C154" s="6" t="s">
        <v>32</v>
      </c>
      <c r="D154" s="6" t="s">
        <v>129</v>
      </c>
      <c r="E154" s="6" t="s">
        <v>130</v>
      </c>
      <c r="F154" s="5">
        <v>6</v>
      </c>
      <c r="G154" s="8">
        <v>645</v>
      </c>
      <c r="H154" s="9">
        <v>0.62</v>
      </c>
      <c r="I154" s="7">
        <v>1470.6</v>
      </c>
      <c r="J154" s="8">
        <v>441.17999999999995</v>
      </c>
      <c r="K154" s="8">
        <v>1029.42</v>
      </c>
      <c r="L154" s="9">
        <f>(Sales[[#This Row],[Profit/Loss]]/Sales[[#This Row],[Revenue]])</f>
        <v>0.70000000000000007</v>
      </c>
      <c r="M154" s="1">
        <v>45833</v>
      </c>
      <c r="N154" s="6" t="s">
        <v>7</v>
      </c>
      <c r="O154" s="6" t="s">
        <v>4</v>
      </c>
    </row>
    <row r="155" spans="1:15" x14ac:dyDescent="0.35">
      <c r="A155" s="6">
        <v>1158</v>
      </c>
      <c r="B155" s="6" t="s">
        <v>237</v>
      </c>
      <c r="C155" s="6" t="s">
        <v>56</v>
      </c>
      <c r="D155" s="6" t="s">
        <v>83</v>
      </c>
      <c r="E155" s="6" t="s">
        <v>84</v>
      </c>
      <c r="F155" s="5">
        <v>2</v>
      </c>
      <c r="G155" s="8">
        <v>4516</v>
      </c>
      <c r="H155" s="9">
        <v>0.73</v>
      </c>
      <c r="I155" s="7">
        <v>2438.6400000000003</v>
      </c>
      <c r="J155" s="8">
        <v>1950.9120000000003</v>
      </c>
      <c r="K155" s="8">
        <v>487.72800000000007</v>
      </c>
      <c r="L155" s="9">
        <f>(Sales[[#This Row],[Profit/Loss]]/Sales[[#This Row],[Revenue]])</f>
        <v>0.2</v>
      </c>
      <c r="M155" s="1">
        <v>45844</v>
      </c>
      <c r="N155" s="6" t="s">
        <v>5</v>
      </c>
      <c r="O155" s="6" t="s">
        <v>3</v>
      </c>
    </row>
    <row r="156" spans="1:15" x14ac:dyDescent="0.35">
      <c r="A156" s="6">
        <v>1159</v>
      </c>
      <c r="B156" s="6" t="s">
        <v>238</v>
      </c>
      <c r="C156" s="6" t="s">
        <v>41</v>
      </c>
      <c r="D156" s="6" t="s">
        <v>73</v>
      </c>
      <c r="E156" s="6" t="s">
        <v>74</v>
      </c>
      <c r="F156" s="5">
        <v>2</v>
      </c>
      <c r="G156" s="8">
        <v>3335</v>
      </c>
      <c r="H156" s="9">
        <v>0.09</v>
      </c>
      <c r="I156" s="7">
        <v>6069.7</v>
      </c>
      <c r="J156" s="8">
        <v>4248.79</v>
      </c>
      <c r="K156" s="8">
        <v>1820.9099999999999</v>
      </c>
      <c r="L156" s="9">
        <f>(Sales[[#This Row],[Profit/Loss]]/Sales[[#This Row],[Revenue]])</f>
        <v>0.3</v>
      </c>
      <c r="M156" s="1">
        <v>45563</v>
      </c>
      <c r="N156" s="6" t="s">
        <v>7</v>
      </c>
      <c r="O156" s="6" t="s">
        <v>4</v>
      </c>
    </row>
    <row r="157" spans="1:15" x14ac:dyDescent="0.35">
      <c r="A157" s="6">
        <v>1160</v>
      </c>
      <c r="B157" s="6" t="s">
        <v>239</v>
      </c>
      <c r="C157" s="6" t="s">
        <v>56</v>
      </c>
      <c r="D157" s="6" t="s">
        <v>57</v>
      </c>
      <c r="E157" s="6" t="s">
        <v>58</v>
      </c>
      <c r="F157" s="5">
        <v>2</v>
      </c>
      <c r="G157" s="8">
        <v>2995</v>
      </c>
      <c r="H157" s="9">
        <v>0.77</v>
      </c>
      <c r="I157" s="7">
        <v>1377.6999999999998</v>
      </c>
      <c r="J157" s="8">
        <v>1102.1599999999999</v>
      </c>
      <c r="K157" s="8">
        <v>275.53999999999996</v>
      </c>
      <c r="L157" s="9">
        <f>(Sales[[#This Row],[Profit/Loss]]/Sales[[#This Row],[Revenue]])</f>
        <v>0.2</v>
      </c>
      <c r="M157" s="1">
        <v>45607</v>
      </c>
      <c r="N157" s="6" t="s">
        <v>13</v>
      </c>
      <c r="O157" s="6" t="s">
        <v>4</v>
      </c>
    </row>
    <row r="158" spans="1:15" x14ac:dyDescent="0.35">
      <c r="A158" s="6">
        <v>1161</v>
      </c>
      <c r="B158" s="6" t="s">
        <v>240</v>
      </c>
      <c r="C158" s="6" t="s">
        <v>49</v>
      </c>
      <c r="D158" s="6" t="s">
        <v>94</v>
      </c>
      <c r="E158" s="6" t="s">
        <v>95</v>
      </c>
      <c r="F158" s="5">
        <v>2</v>
      </c>
      <c r="G158" s="8">
        <v>1802</v>
      </c>
      <c r="H158" s="9">
        <v>0.76</v>
      </c>
      <c r="I158" s="7">
        <v>864.95999999999992</v>
      </c>
      <c r="J158" s="8">
        <v>86.495999999999995</v>
      </c>
      <c r="K158" s="8">
        <v>778.46399999999994</v>
      </c>
      <c r="L158" s="9">
        <f>(Sales[[#This Row],[Profit/Loss]]/Sales[[#This Row],[Revenue]])</f>
        <v>0.9</v>
      </c>
      <c r="M158" s="1">
        <v>45352</v>
      </c>
      <c r="N158" s="6" t="s">
        <v>9</v>
      </c>
      <c r="O158" s="6" t="s">
        <v>4</v>
      </c>
    </row>
    <row r="159" spans="1:15" x14ac:dyDescent="0.35">
      <c r="A159" s="6">
        <v>1162</v>
      </c>
      <c r="B159" s="6" t="s">
        <v>241</v>
      </c>
      <c r="C159" s="6" t="s">
        <v>41</v>
      </c>
      <c r="D159" s="6" t="s">
        <v>110</v>
      </c>
      <c r="E159" s="6" t="s">
        <v>111</v>
      </c>
      <c r="F159" s="5">
        <v>4</v>
      </c>
      <c r="G159" s="8">
        <v>2449</v>
      </c>
      <c r="H159" s="9">
        <v>0.14000000000000001</v>
      </c>
      <c r="I159" s="7">
        <v>8424.56</v>
      </c>
      <c r="J159" s="8">
        <v>5897.1919999999991</v>
      </c>
      <c r="K159" s="8">
        <v>2527.3680000000004</v>
      </c>
      <c r="L159" s="9">
        <f>(Sales[[#This Row],[Profit/Loss]]/Sales[[#This Row],[Revenue]])</f>
        <v>0.30000000000000004</v>
      </c>
      <c r="M159" s="1">
        <v>45621</v>
      </c>
      <c r="N159" s="6" t="s">
        <v>9</v>
      </c>
      <c r="O159" s="6" t="s">
        <v>4</v>
      </c>
    </row>
    <row r="160" spans="1:15" x14ac:dyDescent="0.35">
      <c r="A160" s="6">
        <v>1163</v>
      </c>
      <c r="B160" s="6" t="s">
        <v>242</v>
      </c>
      <c r="C160" s="6" t="s">
        <v>45</v>
      </c>
      <c r="D160" s="6" t="s">
        <v>60</v>
      </c>
      <c r="E160" s="6" t="s">
        <v>61</v>
      </c>
      <c r="F160" s="5">
        <v>2</v>
      </c>
      <c r="G160" s="8">
        <v>1034</v>
      </c>
      <c r="H160" s="9">
        <v>0.68</v>
      </c>
      <c r="I160" s="7">
        <v>661.75999999999988</v>
      </c>
      <c r="J160" s="8">
        <v>595.58399999999995</v>
      </c>
      <c r="K160" s="8">
        <v>66.175999999999931</v>
      </c>
      <c r="L160" s="9">
        <f>(Sales[[#This Row],[Profit/Loss]]/Sales[[#This Row],[Revenue]])</f>
        <v>9.9999999999999908E-2</v>
      </c>
      <c r="M160" s="1">
        <v>45666</v>
      </c>
      <c r="N160" s="6" t="s">
        <v>11</v>
      </c>
      <c r="O160" s="6" t="s">
        <v>4</v>
      </c>
    </row>
    <row r="161" spans="1:15" x14ac:dyDescent="0.35">
      <c r="A161" s="6">
        <v>1164</v>
      </c>
      <c r="B161" s="6" t="s">
        <v>243</v>
      </c>
      <c r="C161" s="6" t="s">
        <v>45</v>
      </c>
      <c r="D161" s="6" t="s">
        <v>60</v>
      </c>
      <c r="E161" s="6" t="s">
        <v>61</v>
      </c>
      <c r="F161" s="5">
        <v>5</v>
      </c>
      <c r="G161" s="8">
        <v>2580</v>
      </c>
      <c r="H161" s="9">
        <v>0.64</v>
      </c>
      <c r="I161" s="7">
        <v>4644</v>
      </c>
      <c r="J161" s="8">
        <v>4179.6000000000004</v>
      </c>
      <c r="K161" s="8">
        <v>464.39999999999964</v>
      </c>
      <c r="L161" s="9">
        <f>(Sales[[#This Row],[Profit/Loss]]/Sales[[#This Row],[Revenue]])</f>
        <v>9.9999999999999922E-2</v>
      </c>
      <c r="M161" s="1">
        <v>45563</v>
      </c>
      <c r="N161" s="6" t="s">
        <v>13</v>
      </c>
      <c r="O161" s="6" t="s">
        <v>3</v>
      </c>
    </row>
    <row r="162" spans="1:15" x14ac:dyDescent="0.35">
      <c r="A162" s="6">
        <v>1165</v>
      </c>
      <c r="B162" s="6" t="s">
        <v>244</v>
      </c>
      <c r="C162" s="6" t="s">
        <v>49</v>
      </c>
      <c r="D162" s="6" t="s">
        <v>94</v>
      </c>
      <c r="E162" s="6" t="s">
        <v>95</v>
      </c>
      <c r="F162" s="5">
        <v>2</v>
      </c>
      <c r="G162" s="8">
        <v>2689</v>
      </c>
      <c r="H162" s="9">
        <v>0.08</v>
      </c>
      <c r="I162" s="7">
        <v>4947.76</v>
      </c>
      <c r="J162" s="8">
        <v>494.77600000000007</v>
      </c>
      <c r="K162" s="8">
        <v>4452.9840000000004</v>
      </c>
      <c r="L162" s="9">
        <f>(Sales[[#This Row],[Profit/Loss]]/Sales[[#This Row],[Revenue]])</f>
        <v>0.9</v>
      </c>
      <c r="M162" s="1">
        <v>45569</v>
      </c>
      <c r="N162" s="6" t="s">
        <v>11</v>
      </c>
      <c r="O162" s="6" t="s">
        <v>3</v>
      </c>
    </row>
    <row r="163" spans="1:15" x14ac:dyDescent="0.35">
      <c r="A163" s="6">
        <v>1166</v>
      </c>
      <c r="B163" s="6" t="s">
        <v>245</v>
      </c>
      <c r="C163" s="6" t="s">
        <v>37</v>
      </c>
      <c r="D163" s="6" t="s">
        <v>102</v>
      </c>
      <c r="E163" s="6" t="s">
        <v>103</v>
      </c>
      <c r="F163" s="5">
        <v>2</v>
      </c>
      <c r="G163" s="8">
        <v>2445</v>
      </c>
      <c r="H163" s="9">
        <v>0.91</v>
      </c>
      <c r="I163" s="7">
        <v>440.09999999999985</v>
      </c>
      <c r="J163" s="8">
        <v>176.03999999999996</v>
      </c>
      <c r="K163" s="8">
        <v>264.05999999999989</v>
      </c>
      <c r="L163" s="9">
        <f>(Sales[[#This Row],[Profit/Loss]]/Sales[[#This Row],[Revenue]])</f>
        <v>0.6</v>
      </c>
      <c r="M163" s="1">
        <v>45165</v>
      </c>
      <c r="N163" s="6" t="s">
        <v>7</v>
      </c>
      <c r="O163" s="6" t="s">
        <v>4</v>
      </c>
    </row>
    <row r="164" spans="1:15" x14ac:dyDescent="0.35">
      <c r="A164" s="6">
        <v>1167</v>
      </c>
      <c r="B164" s="6" t="s">
        <v>246</v>
      </c>
      <c r="C164" s="6" t="s">
        <v>49</v>
      </c>
      <c r="D164" s="6" t="s">
        <v>63</v>
      </c>
      <c r="E164" s="6" t="s">
        <v>64</v>
      </c>
      <c r="F164" s="5">
        <v>2</v>
      </c>
      <c r="G164" s="8">
        <v>4596</v>
      </c>
      <c r="H164" s="9">
        <v>0.09</v>
      </c>
      <c r="I164" s="7">
        <v>8364.7200000000012</v>
      </c>
      <c r="J164" s="8">
        <v>836.47200000000021</v>
      </c>
      <c r="K164" s="8">
        <v>7528.2480000000014</v>
      </c>
      <c r="L164" s="9">
        <f>(Sales[[#This Row],[Profit/Loss]]/Sales[[#This Row],[Revenue]])</f>
        <v>0.9</v>
      </c>
      <c r="M164" s="1">
        <v>45791</v>
      </c>
      <c r="N164" s="6" t="s">
        <v>11</v>
      </c>
      <c r="O164" s="6" t="s">
        <v>4</v>
      </c>
    </row>
    <row r="165" spans="1:15" x14ac:dyDescent="0.35">
      <c r="A165" s="6">
        <v>1168</v>
      </c>
      <c r="B165" s="6" t="s">
        <v>247</v>
      </c>
      <c r="C165" s="6" t="s">
        <v>45</v>
      </c>
      <c r="D165" s="6" t="s">
        <v>60</v>
      </c>
      <c r="E165" s="6" t="s">
        <v>61</v>
      </c>
      <c r="F165" s="5">
        <v>2</v>
      </c>
      <c r="G165" s="8">
        <v>3656</v>
      </c>
      <c r="H165" s="9">
        <v>0.48</v>
      </c>
      <c r="I165" s="7">
        <v>3802.2400000000002</v>
      </c>
      <c r="J165" s="8">
        <v>3422.0160000000001</v>
      </c>
      <c r="K165" s="8">
        <v>380.22400000000016</v>
      </c>
      <c r="L165" s="9">
        <f>(Sales[[#This Row],[Profit/Loss]]/Sales[[#This Row],[Revenue]])</f>
        <v>0.10000000000000003</v>
      </c>
      <c r="M165" s="1">
        <v>45609</v>
      </c>
      <c r="N165" s="6" t="s">
        <v>13</v>
      </c>
      <c r="O165" s="6" t="s">
        <v>4</v>
      </c>
    </row>
    <row r="166" spans="1:15" x14ac:dyDescent="0.35">
      <c r="A166" s="6">
        <v>1169</v>
      </c>
      <c r="B166" s="6" t="s">
        <v>248</v>
      </c>
      <c r="C166" s="6" t="s">
        <v>49</v>
      </c>
      <c r="D166" s="6" t="s">
        <v>94</v>
      </c>
      <c r="E166" s="6" t="s">
        <v>95</v>
      </c>
      <c r="F166" s="5">
        <v>1</v>
      </c>
      <c r="G166" s="8">
        <v>2948</v>
      </c>
      <c r="H166" s="9">
        <v>0.9</v>
      </c>
      <c r="I166" s="7">
        <v>294.79999999999995</v>
      </c>
      <c r="J166" s="8">
        <v>29.479999999999997</v>
      </c>
      <c r="K166" s="8">
        <v>265.31999999999994</v>
      </c>
      <c r="L166" s="9">
        <f>(Sales[[#This Row],[Profit/Loss]]/Sales[[#This Row],[Revenue]])</f>
        <v>0.89999999999999991</v>
      </c>
      <c r="M166" s="1">
        <v>45563</v>
      </c>
      <c r="N166" s="6" t="s">
        <v>15</v>
      </c>
      <c r="O166" s="6" t="s">
        <v>4</v>
      </c>
    </row>
    <row r="167" spans="1:15" x14ac:dyDescent="0.35">
      <c r="A167" s="6">
        <v>1170</v>
      </c>
      <c r="B167" s="6" t="s">
        <v>249</v>
      </c>
      <c r="C167" s="6" t="s">
        <v>32</v>
      </c>
      <c r="D167" s="6" t="s">
        <v>68</v>
      </c>
      <c r="E167" s="6" t="s">
        <v>69</v>
      </c>
      <c r="F167" s="5">
        <v>2</v>
      </c>
      <c r="G167" s="8">
        <v>2751</v>
      </c>
      <c r="H167" s="9">
        <v>0.76</v>
      </c>
      <c r="I167" s="7">
        <v>1320.48</v>
      </c>
      <c r="J167" s="8">
        <v>396.14400000000001</v>
      </c>
      <c r="K167" s="8">
        <v>924.33600000000001</v>
      </c>
      <c r="L167" s="9">
        <f>(Sales[[#This Row],[Profit/Loss]]/Sales[[#This Row],[Revenue]])</f>
        <v>0.7</v>
      </c>
      <c r="M167" s="1">
        <v>45563</v>
      </c>
      <c r="N167" s="6" t="s">
        <v>5</v>
      </c>
      <c r="O167" s="6" t="s">
        <v>4</v>
      </c>
    </row>
    <row r="168" spans="1:15" x14ac:dyDescent="0.35">
      <c r="A168" s="6">
        <v>1171</v>
      </c>
      <c r="B168" s="6" t="s">
        <v>250</v>
      </c>
      <c r="C168" s="6" t="s">
        <v>32</v>
      </c>
      <c r="D168" s="6" t="s">
        <v>68</v>
      </c>
      <c r="E168" s="6" t="s">
        <v>69</v>
      </c>
      <c r="F168" s="5">
        <v>1</v>
      </c>
      <c r="G168" s="8">
        <v>2751</v>
      </c>
      <c r="H168" s="9">
        <v>0.48</v>
      </c>
      <c r="I168" s="7">
        <v>1430.52</v>
      </c>
      <c r="J168" s="8">
        <v>429.15600000000001</v>
      </c>
      <c r="K168" s="8">
        <v>1001.364</v>
      </c>
      <c r="L168" s="9">
        <f>(Sales[[#This Row],[Profit/Loss]]/Sales[[#This Row],[Revenue]])</f>
        <v>0.70000000000000007</v>
      </c>
      <c r="M168" s="1">
        <v>45824</v>
      </c>
      <c r="N168" s="6" t="s">
        <v>15</v>
      </c>
      <c r="O168" s="6" t="s">
        <v>3</v>
      </c>
    </row>
    <row r="169" spans="1:15" x14ac:dyDescent="0.35">
      <c r="A169" s="6">
        <v>1172</v>
      </c>
      <c r="B169" s="6" t="s">
        <v>251</v>
      </c>
      <c r="C169" s="6" t="s">
        <v>37</v>
      </c>
      <c r="D169" s="6" t="s">
        <v>38</v>
      </c>
      <c r="E169" s="6" t="s">
        <v>39</v>
      </c>
      <c r="F169" s="5">
        <v>2</v>
      </c>
      <c r="G169" s="8">
        <v>2719</v>
      </c>
      <c r="H169" s="9">
        <v>0.68</v>
      </c>
      <c r="I169" s="7">
        <v>1740.1599999999996</v>
      </c>
      <c r="J169" s="8">
        <v>696.06399999999985</v>
      </c>
      <c r="K169" s="8">
        <v>1044.0959999999998</v>
      </c>
      <c r="L169" s="9">
        <f>(Sales[[#This Row],[Profit/Loss]]/Sales[[#This Row],[Revenue]])</f>
        <v>0.6</v>
      </c>
      <c r="M169" s="1">
        <v>45779</v>
      </c>
      <c r="N169" s="6" t="s">
        <v>13</v>
      </c>
      <c r="O169" s="6" t="s">
        <v>4</v>
      </c>
    </row>
    <row r="170" spans="1:15" x14ac:dyDescent="0.35">
      <c r="A170" s="6">
        <v>1173</v>
      </c>
      <c r="B170" s="6" t="s">
        <v>252</v>
      </c>
      <c r="C170" s="6" t="s">
        <v>32</v>
      </c>
      <c r="D170" s="6" t="s">
        <v>53</v>
      </c>
      <c r="E170" s="6" t="s">
        <v>54</v>
      </c>
      <c r="F170" s="5">
        <v>2</v>
      </c>
      <c r="G170" s="8">
        <v>4063</v>
      </c>
      <c r="H170" s="9">
        <v>0.63</v>
      </c>
      <c r="I170" s="7">
        <v>3006.62</v>
      </c>
      <c r="J170" s="8">
        <v>901.98599999999999</v>
      </c>
      <c r="K170" s="8">
        <v>2104.634</v>
      </c>
      <c r="L170" s="9">
        <f>(Sales[[#This Row],[Profit/Loss]]/Sales[[#This Row],[Revenue]])</f>
        <v>0.70000000000000007</v>
      </c>
      <c r="M170" s="1">
        <v>45563</v>
      </c>
      <c r="N170" s="6" t="s">
        <v>11</v>
      </c>
      <c r="O170" s="6" t="s">
        <v>4</v>
      </c>
    </row>
    <row r="171" spans="1:15" x14ac:dyDescent="0.35">
      <c r="A171" s="6">
        <v>1174</v>
      </c>
      <c r="B171" s="6" t="s">
        <v>253</v>
      </c>
      <c r="C171" s="6" t="s">
        <v>37</v>
      </c>
      <c r="D171" s="6" t="s">
        <v>151</v>
      </c>
      <c r="E171" s="6" t="s">
        <v>152</v>
      </c>
      <c r="F171" s="5">
        <v>6</v>
      </c>
      <c r="G171" s="8">
        <v>4985</v>
      </c>
      <c r="H171" s="9">
        <v>0.42</v>
      </c>
      <c r="I171" s="7">
        <v>17347.800000000003</v>
      </c>
      <c r="J171" s="8">
        <v>6939.1200000000017</v>
      </c>
      <c r="K171" s="8">
        <v>10408.68</v>
      </c>
      <c r="L171" s="9">
        <f>(Sales[[#This Row],[Profit/Loss]]/Sales[[#This Row],[Revenue]])</f>
        <v>0.59999999999999987</v>
      </c>
      <c r="M171" s="1">
        <v>45649</v>
      </c>
      <c r="N171" s="6" t="s">
        <v>11</v>
      </c>
      <c r="O171" s="6" t="s">
        <v>4</v>
      </c>
    </row>
    <row r="172" spans="1:15" x14ac:dyDescent="0.35">
      <c r="A172" s="6">
        <v>1175</v>
      </c>
      <c r="B172" s="6" t="s">
        <v>254</v>
      </c>
      <c r="C172" s="6" t="s">
        <v>56</v>
      </c>
      <c r="D172" s="6" t="s">
        <v>57</v>
      </c>
      <c r="E172" s="6" t="s">
        <v>58</v>
      </c>
      <c r="F172" s="5">
        <v>3</v>
      </c>
      <c r="G172" s="8">
        <v>2995</v>
      </c>
      <c r="H172" s="9">
        <v>0.64</v>
      </c>
      <c r="I172" s="7">
        <v>3234.6</v>
      </c>
      <c r="J172" s="8">
        <v>2587.6800000000003</v>
      </c>
      <c r="K172" s="8">
        <v>646.91999999999962</v>
      </c>
      <c r="L172" s="9">
        <f>(Sales[[#This Row],[Profit/Loss]]/Sales[[#This Row],[Revenue]])</f>
        <v>0.1999999999999999</v>
      </c>
      <c r="M172" s="1">
        <v>45566</v>
      </c>
      <c r="N172" s="6" t="s">
        <v>7</v>
      </c>
      <c r="O172" s="6" t="s">
        <v>4</v>
      </c>
    </row>
    <row r="173" spans="1:15" x14ac:dyDescent="0.35">
      <c r="A173" s="6">
        <v>1176</v>
      </c>
      <c r="B173" s="6" t="s">
        <v>255</v>
      </c>
      <c r="C173" s="6" t="s">
        <v>32</v>
      </c>
      <c r="D173" s="6" t="s">
        <v>53</v>
      </c>
      <c r="E173" s="6" t="s">
        <v>54</v>
      </c>
      <c r="F173" s="5">
        <v>6</v>
      </c>
      <c r="G173" s="8">
        <v>2866</v>
      </c>
      <c r="H173" s="9">
        <v>0.87</v>
      </c>
      <c r="I173" s="7">
        <v>2235.48</v>
      </c>
      <c r="J173" s="8">
        <v>670.64400000000001</v>
      </c>
      <c r="K173" s="8">
        <v>1564.836</v>
      </c>
      <c r="L173" s="9">
        <f>(Sales[[#This Row],[Profit/Loss]]/Sales[[#This Row],[Revenue]])</f>
        <v>0.7</v>
      </c>
      <c r="M173" s="1">
        <v>45563</v>
      </c>
      <c r="N173" s="6" t="s">
        <v>9</v>
      </c>
      <c r="O173" s="6" t="s">
        <v>3</v>
      </c>
    </row>
    <row r="174" spans="1:15" x14ac:dyDescent="0.35">
      <c r="A174" s="6">
        <v>1177</v>
      </c>
      <c r="B174" s="6" t="s">
        <v>256</v>
      </c>
      <c r="C174" s="6" t="s">
        <v>32</v>
      </c>
      <c r="D174" s="6" t="s">
        <v>68</v>
      </c>
      <c r="E174" s="6" t="s">
        <v>69</v>
      </c>
      <c r="F174" s="5">
        <v>2</v>
      </c>
      <c r="G174" s="8">
        <v>2426</v>
      </c>
      <c r="H174" s="9">
        <v>0.48</v>
      </c>
      <c r="I174" s="7">
        <v>2523.04</v>
      </c>
      <c r="J174" s="8">
        <v>756.91199999999992</v>
      </c>
      <c r="K174" s="8">
        <v>1766.1280000000002</v>
      </c>
      <c r="L174" s="9">
        <f>(Sales[[#This Row],[Profit/Loss]]/Sales[[#This Row],[Revenue]])</f>
        <v>0.70000000000000007</v>
      </c>
      <c r="M174" s="1">
        <v>45746</v>
      </c>
      <c r="N174" s="6" t="s">
        <v>7</v>
      </c>
      <c r="O174" s="6" t="s">
        <v>4</v>
      </c>
    </row>
    <row r="175" spans="1:15" x14ac:dyDescent="0.35">
      <c r="A175" s="6">
        <v>1178</v>
      </c>
      <c r="B175" s="6" t="s">
        <v>257</v>
      </c>
      <c r="C175" s="6" t="s">
        <v>49</v>
      </c>
      <c r="D175" s="6" t="s">
        <v>50</v>
      </c>
      <c r="E175" s="6" t="s">
        <v>51</v>
      </c>
      <c r="F175" s="5">
        <v>4</v>
      </c>
      <c r="G175" s="8">
        <v>1205</v>
      </c>
      <c r="H175" s="9">
        <v>0.67</v>
      </c>
      <c r="I175" s="7">
        <v>1590.6</v>
      </c>
      <c r="J175" s="8">
        <v>159.06</v>
      </c>
      <c r="K175" s="8">
        <v>1431.54</v>
      </c>
      <c r="L175" s="9">
        <f>(Sales[[#This Row],[Profit/Loss]]/Sales[[#This Row],[Revenue]])</f>
        <v>0.9</v>
      </c>
      <c r="M175" s="1">
        <v>45563</v>
      </c>
      <c r="N175" s="6" t="s">
        <v>13</v>
      </c>
      <c r="O175" s="6" t="s">
        <v>4</v>
      </c>
    </row>
    <row r="176" spans="1:15" x14ac:dyDescent="0.35">
      <c r="A176" s="6">
        <v>1179</v>
      </c>
      <c r="B176" s="6" t="s">
        <v>258</v>
      </c>
      <c r="C176" s="6" t="s">
        <v>37</v>
      </c>
      <c r="D176" s="6" t="s">
        <v>102</v>
      </c>
      <c r="E176" s="6" t="s">
        <v>103</v>
      </c>
      <c r="F176" s="5">
        <v>2</v>
      </c>
      <c r="G176" s="8">
        <v>2445</v>
      </c>
      <c r="H176" s="9">
        <v>0.57999999999999996</v>
      </c>
      <c r="I176" s="7">
        <v>2053.8000000000002</v>
      </c>
      <c r="J176" s="8">
        <v>821.5200000000001</v>
      </c>
      <c r="K176" s="8">
        <v>1232.2800000000002</v>
      </c>
      <c r="L176" s="9">
        <f>(Sales[[#This Row],[Profit/Loss]]/Sales[[#This Row],[Revenue]])</f>
        <v>0.60000000000000009</v>
      </c>
      <c r="M176" s="1">
        <v>45751</v>
      </c>
      <c r="N176" s="6" t="s">
        <v>9</v>
      </c>
      <c r="O176" s="6" t="s">
        <v>4</v>
      </c>
    </row>
    <row r="177" spans="1:15" x14ac:dyDescent="0.35">
      <c r="A177" s="6">
        <v>1180</v>
      </c>
      <c r="B177" s="6" t="s">
        <v>259</v>
      </c>
      <c r="C177" s="6" t="s">
        <v>56</v>
      </c>
      <c r="D177" s="6" t="s">
        <v>117</v>
      </c>
      <c r="E177" s="6" t="s">
        <v>118</v>
      </c>
      <c r="F177" s="5">
        <v>6</v>
      </c>
      <c r="G177" s="8">
        <v>2496</v>
      </c>
      <c r="H177" s="9">
        <v>0.56999999999999995</v>
      </c>
      <c r="I177" s="7">
        <v>6439.68</v>
      </c>
      <c r="J177" s="8">
        <v>5151.7440000000006</v>
      </c>
      <c r="K177" s="8">
        <v>1287.9359999999997</v>
      </c>
      <c r="L177" s="9">
        <f>(Sales[[#This Row],[Profit/Loss]]/Sales[[#This Row],[Revenue]])</f>
        <v>0.19999999999999996</v>
      </c>
      <c r="M177" s="1">
        <v>45563</v>
      </c>
      <c r="N177" s="6" t="s">
        <v>13</v>
      </c>
      <c r="O177" s="6" t="s">
        <v>4</v>
      </c>
    </row>
    <row r="178" spans="1:15" x14ac:dyDescent="0.35">
      <c r="A178" s="6">
        <v>1181</v>
      </c>
      <c r="B178" s="6" t="s">
        <v>260</v>
      </c>
      <c r="C178" s="6" t="s">
        <v>37</v>
      </c>
      <c r="D178" s="6" t="s">
        <v>102</v>
      </c>
      <c r="E178" s="6" t="s">
        <v>103</v>
      </c>
      <c r="F178" s="5">
        <v>2</v>
      </c>
      <c r="G178" s="8">
        <v>2445</v>
      </c>
      <c r="H178" s="9">
        <v>0.57999999999999996</v>
      </c>
      <c r="I178" s="7">
        <v>2053.8000000000002</v>
      </c>
      <c r="J178" s="8">
        <v>821.5200000000001</v>
      </c>
      <c r="K178" s="8">
        <v>1232.2800000000002</v>
      </c>
      <c r="L178" s="9">
        <f>(Sales[[#This Row],[Profit/Loss]]/Sales[[#This Row],[Revenue]])</f>
        <v>0.60000000000000009</v>
      </c>
      <c r="M178" s="1">
        <v>45732</v>
      </c>
      <c r="N178" s="6" t="s">
        <v>9</v>
      </c>
      <c r="O178" s="6" t="s">
        <v>3</v>
      </c>
    </row>
    <row r="179" spans="1:15" x14ac:dyDescent="0.35">
      <c r="A179" s="6">
        <v>1182</v>
      </c>
      <c r="B179" s="6" t="s">
        <v>261</v>
      </c>
      <c r="C179" s="6" t="s">
        <v>32</v>
      </c>
      <c r="D179" s="6" t="s">
        <v>33</v>
      </c>
      <c r="E179" s="6" t="s">
        <v>34</v>
      </c>
      <c r="F179" s="5">
        <v>1</v>
      </c>
      <c r="G179" s="8">
        <v>2381</v>
      </c>
      <c r="H179" s="9">
        <v>0.74</v>
      </c>
      <c r="I179" s="7">
        <v>619.06000000000006</v>
      </c>
      <c r="J179" s="8">
        <v>185.71800000000002</v>
      </c>
      <c r="K179" s="8">
        <v>433.34200000000004</v>
      </c>
      <c r="L179" s="9">
        <f>(Sales[[#This Row],[Profit/Loss]]/Sales[[#This Row],[Revenue]])</f>
        <v>0.7</v>
      </c>
      <c r="M179" s="1">
        <v>45510</v>
      </c>
      <c r="N179" s="6" t="s">
        <v>15</v>
      </c>
      <c r="O179" s="6" t="s">
        <v>4</v>
      </c>
    </row>
    <row r="180" spans="1:15" x14ac:dyDescent="0.35">
      <c r="A180" s="6">
        <v>1183</v>
      </c>
      <c r="B180" s="6" t="s">
        <v>262</v>
      </c>
      <c r="C180" s="6" t="s">
        <v>45</v>
      </c>
      <c r="D180" s="6" t="s">
        <v>148</v>
      </c>
      <c r="E180" s="6" t="s">
        <v>149</v>
      </c>
      <c r="F180" s="5">
        <v>6</v>
      </c>
      <c r="G180" s="8">
        <v>2372</v>
      </c>
      <c r="H180" s="9">
        <v>0.67</v>
      </c>
      <c r="I180" s="7">
        <v>4696.5599999999995</v>
      </c>
      <c r="J180" s="8">
        <v>4226.9039999999995</v>
      </c>
      <c r="K180" s="8">
        <v>469.65599999999995</v>
      </c>
      <c r="L180" s="9">
        <f>(Sales[[#This Row],[Profit/Loss]]/Sales[[#This Row],[Revenue]])</f>
        <v>0.1</v>
      </c>
      <c r="M180" s="1">
        <v>45378</v>
      </c>
      <c r="N180" s="6" t="s">
        <v>5</v>
      </c>
      <c r="O180" s="6" t="s">
        <v>4</v>
      </c>
    </row>
    <row r="181" spans="1:15" x14ac:dyDescent="0.35">
      <c r="A181" s="6">
        <v>1184</v>
      </c>
      <c r="B181" s="6" t="s">
        <v>263</v>
      </c>
      <c r="C181" s="6" t="s">
        <v>32</v>
      </c>
      <c r="D181" s="6" t="s">
        <v>129</v>
      </c>
      <c r="E181" s="6" t="s">
        <v>130</v>
      </c>
      <c r="F181" s="5">
        <v>2</v>
      </c>
      <c r="G181" s="8">
        <v>2697</v>
      </c>
      <c r="H181" s="9">
        <v>0.62</v>
      </c>
      <c r="I181" s="7">
        <v>2049.7199999999998</v>
      </c>
      <c r="J181" s="8">
        <v>614.91599999999994</v>
      </c>
      <c r="K181" s="8">
        <v>1434.8039999999999</v>
      </c>
      <c r="L181" s="9">
        <f>(Sales[[#This Row],[Profit/Loss]]/Sales[[#This Row],[Revenue]])</f>
        <v>0.7</v>
      </c>
      <c r="M181" s="1">
        <v>45829</v>
      </c>
      <c r="N181" s="6" t="s">
        <v>5</v>
      </c>
      <c r="O181" s="6" t="s">
        <v>3</v>
      </c>
    </row>
    <row r="182" spans="1:15" x14ac:dyDescent="0.35">
      <c r="A182" s="6">
        <v>1185</v>
      </c>
      <c r="B182" s="6" t="s">
        <v>264</v>
      </c>
      <c r="C182" s="6" t="s">
        <v>45</v>
      </c>
      <c r="D182" s="6" t="s">
        <v>46</v>
      </c>
      <c r="E182" s="6" t="s">
        <v>47</v>
      </c>
      <c r="F182" s="5">
        <v>2</v>
      </c>
      <c r="G182" s="8">
        <v>2605</v>
      </c>
      <c r="H182" s="9">
        <v>0.7</v>
      </c>
      <c r="I182" s="7">
        <v>1563.0000000000002</v>
      </c>
      <c r="J182" s="8">
        <v>1406.7000000000003</v>
      </c>
      <c r="K182" s="8">
        <v>156.29999999999995</v>
      </c>
      <c r="L182" s="9">
        <f>(Sales[[#This Row],[Profit/Loss]]/Sales[[#This Row],[Revenue]])</f>
        <v>9.999999999999995E-2</v>
      </c>
      <c r="M182" s="1">
        <v>45791</v>
      </c>
      <c r="N182" s="6" t="s">
        <v>5</v>
      </c>
      <c r="O182" s="6" t="s">
        <v>4</v>
      </c>
    </row>
    <row r="183" spans="1:15" x14ac:dyDescent="0.35">
      <c r="A183" s="6">
        <v>1186</v>
      </c>
      <c r="B183" s="6" t="s">
        <v>265</v>
      </c>
      <c r="C183" s="6" t="s">
        <v>32</v>
      </c>
      <c r="D183" s="6" t="s">
        <v>53</v>
      </c>
      <c r="E183" s="6" t="s">
        <v>54</v>
      </c>
      <c r="F183" s="5">
        <v>6</v>
      </c>
      <c r="G183" s="8">
        <v>2866</v>
      </c>
      <c r="H183" s="9">
        <v>0.71</v>
      </c>
      <c r="I183" s="7">
        <v>4986.8400000000011</v>
      </c>
      <c r="J183" s="8">
        <v>1496.0520000000004</v>
      </c>
      <c r="K183" s="8">
        <v>3490.7880000000005</v>
      </c>
      <c r="L183" s="9">
        <f>(Sales[[#This Row],[Profit/Loss]]/Sales[[#This Row],[Revenue]])</f>
        <v>0.7</v>
      </c>
      <c r="M183" s="1">
        <v>45820</v>
      </c>
      <c r="N183" s="6" t="s">
        <v>11</v>
      </c>
      <c r="O183" s="6" t="s">
        <v>3</v>
      </c>
    </row>
    <row r="184" spans="1:15" x14ac:dyDescent="0.35">
      <c r="A184" s="6">
        <v>1187</v>
      </c>
      <c r="B184" s="6" t="s">
        <v>266</v>
      </c>
      <c r="C184" s="6" t="s">
        <v>45</v>
      </c>
      <c r="D184" s="6" t="s">
        <v>46</v>
      </c>
      <c r="E184" s="6" t="s">
        <v>47</v>
      </c>
      <c r="F184" s="5">
        <v>3</v>
      </c>
      <c r="G184" s="8">
        <v>3811</v>
      </c>
      <c r="H184" s="9">
        <v>0.7</v>
      </c>
      <c r="I184" s="7">
        <v>3429.9000000000005</v>
      </c>
      <c r="J184" s="8">
        <v>3086.9100000000008</v>
      </c>
      <c r="K184" s="8">
        <v>342.98999999999978</v>
      </c>
      <c r="L184" s="9">
        <f>(Sales[[#This Row],[Profit/Loss]]/Sales[[#This Row],[Revenue]])</f>
        <v>9.9999999999999922E-2</v>
      </c>
      <c r="M184" s="1">
        <v>45563</v>
      </c>
      <c r="N184" s="6" t="s">
        <v>9</v>
      </c>
      <c r="O184" s="6" t="s">
        <v>4</v>
      </c>
    </row>
    <row r="185" spans="1:15" x14ac:dyDescent="0.35">
      <c r="A185" s="6">
        <v>1188</v>
      </c>
      <c r="B185" s="6" t="s">
        <v>267</v>
      </c>
      <c r="C185" s="6" t="s">
        <v>45</v>
      </c>
      <c r="D185" s="6" t="s">
        <v>46</v>
      </c>
      <c r="E185" s="6" t="s">
        <v>47</v>
      </c>
      <c r="F185" s="5">
        <v>6</v>
      </c>
      <c r="G185" s="8">
        <v>4910</v>
      </c>
      <c r="H185" s="9">
        <v>0.12</v>
      </c>
      <c r="I185" s="7">
        <v>25924.799999999999</v>
      </c>
      <c r="J185" s="8">
        <v>23332.32</v>
      </c>
      <c r="K185" s="8">
        <v>2592.4799999999996</v>
      </c>
      <c r="L185" s="9">
        <f>(Sales[[#This Row],[Profit/Loss]]/Sales[[#This Row],[Revenue]])</f>
        <v>9.9999999999999992E-2</v>
      </c>
      <c r="M185" s="1">
        <v>45531</v>
      </c>
      <c r="N185" s="6" t="s">
        <v>11</v>
      </c>
      <c r="O185" s="6" t="s">
        <v>4</v>
      </c>
    </row>
    <row r="186" spans="1:15" x14ac:dyDescent="0.35">
      <c r="A186" s="6">
        <v>1189</v>
      </c>
      <c r="B186" s="6" t="s">
        <v>268</v>
      </c>
      <c r="C186" s="6" t="s">
        <v>49</v>
      </c>
      <c r="D186" s="6" t="s">
        <v>63</v>
      </c>
      <c r="E186" s="6" t="s">
        <v>64</v>
      </c>
      <c r="F186" s="5">
        <v>2</v>
      </c>
      <c r="G186" s="8">
        <v>4808</v>
      </c>
      <c r="H186" s="9">
        <v>0.65</v>
      </c>
      <c r="I186" s="7">
        <v>3365.6</v>
      </c>
      <c r="J186" s="8">
        <v>336.56</v>
      </c>
      <c r="K186" s="8">
        <v>3029.04</v>
      </c>
      <c r="L186" s="9">
        <f>(Sales[[#This Row],[Profit/Loss]]/Sales[[#This Row],[Revenue]])</f>
        <v>0.9</v>
      </c>
      <c r="M186" s="1">
        <v>45685</v>
      </c>
      <c r="N186" s="6" t="s">
        <v>7</v>
      </c>
      <c r="O186" s="6" t="s">
        <v>4</v>
      </c>
    </row>
    <row r="187" spans="1:15" x14ac:dyDescent="0.35">
      <c r="A187" s="6">
        <v>1190</v>
      </c>
      <c r="B187" s="6" t="s">
        <v>269</v>
      </c>
      <c r="C187" s="6" t="s">
        <v>37</v>
      </c>
      <c r="D187" s="6" t="s">
        <v>38</v>
      </c>
      <c r="E187" s="6" t="s">
        <v>39</v>
      </c>
      <c r="F187" s="5">
        <v>2</v>
      </c>
      <c r="G187" s="8">
        <v>2761</v>
      </c>
      <c r="H187" s="9">
        <v>0.63</v>
      </c>
      <c r="I187" s="7">
        <v>2043.1399999999999</v>
      </c>
      <c r="J187" s="8">
        <v>817.25599999999997</v>
      </c>
      <c r="K187" s="8">
        <v>1225.884</v>
      </c>
      <c r="L187" s="9">
        <f>(Sales[[#This Row],[Profit/Loss]]/Sales[[#This Row],[Revenue]])</f>
        <v>0.60000000000000009</v>
      </c>
      <c r="M187" s="1">
        <v>45804</v>
      </c>
      <c r="N187" s="6" t="s">
        <v>15</v>
      </c>
      <c r="O187" s="6" t="s">
        <v>3</v>
      </c>
    </row>
    <row r="188" spans="1:15" x14ac:dyDescent="0.35">
      <c r="A188" s="6">
        <v>1191</v>
      </c>
      <c r="B188" s="6" t="s">
        <v>270</v>
      </c>
      <c r="C188" s="6" t="s">
        <v>45</v>
      </c>
      <c r="D188" s="6" t="s">
        <v>46</v>
      </c>
      <c r="E188" s="6" t="s">
        <v>47</v>
      </c>
      <c r="F188" s="5">
        <v>2</v>
      </c>
      <c r="G188" s="8">
        <v>2470</v>
      </c>
      <c r="H188" s="9">
        <v>0.56000000000000005</v>
      </c>
      <c r="I188" s="7">
        <v>2173.6</v>
      </c>
      <c r="J188" s="8">
        <v>1956.24</v>
      </c>
      <c r="K188" s="8">
        <v>217.3599999999999</v>
      </c>
      <c r="L188" s="9">
        <f>(Sales[[#This Row],[Profit/Loss]]/Sales[[#This Row],[Revenue]])</f>
        <v>9.9999999999999964E-2</v>
      </c>
      <c r="M188" s="1">
        <v>45563</v>
      </c>
      <c r="N188" s="6" t="s">
        <v>9</v>
      </c>
      <c r="O188" s="6" t="s">
        <v>4</v>
      </c>
    </row>
    <row r="189" spans="1:15" x14ac:dyDescent="0.35">
      <c r="A189" s="6">
        <v>1193</v>
      </c>
      <c r="B189" s="6" t="s">
        <v>271</v>
      </c>
      <c r="C189" s="6" t="s">
        <v>56</v>
      </c>
      <c r="D189" s="6" t="s">
        <v>57</v>
      </c>
      <c r="E189" s="6" t="s">
        <v>58</v>
      </c>
      <c r="F189" s="5">
        <v>2</v>
      </c>
      <c r="G189" s="8">
        <v>3031</v>
      </c>
      <c r="H189" s="9">
        <v>0.64</v>
      </c>
      <c r="I189" s="7">
        <v>2182.3199999999997</v>
      </c>
      <c r="J189" s="8">
        <v>1745.8559999999998</v>
      </c>
      <c r="K189" s="8">
        <v>436.46399999999994</v>
      </c>
      <c r="L189" s="9">
        <f>(Sales[[#This Row],[Profit/Loss]]/Sales[[#This Row],[Revenue]])</f>
        <v>0.2</v>
      </c>
      <c r="M189" s="1">
        <v>45512</v>
      </c>
      <c r="N189" s="6" t="s">
        <v>15</v>
      </c>
      <c r="O189" s="6" t="s">
        <v>3</v>
      </c>
    </row>
    <row r="190" spans="1:15" x14ac:dyDescent="0.35">
      <c r="A190" s="6">
        <v>1195</v>
      </c>
      <c r="B190" s="6" t="s">
        <v>272</v>
      </c>
      <c r="C190" s="6" t="s">
        <v>56</v>
      </c>
      <c r="D190" s="6" t="s">
        <v>83</v>
      </c>
      <c r="E190" s="6" t="s">
        <v>84</v>
      </c>
      <c r="F190" s="5">
        <v>2</v>
      </c>
      <c r="G190" s="8">
        <v>2840</v>
      </c>
      <c r="H190" s="9">
        <v>0.9</v>
      </c>
      <c r="I190" s="7">
        <v>567.99999999999989</v>
      </c>
      <c r="J190" s="8">
        <v>454.39999999999992</v>
      </c>
      <c r="K190" s="8">
        <v>113.59999999999997</v>
      </c>
      <c r="L190" s="9">
        <f>(Sales[[#This Row],[Profit/Loss]]/Sales[[#This Row],[Revenue]])</f>
        <v>0.19999999999999998</v>
      </c>
      <c r="M190" s="1">
        <v>45563</v>
      </c>
      <c r="N190" s="6" t="s">
        <v>9</v>
      </c>
      <c r="O190" s="6" t="s">
        <v>4</v>
      </c>
    </row>
    <row r="191" spans="1:15" x14ac:dyDescent="0.35">
      <c r="A191" s="6">
        <v>1196</v>
      </c>
      <c r="B191" s="6" t="s">
        <v>273</v>
      </c>
      <c r="C191" s="6" t="s">
        <v>32</v>
      </c>
      <c r="D191" s="6" t="s">
        <v>33</v>
      </c>
      <c r="E191" s="6" t="s">
        <v>34</v>
      </c>
      <c r="F191" s="5">
        <v>2</v>
      </c>
      <c r="G191" s="8">
        <v>3959</v>
      </c>
      <c r="H191" s="9">
        <v>0.37</v>
      </c>
      <c r="I191" s="7">
        <v>4988.34</v>
      </c>
      <c r="J191" s="8">
        <v>1496.502</v>
      </c>
      <c r="K191" s="8">
        <v>3491.8380000000002</v>
      </c>
      <c r="L191" s="9">
        <f>(Sales[[#This Row],[Profit/Loss]]/Sales[[#This Row],[Revenue]])</f>
        <v>0.70000000000000007</v>
      </c>
      <c r="M191" s="1">
        <v>45791</v>
      </c>
      <c r="N191" s="6" t="s">
        <v>13</v>
      </c>
      <c r="O191" s="6" t="s">
        <v>3</v>
      </c>
    </row>
    <row r="192" spans="1:15" x14ac:dyDescent="0.35">
      <c r="A192" s="6">
        <v>1197</v>
      </c>
      <c r="B192" s="6" t="s">
        <v>274</v>
      </c>
      <c r="C192" s="6" t="s">
        <v>37</v>
      </c>
      <c r="D192" s="6" t="s">
        <v>113</v>
      </c>
      <c r="E192" s="6" t="s">
        <v>114</v>
      </c>
      <c r="F192" s="5">
        <v>1</v>
      </c>
      <c r="G192" s="8">
        <v>2754</v>
      </c>
      <c r="H192" s="9">
        <v>0.63</v>
      </c>
      <c r="I192" s="7">
        <v>1018.98</v>
      </c>
      <c r="J192" s="8">
        <v>407.59200000000004</v>
      </c>
      <c r="K192" s="8">
        <v>611.38799999999992</v>
      </c>
      <c r="L192" s="9">
        <f>(Sales[[#This Row],[Profit/Loss]]/Sales[[#This Row],[Revenue]])</f>
        <v>0.59999999999999987</v>
      </c>
      <c r="M192" s="1">
        <v>45563</v>
      </c>
      <c r="N192" s="6" t="s">
        <v>13</v>
      </c>
      <c r="O192" s="6" t="s">
        <v>3</v>
      </c>
    </row>
    <row r="193" spans="1:15" x14ac:dyDescent="0.35">
      <c r="A193" s="6">
        <v>1198</v>
      </c>
      <c r="B193" s="6" t="s">
        <v>275</v>
      </c>
      <c r="C193" s="6" t="s">
        <v>45</v>
      </c>
      <c r="D193" s="6" t="s">
        <v>60</v>
      </c>
      <c r="E193" s="6" t="s">
        <v>61</v>
      </c>
      <c r="F193" s="5">
        <v>3</v>
      </c>
      <c r="G193" s="8">
        <v>3595</v>
      </c>
      <c r="H193" s="9">
        <v>0.64</v>
      </c>
      <c r="I193" s="7">
        <v>3882.6</v>
      </c>
      <c r="J193" s="8">
        <v>3494.34</v>
      </c>
      <c r="K193" s="8">
        <v>388.25999999999976</v>
      </c>
      <c r="L193" s="9">
        <f>(Sales[[#This Row],[Profit/Loss]]/Sales[[#This Row],[Revenue]])</f>
        <v>9.9999999999999936E-2</v>
      </c>
      <c r="M193" s="1">
        <v>45764</v>
      </c>
      <c r="N193" s="6" t="s">
        <v>5</v>
      </c>
      <c r="O193" s="6" t="s">
        <v>4</v>
      </c>
    </row>
    <row r="194" spans="1:15" x14ac:dyDescent="0.35">
      <c r="A194" s="6">
        <v>1199</v>
      </c>
      <c r="B194" s="6" t="s">
        <v>276</v>
      </c>
      <c r="C194" s="6" t="s">
        <v>41</v>
      </c>
      <c r="D194" s="6" t="s">
        <v>110</v>
      </c>
      <c r="E194" s="6" t="s">
        <v>111</v>
      </c>
      <c r="F194" s="5">
        <v>2</v>
      </c>
      <c r="G194" s="8">
        <v>2317</v>
      </c>
      <c r="H194" s="9">
        <v>0.69</v>
      </c>
      <c r="I194" s="7">
        <v>1436.5400000000002</v>
      </c>
      <c r="J194" s="8">
        <v>1005.5780000000001</v>
      </c>
      <c r="K194" s="8">
        <v>430.9620000000001</v>
      </c>
      <c r="L194" s="9">
        <f>(Sales[[#This Row],[Profit/Loss]]/Sales[[#This Row],[Revenue]])</f>
        <v>0.30000000000000004</v>
      </c>
      <c r="M194" s="1">
        <v>45690</v>
      </c>
      <c r="N194" s="6" t="s">
        <v>11</v>
      </c>
      <c r="O194" s="6" t="s">
        <v>4</v>
      </c>
    </row>
    <row r="195" spans="1:15" x14ac:dyDescent="0.35">
      <c r="A195" s="6">
        <v>1200</v>
      </c>
      <c r="B195" s="6" t="s">
        <v>277</v>
      </c>
      <c r="C195" s="6" t="s">
        <v>41</v>
      </c>
      <c r="D195" s="6" t="s">
        <v>73</v>
      </c>
      <c r="E195" s="6" t="s">
        <v>74</v>
      </c>
      <c r="F195" s="5">
        <v>4</v>
      </c>
      <c r="G195" s="8">
        <v>2543</v>
      </c>
      <c r="H195" s="9">
        <v>0.59</v>
      </c>
      <c r="I195" s="7">
        <v>4170.5200000000004</v>
      </c>
      <c r="J195" s="8">
        <v>2919.364</v>
      </c>
      <c r="K195" s="8">
        <v>1251.1560000000004</v>
      </c>
      <c r="L195" s="9">
        <f>(Sales[[#This Row],[Profit/Loss]]/Sales[[#This Row],[Revenue]])</f>
        <v>0.30000000000000004</v>
      </c>
      <c r="M195" s="1">
        <v>45563</v>
      </c>
      <c r="N195" s="6" t="s">
        <v>13</v>
      </c>
      <c r="O195" s="6" t="s">
        <v>4</v>
      </c>
    </row>
    <row r="196" spans="1:15" x14ac:dyDescent="0.35">
      <c r="A196" s="6">
        <v>1201</v>
      </c>
      <c r="B196" s="6" t="s">
        <v>278</v>
      </c>
      <c r="C196" s="6" t="s">
        <v>37</v>
      </c>
      <c r="D196" s="6" t="s">
        <v>102</v>
      </c>
      <c r="E196" s="6" t="s">
        <v>103</v>
      </c>
      <c r="F196" s="5">
        <v>2</v>
      </c>
      <c r="G196" s="8">
        <v>3508</v>
      </c>
      <c r="H196" s="9">
        <v>0.57999999999999996</v>
      </c>
      <c r="I196" s="7">
        <v>2946.7200000000003</v>
      </c>
      <c r="J196" s="8">
        <v>1178.6880000000001</v>
      </c>
      <c r="K196" s="8">
        <v>1768.0320000000002</v>
      </c>
      <c r="L196" s="9">
        <f>(Sales[[#This Row],[Profit/Loss]]/Sales[[#This Row],[Revenue]])</f>
        <v>0.6</v>
      </c>
      <c r="M196" s="1">
        <v>45667</v>
      </c>
      <c r="N196" s="6" t="s">
        <v>15</v>
      </c>
      <c r="O196" s="6" t="s">
        <v>3</v>
      </c>
    </row>
    <row r="197" spans="1:15" x14ac:dyDescent="0.35">
      <c r="A197" s="6">
        <v>1202</v>
      </c>
      <c r="B197" s="6" t="s">
        <v>279</v>
      </c>
      <c r="C197" s="6" t="s">
        <v>45</v>
      </c>
      <c r="D197" s="6" t="s">
        <v>60</v>
      </c>
      <c r="E197" s="6" t="s">
        <v>61</v>
      </c>
      <c r="F197" s="5">
        <v>2</v>
      </c>
      <c r="G197" s="8">
        <v>2580</v>
      </c>
      <c r="H197" s="9">
        <v>0.64</v>
      </c>
      <c r="I197" s="7">
        <v>1857.6</v>
      </c>
      <c r="J197" s="8">
        <v>1671.84</v>
      </c>
      <c r="K197" s="8">
        <v>185.76</v>
      </c>
      <c r="L197" s="9">
        <f>(Sales[[#This Row],[Profit/Loss]]/Sales[[#This Row],[Revenue]])</f>
        <v>0.1</v>
      </c>
      <c r="M197" s="1">
        <v>45739</v>
      </c>
      <c r="N197" s="6" t="s">
        <v>11</v>
      </c>
      <c r="O197" s="6" t="s">
        <v>4</v>
      </c>
    </row>
    <row r="198" spans="1:15" x14ac:dyDescent="0.35">
      <c r="A198" s="6">
        <v>1203</v>
      </c>
      <c r="B198" s="6" t="s">
        <v>280</v>
      </c>
      <c r="C198" s="6" t="s">
        <v>49</v>
      </c>
      <c r="D198" s="6" t="s">
        <v>50</v>
      </c>
      <c r="E198" s="6" t="s">
        <v>51</v>
      </c>
      <c r="F198" s="5">
        <v>5</v>
      </c>
      <c r="G198" s="8">
        <v>2510</v>
      </c>
      <c r="H198" s="9">
        <v>0.67</v>
      </c>
      <c r="I198" s="7">
        <v>4141.4999999999991</v>
      </c>
      <c r="J198" s="8">
        <v>414.14999999999992</v>
      </c>
      <c r="K198" s="8">
        <v>3727.349999999999</v>
      </c>
      <c r="L198" s="9">
        <f>(Sales[[#This Row],[Profit/Loss]]/Sales[[#This Row],[Revenue]])</f>
        <v>0.89999999999999991</v>
      </c>
      <c r="M198" s="1">
        <v>45671</v>
      </c>
      <c r="N198" s="6" t="s">
        <v>13</v>
      </c>
      <c r="O198" s="6" t="s">
        <v>4</v>
      </c>
    </row>
    <row r="199" spans="1:15" x14ac:dyDescent="0.35">
      <c r="A199" s="6">
        <v>1204</v>
      </c>
      <c r="B199" s="6" t="s">
        <v>281</v>
      </c>
      <c r="C199" s="6" t="s">
        <v>41</v>
      </c>
      <c r="D199" s="6" t="s">
        <v>87</v>
      </c>
      <c r="E199" s="6" t="s">
        <v>88</v>
      </c>
      <c r="F199" s="5">
        <v>2</v>
      </c>
      <c r="G199" s="8">
        <v>4213</v>
      </c>
      <c r="H199" s="9">
        <v>0.75</v>
      </c>
      <c r="I199" s="7">
        <v>2106.5</v>
      </c>
      <c r="J199" s="8">
        <v>1474.55</v>
      </c>
      <c r="K199" s="8">
        <v>631.95000000000005</v>
      </c>
      <c r="L199" s="9">
        <f>(Sales[[#This Row],[Profit/Loss]]/Sales[[#This Row],[Revenue]])</f>
        <v>0.30000000000000004</v>
      </c>
      <c r="M199" s="1">
        <v>45608</v>
      </c>
      <c r="N199" s="6" t="s">
        <v>15</v>
      </c>
      <c r="O199" s="6" t="s">
        <v>3</v>
      </c>
    </row>
    <row r="200" spans="1:15" x14ac:dyDescent="0.35">
      <c r="A200" s="6">
        <v>1205</v>
      </c>
      <c r="B200" s="6" t="s">
        <v>282</v>
      </c>
      <c r="C200" s="6" t="s">
        <v>32</v>
      </c>
      <c r="D200" s="6" t="s">
        <v>33</v>
      </c>
      <c r="E200" s="6" t="s">
        <v>34</v>
      </c>
      <c r="F200" s="5">
        <v>2</v>
      </c>
      <c r="G200" s="8">
        <v>696</v>
      </c>
      <c r="H200" s="9">
        <v>0.74</v>
      </c>
      <c r="I200" s="7">
        <v>361.92</v>
      </c>
      <c r="J200" s="8">
        <v>108.57600000000001</v>
      </c>
      <c r="K200" s="8">
        <v>253.34399999999999</v>
      </c>
      <c r="L200" s="9">
        <f>(Sales[[#This Row],[Profit/Loss]]/Sales[[#This Row],[Revenue]])</f>
        <v>0.7</v>
      </c>
      <c r="M200" s="1">
        <v>45819</v>
      </c>
      <c r="N200" s="6" t="s">
        <v>5</v>
      </c>
      <c r="O200" s="6" t="s">
        <v>4</v>
      </c>
    </row>
    <row r="201" spans="1:15" x14ac:dyDescent="0.35">
      <c r="A201" s="6">
        <v>1206</v>
      </c>
      <c r="B201" s="6" t="s">
        <v>283</v>
      </c>
      <c r="C201" s="6" t="s">
        <v>49</v>
      </c>
      <c r="D201" s="6" t="s">
        <v>94</v>
      </c>
      <c r="E201" s="6" t="s">
        <v>95</v>
      </c>
      <c r="F201" s="5">
        <v>2</v>
      </c>
      <c r="G201" s="8">
        <v>2689</v>
      </c>
      <c r="H201" s="9">
        <v>0.76</v>
      </c>
      <c r="I201" s="7">
        <v>1290.72</v>
      </c>
      <c r="J201" s="8">
        <v>129.072</v>
      </c>
      <c r="K201" s="8">
        <v>1161.6480000000001</v>
      </c>
      <c r="L201" s="9">
        <f>(Sales[[#This Row],[Profit/Loss]]/Sales[[#This Row],[Revenue]])</f>
        <v>0.90000000000000013</v>
      </c>
      <c r="M201" s="1">
        <v>45747</v>
      </c>
      <c r="N201" s="6" t="s">
        <v>13</v>
      </c>
      <c r="O201" s="6" t="s">
        <v>4</v>
      </c>
    </row>
    <row r="202" spans="1:15" x14ac:dyDescent="0.35">
      <c r="A202" s="6">
        <v>1207</v>
      </c>
      <c r="B202" s="6" t="s">
        <v>284</v>
      </c>
      <c r="C202" s="6" t="s">
        <v>32</v>
      </c>
      <c r="D202" s="6" t="s">
        <v>68</v>
      </c>
      <c r="E202" s="6" t="s">
        <v>69</v>
      </c>
      <c r="F202" s="5">
        <v>2</v>
      </c>
      <c r="G202" s="8">
        <v>563</v>
      </c>
      <c r="H202" s="9">
        <v>0.33</v>
      </c>
      <c r="I202" s="7">
        <v>754.42</v>
      </c>
      <c r="J202" s="8">
        <v>226.32599999999999</v>
      </c>
      <c r="K202" s="8">
        <v>528.09399999999994</v>
      </c>
      <c r="L202" s="9">
        <f>(Sales[[#This Row],[Profit/Loss]]/Sales[[#This Row],[Revenue]])</f>
        <v>0.7</v>
      </c>
      <c r="M202" s="1">
        <v>45433</v>
      </c>
      <c r="N202" s="6" t="s">
        <v>7</v>
      </c>
      <c r="O202" s="6" t="s">
        <v>3</v>
      </c>
    </row>
    <row r="203" spans="1:15" x14ac:dyDescent="0.35">
      <c r="A203" s="6">
        <v>1208</v>
      </c>
      <c r="B203" s="6" t="s">
        <v>285</v>
      </c>
      <c r="C203" s="6" t="s">
        <v>37</v>
      </c>
      <c r="D203" s="6" t="s">
        <v>113</v>
      </c>
      <c r="E203" s="6" t="s">
        <v>114</v>
      </c>
      <c r="F203" s="5">
        <v>1</v>
      </c>
      <c r="G203" s="8">
        <v>2754</v>
      </c>
      <c r="H203" s="9">
        <v>0.63</v>
      </c>
      <c r="I203" s="7">
        <v>1018.98</v>
      </c>
      <c r="J203" s="8">
        <v>407.59200000000004</v>
      </c>
      <c r="K203" s="8">
        <v>611.38799999999992</v>
      </c>
      <c r="L203" s="9">
        <f>(Sales[[#This Row],[Profit/Loss]]/Sales[[#This Row],[Revenue]])</f>
        <v>0.59999999999999987</v>
      </c>
      <c r="M203" s="1">
        <v>45667</v>
      </c>
      <c r="N203" s="6" t="s">
        <v>9</v>
      </c>
      <c r="O203" s="6" t="s">
        <v>4</v>
      </c>
    </row>
    <row r="204" spans="1:15" x14ac:dyDescent="0.35">
      <c r="A204" s="6">
        <v>1209</v>
      </c>
      <c r="B204" s="6" t="s">
        <v>286</v>
      </c>
      <c r="C204" s="6" t="s">
        <v>45</v>
      </c>
      <c r="D204" s="6" t="s">
        <v>148</v>
      </c>
      <c r="E204" s="6" t="s">
        <v>149</v>
      </c>
      <c r="F204" s="5">
        <v>2</v>
      </c>
      <c r="G204" s="8">
        <v>4030</v>
      </c>
      <c r="H204" s="9">
        <v>0.67</v>
      </c>
      <c r="I204" s="7">
        <v>2659.7999999999997</v>
      </c>
      <c r="J204" s="8">
        <v>2393.8199999999997</v>
      </c>
      <c r="K204" s="8">
        <v>265.98</v>
      </c>
      <c r="L204" s="9">
        <f>(Sales[[#This Row],[Profit/Loss]]/Sales[[#This Row],[Revenue]])</f>
        <v>0.10000000000000002</v>
      </c>
      <c r="M204" s="1">
        <v>45666</v>
      </c>
      <c r="N204" s="6" t="s">
        <v>7</v>
      </c>
      <c r="O204" s="6" t="s">
        <v>4</v>
      </c>
    </row>
    <row r="205" spans="1:15" x14ac:dyDescent="0.35">
      <c r="A205" s="6">
        <v>1210</v>
      </c>
      <c r="B205" s="6" t="s">
        <v>287</v>
      </c>
      <c r="C205" s="6" t="s">
        <v>45</v>
      </c>
      <c r="D205" s="6" t="s">
        <v>148</v>
      </c>
      <c r="E205" s="6" t="s">
        <v>149</v>
      </c>
      <c r="F205" s="5">
        <v>4</v>
      </c>
      <c r="G205" s="8">
        <v>2914</v>
      </c>
      <c r="H205" s="9">
        <v>0.9</v>
      </c>
      <c r="I205" s="7">
        <v>1165.5999999999997</v>
      </c>
      <c r="J205" s="8">
        <v>1049.0399999999997</v>
      </c>
      <c r="K205" s="8">
        <v>116.55999999999995</v>
      </c>
      <c r="L205" s="9">
        <f>(Sales[[#This Row],[Profit/Loss]]/Sales[[#This Row],[Revenue]])</f>
        <v>9.9999999999999978E-2</v>
      </c>
      <c r="M205" s="1">
        <v>45803</v>
      </c>
      <c r="N205" s="6" t="s">
        <v>5</v>
      </c>
      <c r="O205" s="6" t="s">
        <v>4</v>
      </c>
    </row>
    <row r="206" spans="1:15" x14ac:dyDescent="0.35">
      <c r="A206" s="6">
        <v>1211</v>
      </c>
      <c r="B206" s="6" t="s">
        <v>288</v>
      </c>
      <c r="C206" s="6" t="s">
        <v>32</v>
      </c>
      <c r="D206" s="6" t="s">
        <v>129</v>
      </c>
      <c r="E206" s="6" t="s">
        <v>130</v>
      </c>
      <c r="F206" s="5">
        <v>2</v>
      </c>
      <c r="G206" s="8">
        <v>1560</v>
      </c>
      <c r="H206" s="9">
        <v>0.62</v>
      </c>
      <c r="I206" s="7">
        <v>1185.5999999999999</v>
      </c>
      <c r="J206" s="8">
        <v>355.67999999999995</v>
      </c>
      <c r="K206" s="8">
        <v>829.92</v>
      </c>
      <c r="L206" s="9">
        <f>(Sales[[#This Row],[Profit/Loss]]/Sales[[#This Row],[Revenue]])</f>
        <v>0.70000000000000007</v>
      </c>
      <c r="M206" s="1">
        <v>45630</v>
      </c>
      <c r="N206" s="6" t="s">
        <v>7</v>
      </c>
      <c r="O206" s="6" t="s">
        <v>4</v>
      </c>
    </row>
    <row r="207" spans="1:15" x14ac:dyDescent="0.35">
      <c r="A207" s="6">
        <v>1212</v>
      </c>
      <c r="B207" s="6" t="s">
        <v>289</v>
      </c>
      <c r="C207" s="6" t="s">
        <v>41</v>
      </c>
      <c r="D207" s="6" t="s">
        <v>87</v>
      </c>
      <c r="E207" s="6" t="s">
        <v>88</v>
      </c>
      <c r="F207" s="5">
        <v>1</v>
      </c>
      <c r="G207" s="8">
        <v>4098</v>
      </c>
      <c r="H207" s="9">
        <v>0.75</v>
      </c>
      <c r="I207" s="7">
        <v>1024.5</v>
      </c>
      <c r="J207" s="8">
        <v>717.15</v>
      </c>
      <c r="K207" s="8">
        <v>307.35000000000002</v>
      </c>
      <c r="L207" s="9">
        <f>(Sales[[#This Row],[Profit/Loss]]/Sales[[#This Row],[Revenue]])</f>
        <v>0.30000000000000004</v>
      </c>
      <c r="M207" s="1">
        <v>45582</v>
      </c>
      <c r="N207" s="6" t="s">
        <v>13</v>
      </c>
      <c r="O207" s="6" t="s">
        <v>4</v>
      </c>
    </row>
    <row r="208" spans="1:15" x14ac:dyDescent="0.35">
      <c r="A208" s="6">
        <v>1213</v>
      </c>
      <c r="B208" s="6" t="s">
        <v>290</v>
      </c>
      <c r="C208" s="6" t="s">
        <v>49</v>
      </c>
      <c r="D208" s="6" t="s">
        <v>94</v>
      </c>
      <c r="E208" s="6" t="s">
        <v>95</v>
      </c>
      <c r="F208" s="5">
        <v>2</v>
      </c>
      <c r="G208" s="8">
        <v>2689</v>
      </c>
      <c r="H208" s="9">
        <v>0.76</v>
      </c>
      <c r="I208" s="7">
        <v>1290.72</v>
      </c>
      <c r="J208" s="8">
        <v>129.072</v>
      </c>
      <c r="K208" s="8">
        <v>1161.6480000000001</v>
      </c>
      <c r="L208" s="9">
        <f>(Sales[[#This Row],[Profit/Loss]]/Sales[[#This Row],[Revenue]])</f>
        <v>0.90000000000000013</v>
      </c>
      <c r="M208" s="1">
        <v>45684</v>
      </c>
      <c r="N208" s="6" t="s">
        <v>7</v>
      </c>
      <c r="O208" s="6" t="s">
        <v>4</v>
      </c>
    </row>
    <row r="209" spans="1:15" x14ac:dyDescent="0.35">
      <c r="A209" s="6">
        <v>1214</v>
      </c>
      <c r="B209" s="6" t="s">
        <v>291</v>
      </c>
      <c r="C209" s="6" t="s">
        <v>37</v>
      </c>
      <c r="D209" s="6" t="s">
        <v>151</v>
      </c>
      <c r="E209" s="6" t="s">
        <v>152</v>
      </c>
      <c r="F209" s="5">
        <v>4</v>
      </c>
      <c r="G209" s="8">
        <v>1274</v>
      </c>
      <c r="H209" s="9">
        <v>0.73</v>
      </c>
      <c r="I209" s="7">
        <v>1375.92</v>
      </c>
      <c r="J209" s="8">
        <v>550.36800000000005</v>
      </c>
      <c r="K209" s="8">
        <v>825.55200000000002</v>
      </c>
      <c r="L209" s="9">
        <f>(Sales[[#This Row],[Profit/Loss]]/Sales[[#This Row],[Revenue]])</f>
        <v>0.6</v>
      </c>
      <c r="M209" s="1">
        <v>45826</v>
      </c>
      <c r="N209" s="6" t="s">
        <v>13</v>
      </c>
      <c r="O209" s="6" t="s">
        <v>4</v>
      </c>
    </row>
    <row r="210" spans="1:15" x14ac:dyDescent="0.35">
      <c r="A210" s="6">
        <v>1215</v>
      </c>
      <c r="B210" s="6" t="s">
        <v>292</v>
      </c>
      <c r="C210" s="6" t="s">
        <v>49</v>
      </c>
      <c r="D210" s="6" t="s">
        <v>94</v>
      </c>
      <c r="E210" s="6" t="s">
        <v>95</v>
      </c>
      <c r="F210" s="5">
        <v>6</v>
      </c>
      <c r="G210" s="8">
        <v>3802</v>
      </c>
      <c r="H210" s="9">
        <v>0.76</v>
      </c>
      <c r="I210" s="7">
        <v>5474.88</v>
      </c>
      <c r="J210" s="8">
        <v>547.48800000000006</v>
      </c>
      <c r="K210" s="8">
        <v>4927.3919999999998</v>
      </c>
      <c r="L210" s="9">
        <f>(Sales[[#This Row],[Profit/Loss]]/Sales[[#This Row],[Revenue]])</f>
        <v>0.89999999999999991</v>
      </c>
      <c r="M210" s="1">
        <v>45563</v>
      </c>
      <c r="N210" s="6" t="s">
        <v>7</v>
      </c>
      <c r="O210" s="6" t="s">
        <v>4</v>
      </c>
    </row>
    <row r="211" spans="1:15" x14ac:dyDescent="0.35">
      <c r="A211" s="6">
        <v>1216</v>
      </c>
      <c r="B211" s="6" t="s">
        <v>293</v>
      </c>
      <c r="C211" s="6" t="s">
        <v>49</v>
      </c>
      <c r="D211" s="6" t="s">
        <v>94</v>
      </c>
      <c r="E211" s="6" t="s">
        <v>95</v>
      </c>
      <c r="F211" s="5">
        <v>6</v>
      </c>
      <c r="G211" s="8">
        <v>2689</v>
      </c>
      <c r="H211" s="9">
        <v>0.9</v>
      </c>
      <c r="I211" s="7">
        <v>1613.3999999999996</v>
      </c>
      <c r="J211" s="8">
        <v>161.33999999999997</v>
      </c>
      <c r="K211" s="8">
        <v>1452.0599999999997</v>
      </c>
      <c r="L211" s="9">
        <f>(Sales[[#This Row],[Profit/Loss]]/Sales[[#This Row],[Revenue]])</f>
        <v>0.9</v>
      </c>
      <c r="M211" s="1">
        <v>45495</v>
      </c>
      <c r="N211" s="6" t="s">
        <v>5</v>
      </c>
      <c r="O211" s="6" t="s">
        <v>3</v>
      </c>
    </row>
    <row r="212" spans="1:15" x14ac:dyDescent="0.35">
      <c r="A212" s="6">
        <v>1217</v>
      </c>
      <c r="B212" s="6" t="s">
        <v>294</v>
      </c>
      <c r="C212" s="6" t="s">
        <v>37</v>
      </c>
      <c r="D212" s="6" t="s">
        <v>113</v>
      </c>
      <c r="E212" s="6" t="s">
        <v>114</v>
      </c>
      <c r="F212" s="5">
        <v>3</v>
      </c>
      <c r="G212" s="8">
        <v>2850</v>
      </c>
      <c r="H212" s="9">
        <v>0.63</v>
      </c>
      <c r="I212" s="7">
        <v>3163.5</v>
      </c>
      <c r="J212" s="8">
        <v>1265.4000000000001</v>
      </c>
      <c r="K212" s="8">
        <v>1898.1</v>
      </c>
      <c r="L212" s="9">
        <f>(Sales[[#This Row],[Profit/Loss]]/Sales[[#This Row],[Revenue]])</f>
        <v>0.6</v>
      </c>
      <c r="M212" s="1">
        <v>45563</v>
      </c>
      <c r="N212" s="6" t="s">
        <v>5</v>
      </c>
      <c r="O212" s="6" t="s">
        <v>4</v>
      </c>
    </row>
    <row r="213" spans="1:15" x14ac:dyDescent="0.35">
      <c r="A213" s="6">
        <v>1218</v>
      </c>
      <c r="B213" s="6" t="s">
        <v>295</v>
      </c>
      <c r="C213" s="6" t="s">
        <v>56</v>
      </c>
      <c r="D213" s="6" t="s">
        <v>83</v>
      </c>
      <c r="E213" s="6" t="s">
        <v>84</v>
      </c>
      <c r="F213" s="5">
        <v>3</v>
      </c>
      <c r="G213" s="8">
        <v>1544</v>
      </c>
      <c r="H213" s="9">
        <v>0.33</v>
      </c>
      <c r="I213" s="7">
        <v>3103.4399999999996</v>
      </c>
      <c r="J213" s="8">
        <v>2482.752</v>
      </c>
      <c r="K213" s="8">
        <v>620.68799999999965</v>
      </c>
      <c r="L213" s="9">
        <f>(Sales[[#This Row],[Profit/Loss]]/Sales[[#This Row],[Revenue]])</f>
        <v>0.1999999999999999</v>
      </c>
      <c r="M213" s="1">
        <v>45747</v>
      </c>
      <c r="N213" s="6" t="s">
        <v>13</v>
      </c>
      <c r="O213" s="6" t="s">
        <v>3</v>
      </c>
    </row>
    <row r="214" spans="1:15" x14ac:dyDescent="0.35">
      <c r="A214" s="6">
        <v>1219</v>
      </c>
      <c r="B214" s="6" t="s">
        <v>296</v>
      </c>
      <c r="C214" s="6" t="s">
        <v>32</v>
      </c>
      <c r="D214" s="6" t="s">
        <v>68</v>
      </c>
      <c r="E214" s="6" t="s">
        <v>69</v>
      </c>
      <c r="F214" s="5">
        <v>2</v>
      </c>
      <c r="G214" s="8">
        <v>2751</v>
      </c>
      <c r="H214" s="9">
        <v>0.48</v>
      </c>
      <c r="I214" s="7">
        <v>2861.04</v>
      </c>
      <c r="J214" s="8">
        <v>858.31200000000001</v>
      </c>
      <c r="K214" s="8">
        <v>2002.7280000000001</v>
      </c>
      <c r="L214" s="9">
        <f>(Sales[[#This Row],[Profit/Loss]]/Sales[[#This Row],[Revenue]])</f>
        <v>0.70000000000000007</v>
      </c>
      <c r="M214" s="1">
        <v>45624</v>
      </c>
      <c r="N214" s="6" t="s">
        <v>11</v>
      </c>
      <c r="O214" s="6" t="s">
        <v>4</v>
      </c>
    </row>
    <row r="215" spans="1:15" x14ac:dyDescent="0.35">
      <c r="A215" s="6">
        <v>1220</v>
      </c>
      <c r="B215" s="6" t="s">
        <v>297</v>
      </c>
      <c r="C215" s="6" t="s">
        <v>49</v>
      </c>
      <c r="D215" s="6" t="s">
        <v>63</v>
      </c>
      <c r="E215" s="6" t="s">
        <v>64</v>
      </c>
      <c r="F215" s="5">
        <v>2</v>
      </c>
      <c r="G215" s="8">
        <v>2790</v>
      </c>
      <c r="H215" s="9">
        <v>0.65</v>
      </c>
      <c r="I215" s="7">
        <v>1952.9999999999998</v>
      </c>
      <c r="J215" s="8">
        <v>195.29999999999998</v>
      </c>
      <c r="K215" s="8">
        <v>1757.6999999999998</v>
      </c>
      <c r="L215" s="9">
        <f>(Sales[[#This Row],[Profit/Loss]]/Sales[[#This Row],[Revenue]])</f>
        <v>0.9</v>
      </c>
      <c r="M215" s="1">
        <v>45495</v>
      </c>
      <c r="N215" s="6" t="s">
        <v>11</v>
      </c>
      <c r="O215" s="6" t="s">
        <v>4</v>
      </c>
    </row>
    <row r="216" spans="1:15" x14ac:dyDescent="0.35">
      <c r="A216" s="6">
        <v>1221</v>
      </c>
      <c r="B216" s="6" t="s">
        <v>298</v>
      </c>
      <c r="C216" s="6" t="s">
        <v>45</v>
      </c>
      <c r="D216" s="6" t="s">
        <v>46</v>
      </c>
      <c r="E216" s="6" t="s">
        <v>47</v>
      </c>
      <c r="F216" s="5">
        <v>3</v>
      </c>
      <c r="G216" s="8">
        <v>2605</v>
      </c>
      <c r="H216" s="9">
        <v>0.7</v>
      </c>
      <c r="I216" s="7">
        <v>2344.5000000000005</v>
      </c>
      <c r="J216" s="8">
        <v>2110.0500000000006</v>
      </c>
      <c r="K216" s="8">
        <v>234.44999999999982</v>
      </c>
      <c r="L216" s="9">
        <f>(Sales[[#This Row],[Profit/Loss]]/Sales[[#This Row],[Revenue]])</f>
        <v>9.9999999999999908E-2</v>
      </c>
      <c r="M216" s="1">
        <v>45563</v>
      </c>
      <c r="N216" s="6" t="s">
        <v>9</v>
      </c>
      <c r="O216" s="6" t="s">
        <v>3</v>
      </c>
    </row>
    <row r="217" spans="1:15" x14ac:dyDescent="0.35">
      <c r="A217" s="6">
        <v>1222</v>
      </c>
      <c r="B217" s="6" t="s">
        <v>299</v>
      </c>
      <c r="C217" s="6" t="s">
        <v>49</v>
      </c>
      <c r="D217" s="6" t="s">
        <v>94</v>
      </c>
      <c r="E217" s="6" t="s">
        <v>95</v>
      </c>
      <c r="F217" s="5">
        <v>2</v>
      </c>
      <c r="G217" s="8">
        <v>684</v>
      </c>
      <c r="H217" s="9">
        <v>0.76</v>
      </c>
      <c r="I217" s="7">
        <v>328.32</v>
      </c>
      <c r="J217" s="8">
        <v>32.832000000000001</v>
      </c>
      <c r="K217" s="8">
        <v>295.488</v>
      </c>
      <c r="L217" s="9">
        <f>(Sales[[#This Row],[Profit/Loss]]/Sales[[#This Row],[Revenue]])</f>
        <v>0.9</v>
      </c>
      <c r="M217" s="1">
        <v>45595</v>
      </c>
      <c r="N217" s="6" t="s">
        <v>15</v>
      </c>
      <c r="O217" s="6" t="s">
        <v>4</v>
      </c>
    </row>
    <row r="218" spans="1:15" x14ac:dyDescent="0.35">
      <c r="A218" s="6">
        <v>1223</v>
      </c>
      <c r="B218" s="6" t="s">
        <v>300</v>
      </c>
      <c r="C218" s="6" t="s">
        <v>49</v>
      </c>
      <c r="D218" s="6" t="s">
        <v>50</v>
      </c>
      <c r="E218" s="6" t="s">
        <v>51</v>
      </c>
      <c r="F218" s="5">
        <v>2</v>
      </c>
      <c r="G218" s="8">
        <v>2510</v>
      </c>
      <c r="H218" s="9">
        <v>0.67</v>
      </c>
      <c r="I218" s="7">
        <v>1656.6</v>
      </c>
      <c r="J218" s="8">
        <v>165.66</v>
      </c>
      <c r="K218" s="8">
        <v>1490.9399999999998</v>
      </c>
      <c r="L218" s="9">
        <f>(Sales[[#This Row],[Profit/Loss]]/Sales[[#This Row],[Revenue]])</f>
        <v>0.89999999999999991</v>
      </c>
      <c r="M218" s="1">
        <v>45563</v>
      </c>
      <c r="N218" s="6" t="s">
        <v>13</v>
      </c>
      <c r="O218" s="6" t="s">
        <v>3</v>
      </c>
    </row>
    <row r="219" spans="1:15" x14ac:dyDescent="0.35">
      <c r="A219" s="6">
        <v>1224</v>
      </c>
      <c r="B219" s="6" t="s">
        <v>301</v>
      </c>
      <c r="C219" s="6" t="s">
        <v>56</v>
      </c>
      <c r="D219" s="6" t="s">
        <v>83</v>
      </c>
      <c r="E219" s="6" t="s">
        <v>84</v>
      </c>
      <c r="F219" s="5">
        <v>2</v>
      </c>
      <c r="G219" s="8">
        <v>2840</v>
      </c>
      <c r="H219" s="9">
        <v>0.73</v>
      </c>
      <c r="I219" s="7">
        <v>1533.6000000000001</v>
      </c>
      <c r="J219" s="8">
        <v>1226.8800000000001</v>
      </c>
      <c r="K219" s="8">
        <v>306.72000000000003</v>
      </c>
      <c r="L219" s="9">
        <f>(Sales[[#This Row],[Profit/Loss]]/Sales[[#This Row],[Revenue]])</f>
        <v>0.2</v>
      </c>
      <c r="M219" s="1">
        <v>45737</v>
      </c>
      <c r="N219" s="6" t="s">
        <v>7</v>
      </c>
      <c r="O219" s="6" t="s">
        <v>4</v>
      </c>
    </row>
    <row r="220" spans="1:15" x14ac:dyDescent="0.35">
      <c r="A220" s="6">
        <v>1225</v>
      </c>
      <c r="B220" s="6" t="s">
        <v>302</v>
      </c>
      <c r="C220" s="6" t="s">
        <v>41</v>
      </c>
      <c r="D220" s="6" t="s">
        <v>42</v>
      </c>
      <c r="E220" s="6" t="s">
        <v>43</v>
      </c>
      <c r="F220" s="5">
        <v>1</v>
      </c>
      <c r="G220" s="8">
        <v>1406</v>
      </c>
      <c r="H220" s="9">
        <v>0.9</v>
      </c>
      <c r="I220" s="7">
        <v>140.59999999999997</v>
      </c>
      <c r="J220" s="8">
        <v>98.419999999999973</v>
      </c>
      <c r="K220" s="8">
        <v>42.179999999999993</v>
      </c>
      <c r="L220" s="9">
        <f>(Sales[[#This Row],[Profit/Loss]]/Sales[[#This Row],[Revenue]])</f>
        <v>0.30000000000000004</v>
      </c>
      <c r="M220" s="1">
        <v>45851</v>
      </c>
      <c r="N220" s="6" t="s">
        <v>11</v>
      </c>
      <c r="O220" s="6" t="s">
        <v>4</v>
      </c>
    </row>
    <row r="221" spans="1:15" x14ac:dyDescent="0.35">
      <c r="A221" s="6">
        <v>1226</v>
      </c>
      <c r="B221" s="6" t="s">
        <v>303</v>
      </c>
      <c r="C221" s="6" t="s">
        <v>56</v>
      </c>
      <c r="D221" s="6" t="s">
        <v>117</v>
      </c>
      <c r="E221" s="6" t="s">
        <v>118</v>
      </c>
      <c r="F221" s="5">
        <v>1</v>
      </c>
      <c r="G221" s="8">
        <v>2869</v>
      </c>
      <c r="H221" s="9">
        <v>0.9</v>
      </c>
      <c r="I221" s="7">
        <v>286.89999999999992</v>
      </c>
      <c r="J221" s="8">
        <v>229.51999999999995</v>
      </c>
      <c r="K221" s="8">
        <v>57.379999999999967</v>
      </c>
      <c r="L221" s="9">
        <f>(Sales[[#This Row],[Profit/Loss]]/Sales[[#This Row],[Revenue]])</f>
        <v>0.19999999999999993</v>
      </c>
      <c r="M221" s="1">
        <v>45591</v>
      </c>
      <c r="N221" s="6" t="s">
        <v>7</v>
      </c>
      <c r="O221" s="6" t="s">
        <v>3</v>
      </c>
    </row>
    <row r="222" spans="1:15" x14ac:dyDescent="0.35">
      <c r="A222" s="6">
        <v>1227</v>
      </c>
      <c r="B222" s="6" t="s">
        <v>304</v>
      </c>
      <c r="C222" s="6" t="s">
        <v>45</v>
      </c>
      <c r="D222" s="6" t="s">
        <v>60</v>
      </c>
      <c r="E222" s="6" t="s">
        <v>61</v>
      </c>
      <c r="F222" s="5">
        <v>2</v>
      </c>
      <c r="G222" s="8">
        <v>2580</v>
      </c>
      <c r="H222" s="9">
        <v>0.25</v>
      </c>
      <c r="I222" s="7">
        <v>3870</v>
      </c>
      <c r="J222" s="8">
        <v>3483</v>
      </c>
      <c r="K222" s="8">
        <v>387</v>
      </c>
      <c r="L222" s="9">
        <f>(Sales[[#This Row],[Profit/Loss]]/Sales[[#This Row],[Revenue]])</f>
        <v>0.1</v>
      </c>
      <c r="M222" s="1">
        <v>45356</v>
      </c>
      <c r="N222" s="6" t="s">
        <v>13</v>
      </c>
      <c r="O222" s="6" t="s">
        <v>4</v>
      </c>
    </row>
    <row r="223" spans="1:15" x14ac:dyDescent="0.35">
      <c r="A223" s="6">
        <v>1229</v>
      </c>
      <c r="B223" s="6" t="s">
        <v>305</v>
      </c>
      <c r="C223" s="6" t="s">
        <v>56</v>
      </c>
      <c r="D223" s="6" t="s">
        <v>117</v>
      </c>
      <c r="E223" s="6" t="s">
        <v>118</v>
      </c>
      <c r="F223" s="5">
        <v>1</v>
      </c>
      <c r="G223" s="8">
        <v>2869</v>
      </c>
      <c r="H223" s="9">
        <v>0.56999999999999995</v>
      </c>
      <c r="I223" s="7">
        <v>1233.67</v>
      </c>
      <c r="J223" s="8">
        <v>986.93600000000015</v>
      </c>
      <c r="K223" s="8">
        <v>246.73399999999992</v>
      </c>
      <c r="L223" s="9">
        <f>(Sales[[#This Row],[Profit/Loss]]/Sales[[#This Row],[Revenue]])</f>
        <v>0.19999999999999993</v>
      </c>
      <c r="M223" s="1">
        <v>45563</v>
      </c>
      <c r="N223" s="6" t="s">
        <v>5</v>
      </c>
      <c r="O223" s="6" t="s">
        <v>4</v>
      </c>
    </row>
    <row r="224" spans="1:15" x14ac:dyDescent="0.35">
      <c r="A224" s="6">
        <v>1230</v>
      </c>
      <c r="B224" s="6" t="s">
        <v>306</v>
      </c>
      <c r="C224" s="6" t="s">
        <v>45</v>
      </c>
      <c r="D224" s="6" t="s">
        <v>148</v>
      </c>
      <c r="E224" s="6" t="s">
        <v>149</v>
      </c>
      <c r="F224" s="5">
        <v>3</v>
      </c>
      <c r="G224" s="8">
        <v>2914</v>
      </c>
      <c r="H224" s="9">
        <v>0.9</v>
      </c>
      <c r="I224" s="7">
        <v>874.19999999999982</v>
      </c>
      <c r="J224" s="8">
        <v>786.77999999999986</v>
      </c>
      <c r="K224" s="8">
        <v>87.419999999999959</v>
      </c>
      <c r="L224" s="9">
        <f>(Sales[[#This Row],[Profit/Loss]]/Sales[[#This Row],[Revenue]])</f>
        <v>9.9999999999999978E-2</v>
      </c>
      <c r="M224" s="1">
        <v>45563</v>
      </c>
      <c r="N224" s="6" t="s">
        <v>13</v>
      </c>
      <c r="O224" s="6" t="s">
        <v>4</v>
      </c>
    </row>
    <row r="225" spans="1:15" x14ac:dyDescent="0.35">
      <c r="A225" s="6">
        <v>1231</v>
      </c>
      <c r="B225" s="6" t="s">
        <v>307</v>
      </c>
      <c r="C225" s="6" t="s">
        <v>41</v>
      </c>
      <c r="D225" s="6" t="s">
        <v>87</v>
      </c>
      <c r="E225" s="6" t="s">
        <v>88</v>
      </c>
      <c r="F225" s="5">
        <v>1</v>
      </c>
      <c r="G225" s="8">
        <v>1745</v>
      </c>
      <c r="H225" s="9">
        <v>0.75</v>
      </c>
      <c r="I225" s="7">
        <v>436.25</v>
      </c>
      <c r="J225" s="8">
        <v>305.375</v>
      </c>
      <c r="K225" s="8">
        <v>130.875</v>
      </c>
      <c r="L225" s="9">
        <f>(Sales[[#This Row],[Profit/Loss]]/Sales[[#This Row],[Revenue]])</f>
        <v>0.3</v>
      </c>
      <c r="M225" s="1">
        <v>45563</v>
      </c>
      <c r="N225" s="6" t="s">
        <v>15</v>
      </c>
      <c r="O225" s="6" t="s">
        <v>3</v>
      </c>
    </row>
    <row r="226" spans="1:15" x14ac:dyDescent="0.35">
      <c r="A226" s="6">
        <v>1232</v>
      </c>
      <c r="B226" s="6" t="s">
        <v>308</v>
      </c>
      <c r="C226" s="6" t="s">
        <v>41</v>
      </c>
      <c r="D226" s="6" t="s">
        <v>73</v>
      </c>
      <c r="E226" s="6" t="s">
        <v>74</v>
      </c>
      <c r="F226" s="5">
        <v>2</v>
      </c>
      <c r="G226" s="8">
        <v>2527</v>
      </c>
      <c r="H226" s="9">
        <v>0.59</v>
      </c>
      <c r="I226" s="7">
        <v>2072.1400000000003</v>
      </c>
      <c r="J226" s="8">
        <v>1450.498</v>
      </c>
      <c r="K226" s="8">
        <v>621.64200000000028</v>
      </c>
      <c r="L226" s="9">
        <f>(Sales[[#This Row],[Profit/Loss]]/Sales[[#This Row],[Revenue]])</f>
        <v>0.3000000000000001</v>
      </c>
      <c r="M226" s="1">
        <v>45183</v>
      </c>
      <c r="N226" s="6" t="s">
        <v>9</v>
      </c>
      <c r="O226" s="6" t="s">
        <v>4</v>
      </c>
    </row>
    <row r="227" spans="1:15" x14ac:dyDescent="0.35">
      <c r="A227" s="6">
        <v>1233</v>
      </c>
      <c r="B227" s="6" t="s">
        <v>309</v>
      </c>
      <c r="C227" s="6" t="s">
        <v>37</v>
      </c>
      <c r="D227" s="6" t="s">
        <v>38</v>
      </c>
      <c r="E227" s="6" t="s">
        <v>39</v>
      </c>
      <c r="F227" s="5">
        <v>1</v>
      </c>
      <c r="G227" s="8">
        <v>2761</v>
      </c>
      <c r="H227" s="9">
        <v>7.0000000000000007E-2</v>
      </c>
      <c r="I227" s="7">
        <v>2567.73</v>
      </c>
      <c r="J227" s="8">
        <v>1027.0920000000001</v>
      </c>
      <c r="K227" s="8">
        <v>1540.6379999999999</v>
      </c>
      <c r="L227" s="9">
        <f>(Sales[[#This Row],[Profit/Loss]]/Sales[[#This Row],[Revenue]])</f>
        <v>0.6</v>
      </c>
      <c r="M227" s="1">
        <v>45772</v>
      </c>
      <c r="N227" s="6" t="s">
        <v>11</v>
      </c>
      <c r="O227" s="6" t="s">
        <v>4</v>
      </c>
    </row>
    <row r="228" spans="1:15" x14ac:dyDescent="0.35">
      <c r="A228" s="6">
        <v>1234</v>
      </c>
      <c r="B228" s="6" t="s">
        <v>310</v>
      </c>
      <c r="C228" s="6" t="s">
        <v>32</v>
      </c>
      <c r="D228" s="6" t="s">
        <v>68</v>
      </c>
      <c r="E228" s="6" t="s">
        <v>69</v>
      </c>
      <c r="F228" s="5">
        <v>2</v>
      </c>
      <c r="G228" s="8">
        <v>1070</v>
      </c>
      <c r="H228" s="9">
        <v>0.05</v>
      </c>
      <c r="I228" s="7">
        <v>2033</v>
      </c>
      <c r="J228" s="8">
        <v>609.9</v>
      </c>
      <c r="K228" s="8">
        <v>1423.1</v>
      </c>
      <c r="L228" s="9">
        <f>(Sales[[#This Row],[Profit/Loss]]/Sales[[#This Row],[Revenue]])</f>
        <v>0.7</v>
      </c>
      <c r="M228" s="1">
        <v>45832</v>
      </c>
      <c r="N228" s="6" t="s">
        <v>15</v>
      </c>
      <c r="O228" s="6" t="s">
        <v>3</v>
      </c>
    </row>
    <row r="229" spans="1:15" x14ac:dyDescent="0.35">
      <c r="A229" s="6">
        <v>1235</v>
      </c>
      <c r="B229" s="6" t="s">
        <v>311</v>
      </c>
      <c r="C229" s="6" t="s">
        <v>37</v>
      </c>
      <c r="D229" s="6" t="s">
        <v>102</v>
      </c>
      <c r="E229" s="6" t="s">
        <v>103</v>
      </c>
      <c r="F229" s="5">
        <v>2</v>
      </c>
      <c r="G229" s="8">
        <v>2445</v>
      </c>
      <c r="H229" s="9">
        <v>0.57999999999999996</v>
      </c>
      <c r="I229" s="7">
        <v>2053.8000000000002</v>
      </c>
      <c r="J229" s="8">
        <v>821.5200000000001</v>
      </c>
      <c r="K229" s="8">
        <v>1232.2800000000002</v>
      </c>
      <c r="L229" s="9">
        <f>(Sales[[#This Row],[Profit/Loss]]/Sales[[#This Row],[Revenue]])</f>
        <v>0.60000000000000009</v>
      </c>
      <c r="M229" s="1">
        <v>45563</v>
      </c>
      <c r="N229" s="6" t="s">
        <v>13</v>
      </c>
      <c r="O229" s="6" t="s">
        <v>3</v>
      </c>
    </row>
    <row r="230" spans="1:15" x14ac:dyDescent="0.35">
      <c r="A230" s="6">
        <v>1237</v>
      </c>
      <c r="B230" s="6" t="s">
        <v>312</v>
      </c>
      <c r="C230" s="6" t="s">
        <v>49</v>
      </c>
      <c r="D230" s="6" t="s">
        <v>94</v>
      </c>
      <c r="E230" s="6" t="s">
        <v>95</v>
      </c>
      <c r="F230" s="5">
        <v>2</v>
      </c>
      <c r="G230" s="8">
        <v>2689</v>
      </c>
      <c r="H230" s="9">
        <v>0.28999999999999998</v>
      </c>
      <c r="I230" s="7">
        <v>3818.3799999999997</v>
      </c>
      <c r="J230" s="8">
        <v>381.83799999999997</v>
      </c>
      <c r="K230" s="8">
        <v>3436.5419999999995</v>
      </c>
      <c r="L230" s="9">
        <f>(Sales[[#This Row],[Profit/Loss]]/Sales[[#This Row],[Revenue]])</f>
        <v>0.89999999999999991</v>
      </c>
      <c r="M230" s="1">
        <v>45817</v>
      </c>
      <c r="N230" s="6" t="s">
        <v>15</v>
      </c>
      <c r="O230" s="6" t="s">
        <v>4</v>
      </c>
    </row>
    <row r="231" spans="1:15" x14ac:dyDescent="0.35">
      <c r="A231" s="6">
        <v>1238</v>
      </c>
      <c r="B231" s="6" t="s">
        <v>313</v>
      </c>
      <c r="C231" s="6" t="s">
        <v>41</v>
      </c>
      <c r="D231" s="6" t="s">
        <v>87</v>
      </c>
      <c r="E231" s="6" t="s">
        <v>88</v>
      </c>
      <c r="F231" s="5">
        <v>2</v>
      </c>
      <c r="G231" s="8">
        <v>2573</v>
      </c>
      <c r="H231" s="9">
        <v>0.75</v>
      </c>
      <c r="I231" s="7">
        <v>1286.5</v>
      </c>
      <c r="J231" s="8">
        <v>900.55</v>
      </c>
      <c r="K231" s="8">
        <v>385.95000000000005</v>
      </c>
      <c r="L231" s="9">
        <f>(Sales[[#This Row],[Profit/Loss]]/Sales[[#This Row],[Revenue]])</f>
        <v>0.30000000000000004</v>
      </c>
      <c r="M231" s="1">
        <v>45563</v>
      </c>
      <c r="N231" s="6" t="s">
        <v>15</v>
      </c>
      <c r="O231" s="6" t="s">
        <v>4</v>
      </c>
    </row>
    <row r="232" spans="1:15" x14ac:dyDescent="0.35">
      <c r="A232" s="6">
        <v>1239</v>
      </c>
      <c r="B232" s="6" t="s">
        <v>314</v>
      </c>
      <c r="C232" s="6" t="s">
        <v>49</v>
      </c>
      <c r="D232" s="6" t="s">
        <v>105</v>
      </c>
      <c r="E232" s="6" t="s">
        <v>106</v>
      </c>
      <c r="F232" s="5">
        <v>4</v>
      </c>
      <c r="G232" s="8">
        <v>645</v>
      </c>
      <c r="H232" s="9">
        <v>0.61</v>
      </c>
      <c r="I232" s="7">
        <v>1006.2</v>
      </c>
      <c r="J232" s="8">
        <v>100.62</v>
      </c>
      <c r="K232" s="8">
        <v>905.58</v>
      </c>
      <c r="L232" s="9">
        <f>(Sales[[#This Row],[Profit/Loss]]/Sales[[#This Row],[Revenue]])</f>
        <v>0.9</v>
      </c>
      <c r="M232" s="1">
        <v>45585</v>
      </c>
      <c r="N232" s="6" t="s">
        <v>5</v>
      </c>
      <c r="O232" s="6" t="s">
        <v>3</v>
      </c>
    </row>
    <row r="233" spans="1:15" x14ac:dyDescent="0.35">
      <c r="A233" s="6">
        <v>1240</v>
      </c>
      <c r="B233" s="6" t="s">
        <v>315</v>
      </c>
      <c r="C233" s="6" t="s">
        <v>56</v>
      </c>
      <c r="D233" s="6" t="s">
        <v>57</v>
      </c>
      <c r="E233" s="6" t="s">
        <v>58</v>
      </c>
      <c r="F233" s="5">
        <v>2</v>
      </c>
      <c r="G233" s="8">
        <v>4634</v>
      </c>
      <c r="H233" s="9">
        <v>0.64</v>
      </c>
      <c r="I233" s="7">
        <v>3336.48</v>
      </c>
      <c r="J233" s="8">
        <v>2669.1840000000002</v>
      </c>
      <c r="K233" s="8">
        <v>667.29599999999982</v>
      </c>
      <c r="L233" s="9">
        <f>(Sales[[#This Row],[Profit/Loss]]/Sales[[#This Row],[Revenue]])</f>
        <v>0.19999999999999996</v>
      </c>
      <c r="M233" s="1">
        <v>45136</v>
      </c>
      <c r="N233" s="6" t="s">
        <v>11</v>
      </c>
      <c r="O233" s="6" t="s">
        <v>4</v>
      </c>
    </row>
    <row r="234" spans="1:15" x14ac:dyDescent="0.35">
      <c r="A234" s="6">
        <v>1241</v>
      </c>
      <c r="B234" s="6" t="s">
        <v>316</v>
      </c>
      <c r="C234" s="6" t="s">
        <v>32</v>
      </c>
      <c r="D234" s="6" t="s">
        <v>33</v>
      </c>
      <c r="E234" s="6" t="s">
        <v>34</v>
      </c>
      <c r="F234" s="5">
        <v>6</v>
      </c>
      <c r="G234" s="8">
        <v>3112</v>
      </c>
      <c r="H234" s="9">
        <v>0.74</v>
      </c>
      <c r="I234" s="7">
        <v>4854.72</v>
      </c>
      <c r="J234" s="8">
        <v>1456.4159999999999</v>
      </c>
      <c r="K234" s="8">
        <v>3398.3040000000001</v>
      </c>
      <c r="L234" s="9">
        <f>(Sales[[#This Row],[Profit/Loss]]/Sales[[#This Row],[Revenue]])</f>
        <v>0.7</v>
      </c>
      <c r="M234" s="1">
        <v>45465</v>
      </c>
      <c r="N234" s="6" t="s">
        <v>11</v>
      </c>
      <c r="O234" s="6" t="s">
        <v>4</v>
      </c>
    </row>
    <row r="235" spans="1:15" x14ac:dyDescent="0.35">
      <c r="A235" s="6">
        <v>1242</v>
      </c>
      <c r="B235" s="6" t="s">
        <v>317</v>
      </c>
      <c r="C235" s="6" t="s">
        <v>32</v>
      </c>
      <c r="D235" s="6" t="s">
        <v>129</v>
      </c>
      <c r="E235" s="6" t="s">
        <v>130</v>
      </c>
      <c r="F235" s="5">
        <v>1</v>
      </c>
      <c r="G235" s="8">
        <v>2671</v>
      </c>
      <c r="H235" s="9">
        <v>0.62</v>
      </c>
      <c r="I235" s="7">
        <v>1014.98</v>
      </c>
      <c r="J235" s="8">
        <v>304.49399999999997</v>
      </c>
      <c r="K235" s="8">
        <v>710.4860000000001</v>
      </c>
      <c r="L235" s="9">
        <f>(Sales[[#This Row],[Profit/Loss]]/Sales[[#This Row],[Revenue]])</f>
        <v>0.70000000000000007</v>
      </c>
      <c r="M235" s="1">
        <v>45706</v>
      </c>
      <c r="N235" s="6" t="s">
        <v>15</v>
      </c>
      <c r="O235" s="6" t="s">
        <v>3</v>
      </c>
    </row>
    <row r="236" spans="1:15" x14ac:dyDescent="0.35">
      <c r="A236" s="6">
        <v>1243</v>
      </c>
      <c r="B236" s="6" t="s">
        <v>318</v>
      </c>
      <c r="C236" s="6" t="s">
        <v>45</v>
      </c>
      <c r="D236" s="6" t="s">
        <v>171</v>
      </c>
      <c r="E236" s="6" t="s">
        <v>172</v>
      </c>
      <c r="F236" s="5">
        <v>3</v>
      </c>
      <c r="G236" s="8">
        <v>2385</v>
      </c>
      <c r="H236" s="9">
        <v>0.69</v>
      </c>
      <c r="I236" s="7">
        <v>2218.0500000000002</v>
      </c>
      <c r="J236" s="8">
        <v>1996.2450000000001</v>
      </c>
      <c r="K236" s="8">
        <v>221.80500000000006</v>
      </c>
      <c r="L236" s="9">
        <f>(Sales[[#This Row],[Profit/Loss]]/Sales[[#This Row],[Revenue]])</f>
        <v>0.10000000000000002</v>
      </c>
      <c r="M236" s="1">
        <v>45628</v>
      </c>
      <c r="N236" s="6" t="s">
        <v>7</v>
      </c>
      <c r="O236" s="6" t="s">
        <v>4</v>
      </c>
    </row>
    <row r="237" spans="1:15" x14ac:dyDescent="0.35">
      <c r="A237" s="6">
        <v>1244</v>
      </c>
      <c r="B237" s="6" t="s">
        <v>319</v>
      </c>
      <c r="C237" s="6" t="s">
        <v>56</v>
      </c>
      <c r="D237" s="6" t="s">
        <v>78</v>
      </c>
      <c r="E237" s="6" t="s">
        <v>79</v>
      </c>
      <c r="F237" s="5">
        <v>6</v>
      </c>
      <c r="G237" s="8">
        <v>2791</v>
      </c>
      <c r="H237" s="9">
        <v>0.59</v>
      </c>
      <c r="I237" s="7">
        <v>6865.8600000000006</v>
      </c>
      <c r="J237" s="8">
        <v>5492.688000000001</v>
      </c>
      <c r="K237" s="8">
        <v>1373.1719999999996</v>
      </c>
      <c r="L237" s="9">
        <f>(Sales[[#This Row],[Profit/Loss]]/Sales[[#This Row],[Revenue]])</f>
        <v>0.19999999999999993</v>
      </c>
      <c r="M237" s="1">
        <v>45472</v>
      </c>
      <c r="N237" s="6" t="s">
        <v>7</v>
      </c>
      <c r="O237" s="6" t="s">
        <v>4</v>
      </c>
    </row>
    <row r="238" spans="1:15" x14ac:dyDescent="0.35">
      <c r="A238" s="6">
        <v>1245</v>
      </c>
      <c r="B238" s="6" t="s">
        <v>320</v>
      </c>
      <c r="C238" s="6" t="s">
        <v>49</v>
      </c>
      <c r="D238" s="6" t="s">
        <v>94</v>
      </c>
      <c r="E238" s="6" t="s">
        <v>95</v>
      </c>
      <c r="F238" s="5">
        <v>2</v>
      </c>
      <c r="G238" s="8">
        <v>1823</v>
      </c>
      <c r="H238" s="9">
        <v>0.76</v>
      </c>
      <c r="I238" s="7">
        <v>875.04</v>
      </c>
      <c r="J238" s="8">
        <v>87.504000000000005</v>
      </c>
      <c r="K238" s="8">
        <v>787.53599999999994</v>
      </c>
      <c r="L238" s="9">
        <f>(Sales[[#This Row],[Profit/Loss]]/Sales[[#This Row],[Revenue]])</f>
        <v>0.9</v>
      </c>
      <c r="M238" s="1">
        <v>45639</v>
      </c>
      <c r="N238" s="6" t="s">
        <v>5</v>
      </c>
      <c r="O238" s="6" t="s">
        <v>4</v>
      </c>
    </row>
    <row r="239" spans="1:15" x14ac:dyDescent="0.35">
      <c r="A239" s="6">
        <v>1246</v>
      </c>
      <c r="B239" s="6" t="s">
        <v>321</v>
      </c>
      <c r="C239" s="6" t="s">
        <v>56</v>
      </c>
      <c r="D239" s="6" t="s">
        <v>78</v>
      </c>
      <c r="E239" s="6" t="s">
        <v>79</v>
      </c>
      <c r="F239" s="5">
        <v>2</v>
      </c>
      <c r="G239" s="8">
        <v>2791</v>
      </c>
      <c r="H239" s="9">
        <v>0.03</v>
      </c>
      <c r="I239" s="7">
        <v>5414.54</v>
      </c>
      <c r="J239" s="8">
        <v>4331.6320000000005</v>
      </c>
      <c r="K239" s="8">
        <v>1082.9079999999994</v>
      </c>
      <c r="L239" s="9">
        <f>(Sales[[#This Row],[Profit/Loss]]/Sales[[#This Row],[Revenue]])</f>
        <v>0.1999999999999999</v>
      </c>
      <c r="M239" s="1">
        <v>45563</v>
      </c>
      <c r="N239" s="6" t="s">
        <v>13</v>
      </c>
      <c r="O239" s="6" t="s">
        <v>4</v>
      </c>
    </row>
    <row r="240" spans="1:15" x14ac:dyDescent="0.35">
      <c r="A240" s="6">
        <v>1247</v>
      </c>
      <c r="B240" s="6" t="s">
        <v>322</v>
      </c>
      <c r="C240" s="6" t="s">
        <v>49</v>
      </c>
      <c r="D240" s="6" t="s">
        <v>50</v>
      </c>
      <c r="E240" s="6" t="s">
        <v>51</v>
      </c>
      <c r="F240" s="5">
        <v>1</v>
      </c>
      <c r="G240" s="8">
        <v>2510</v>
      </c>
      <c r="H240" s="9">
        <v>0.67</v>
      </c>
      <c r="I240" s="7">
        <v>828.3</v>
      </c>
      <c r="J240" s="8">
        <v>82.83</v>
      </c>
      <c r="K240" s="8">
        <v>745.46999999999991</v>
      </c>
      <c r="L240" s="9">
        <f>(Sales[[#This Row],[Profit/Loss]]/Sales[[#This Row],[Revenue]])</f>
        <v>0.89999999999999991</v>
      </c>
      <c r="M240" s="1">
        <v>45563</v>
      </c>
      <c r="N240" s="6" t="s">
        <v>13</v>
      </c>
      <c r="O240" s="6" t="s">
        <v>3</v>
      </c>
    </row>
    <row r="241" spans="1:15" x14ac:dyDescent="0.35">
      <c r="A241" s="6">
        <v>1248</v>
      </c>
      <c r="B241" s="6" t="s">
        <v>323</v>
      </c>
      <c r="C241" s="6" t="s">
        <v>45</v>
      </c>
      <c r="D241" s="6" t="s">
        <v>148</v>
      </c>
      <c r="E241" s="6" t="s">
        <v>149</v>
      </c>
      <c r="F241" s="5">
        <v>2</v>
      </c>
      <c r="G241" s="8">
        <v>2914</v>
      </c>
      <c r="H241" s="9">
        <v>0.9</v>
      </c>
      <c r="I241" s="7">
        <v>582.79999999999984</v>
      </c>
      <c r="J241" s="8">
        <v>524.51999999999987</v>
      </c>
      <c r="K241" s="8">
        <v>58.279999999999973</v>
      </c>
      <c r="L241" s="9">
        <f>(Sales[[#This Row],[Profit/Loss]]/Sales[[#This Row],[Revenue]])</f>
        <v>9.9999999999999978E-2</v>
      </c>
      <c r="M241" s="1">
        <v>45130</v>
      </c>
      <c r="N241" s="6" t="s">
        <v>9</v>
      </c>
      <c r="O241" s="6" t="s">
        <v>3</v>
      </c>
    </row>
    <row r="242" spans="1:15" x14ac:dyDescent="0.35">
      <c r="A242" s="6">
        <v>1249</v>
      </c>
      <c r="B242" s="6" t="s">
        <v>324</v>
      </c>
      <c r="C242" s="6" t="s">
        <v>45</v>
      </c>
      <c r="D242" s="6" t="s">
        <v>171</v>
      </c>
      <c r="E242" s="6" t="s">
        <v>172</v>
      </c>
      <c r="F242" s="5">
        <v>2</v>
      </c>
      <c r="G242" s="8">
        <v>2385</v>
      </c>
      <c r="H242" s="9">
        <v>0.23</v>
      </c>
      <c r="I242" s="7">
        <v>3672.9</v>
      </c>
      <c r="J242" s="8">
        <v>3305.61</v>
      </c>
      <c r="K242" s="8">
        <v>367.28999999999996</v>
      </c>
      <c r="L242" s="9">
        <f>(Sales[[#This Row],[Profit/Loss]]/Sales[[#This Row],[Revenue]])</f>
        <v>9.9999999999999992E-2</v>
      </c>
      <c r="M242" s="1">
        <v>45545</v>
      </c>
      <c r="N242" s="6" t="s">
        <v>15</v>
      </c>
      <c r="O242" s="6" t="s">
        <v>4</v>
      </c>
    </row>
    <row r="243" spans="1:15" x14ac:dyDescent="0.35">
      <c r="A243" s="6">
        <v>1250</v>
      </c>
      <c r="B243" s="6" t="s">
        <v>325</v>
      </c>
      <c r="C243" s="6" t="s">
        <v>41</v>
      </c>
      <c r="D243" s="6" t="s">
        <v>87</v>
      </c>
      <c r="E243" s="6" t="s">
        <v>88</v>
      </c>
      <c r="F243" s="5">
        <v>2</v>
      </c>
      <c r="G243" s="8">
        <v>2573</v>
      </c>
      <c r="H243" s="9">
        <v>0.75</v>
      </c>
      <c r="I243" s="7">
        <v>1286.5</v>
      </c>
      <c r="J243" s="8">
        <v>900.55</v>
      </c>
      <c r="K243" s="8">
        <v>385.95000000000005</v>
      </c>
      <c r="L243" s="9">
        <f>(Sales[[#This Row],[Profit/Loss]]/Sales[[#This Row],[Revenue]])</f>
        <v>0.30000000000000004</v>
      </c>
      <c r="M243" s="1">
        <v>45563</v>
      </c>
      <c r="N243" s="6" t="s">
        <v>5</v>
      </c>
      <c r="O243" s="6" t="s">
        <v>3</v>
      </c>
    </row>
    <row r="244" spans="1:15" x14ac:dyDescent="0.35">
      <c r="A244" s="6">
        <v>1251</v>
      </c>
      <c r="B244" s="6" t="s">
        <v>326</v>
      </c>
      <c r="C244" s="6" t="s">
        <v>56</v>
      </c>
      <c r="D244" s="6" t="s">
        <v>57</v>
      </c>
      <c r="E244" s="6" t="s">
        <v>58</v>
      </c>
      <c r="F244" s="5">
        <v>2</v>
      </c>
      <c r="G244" s="8">
        <v>4841</v>
      </c>
      <c r="H244" s="9">
        <v>0.6</v>
      </c>
      <c r="I244" s="7">
        <v>3872.8</v>
      </c>
      <c r="J244" s="8">
        <v>3098.2400000000002</v>
      </c>
      <c r="K244" s="8">
        <v>774.56</v>
      </c>
      <c r="L244" s="9">
        <f>(Sales[[#This Row],[Profit/Loss]]/Sales[[#This Row],[Revenue]])</f>
        <v>0.19999999999999998</v>
      </c>
      <c r="M244" s="1">
        <v>45692</v>
      </c>
      <c r="N244" s="6" t="s">
        <v>15</v>
      </c>
      <c r="O244" s="6" t="s">
        <v>4</v>
      </c>
    </row>
    <row r="245" spans="1:15" x14ac:dyDescent="0.35">
      <c r="A245" s="6">
        <v>1252</v>
      </c>
      <c r="B245" s="6" t="s">
        <v>327</v>
      </c>
      <c r="C245" s="6" t="s">
        <v>49</v>
      </c>
      <c r="D245" s="6" t="s">
        <v>94</v>
      </c>
      <c r="E245" s="6" t="s">
        <v>95</v>
      </c>
      <c r="F245" s="5">
        <v>6</v>
      </c>
      <c r="G245" s="8">
        <v>1639</v>
      </c>
      <c r="H245" s="9">
        <v>0.88</v>
      </c>
      <c r="I245" s="7">
        <v>1180.08</v>
      </c>
      <c r="J245" s="8">
        <v>118.008</v>
      </c>
      <c r="K245" s="8">
        <v>1062.0719999999999</v>
      </c>
      <c r="L245" s="9">
        <f>(Sales[[#This Row],[Profit/Loss]]/Sales[[#This Row],[Revenue]])</f>
        <v>0.89999999999999991</v>
      </c>
      <c r="M245" s="1">
        <v>45749</v>
      </c>
      <c r="N245" s="6" t="s">
        <v>9</v>
      </c>
      <c r="O245" s="6" t="s">
        <v>4</v>
      </c>
    </row>
    <row r="246" spans="1:15" x14ac:dyDescent="0.35">
      <c r="A246" s="6">
        <v>1253</v>
      </c>
      <c r="B246" s="6" t="s">
        <v>328</v>
      </c>
      <c r="C246" s="6" t="s">
        <v>56</v>
      </c>
      <c r="D246" s="6" t="s">
        <v>83</v>
      </c>
      <c r="E246" s="6" t="s">
        <v>84</v>
      </c>
      <c r="F246" s="5">
        <v>2</v>
      </c>
      <c r="G246" s="8">
        <v>2840</v>
      </c>
      <c r="H246" s="9">
        <v>0.73</v>
      </c>
      <c r="I246" s="7">
        <v>1533.6000000000001</v>
      </c>
      <c r="J246" s="8">
        <v>1226.8800000000001</v>
      </c>
      <c r="K246" s="8">
        <v>306.72000000000003</v>
      </c>
      <c r="L246" s="9">
        <f>(Sales[[#This Row],[Profit/Loss]]/Sales[[#This Row],[Revenue]])</f>
        <v>0.2</v>
      </c>
      <c r="M246" s="1">
        <v>45692</v>
      </c>
      <c r="N246" s="6" t="s">
        <v>11</v>
      </c>
      <c r="O246" s="6" t="s">
        <v>3</v>
      </c>
    </row>
    <row r="247" spans="1:15" x14ac:dyDescent="0.35">
      <c r="A247" s="6">
        <v>1254</v>
      </c>
      <c r="B247" s="6" t="s">
        <v>329</v>
      </c>
      <c r="C247" s="6" t="s">
        <v>41</v>
      </c>
      <c r="D247" s="6" t="s">
        <v>87</v>
      </c>
      <c r="E247" s="6" t="s">
        <v>88</v>
      </c>
      <c r="F247" s="5">
        <v>6</v>
      </c>
      <c r="G247" s="8">
        <v>2573</v>
      </c>
      <c r="H247" s="9">
        <v>0.75</v>
      </c>
      <c r="I247" s="7">
        <v>3859.5</v>
      </c>
      <c r="J247" s="8">
        <v>2701.6499999999996</v>
      </c>
      <c r="K247" s="8">
        <v>1157.8500000000004</v>
      </c>
      <c r="L247" s="9">
        <f>(Sales[[#This Row],[Profit/Loss]]/Sales[[#This Row],[Revenue]])</f>
        <v>0.3000000000000001</v>
      </c>
      <c r="M247" s="1">
        <v>45702</v>
      </c>
      <c r="N247" s="6" t="s">
        <v>9</v>
      </c>
      <c r="O247" s="6" t="s">
        <v>3</v>
      </c>
    </row>
    <row r="248" spans="1:15" x14ac:dyDescent="0.35">
      <c r="A248" s="6">
        <v>1255</v>
      </c>
      <c r="B248" s="6" t="s">
        <v>330</v>
      </c>
      <c r="C248" s="6" t="s">
        <v>49</v>
      </c>
      <c r="D248" s="6" t="s">
        <v>94</v>
      </c>
      <c r="E248" s="6" t="s">
        <v>95</v>
      </c>
      <c r="F248" s="5">
        <v>4</v>
      </c>
      <c r="G248" s="8">
        <v>1850</v>
      </c>
      <c r="H248" s="9">
        <v>0.76</v>
      </c>
      <c r="I248" s="7">
        <v>1776</v>
      </c>
      <c r="J248" s="8">
        <v>177.60000000000002</v>
      </c>
      <c r="K248" s="8">
        <v>1598.4</v>
      </c>
      <c r="L248" s="9">
        <f>(Sales[[#This Row],[Profit/Loss]]/Sales[[#This Row],[Revenue]])</f>
        <v>0.9</v>
      </c>
      <c r="M248" s="1">
        <v>45632</v>
      </c>
      <c r="N248" s="6" t="s">
        <v>13</v>
      </c>
      <c r="O248" s="6" t="s">
        <v>4</v>
      </c>
    </row>
    <row r="249" spans="1:15" x14ac:dyDescent="0.35">
      <c r="A249" s="6">
        <v>1256</v>
      </c>
      <c r="B249" s="6" t="s">
        <v>331</v>
      </c>
      <c r="C249" s="6" t="s">
        <v>37</v>
      </c>
      <c r="D249" s="6" t="s">
        <v>102</v>
      </c>
      <c r="E249" s="6" t="s">
        <v>103</v>
      </c>
      <c r="F249" s="5">
        <v>2</v>
      </c>
      <c r="G249" s="8">
        <v>1801</v>
      </c>
      <c r="H249" s="9">
        <v>0.57999999999999996</v>
      </c>
      <c r="I249" s="7">
        <v>1512.8400000000001</v>
      </c>
      <c r="J249" s="8">
        <v>605.13600000000008</v>
      </c>
      <c r="K249" s="8">
        <v>907.70400000000006</v>
      </c>
      <c r="L249" s="9">
        <f>(Sales[[#This Row],[Profit/Loss]]/Sales[[#This Row],[Revenue]])</f>
        <v>0.6</v>
      </c>
      <c r="M249" s="1">
        <v>45614</v>
      </c>
      <c r="N249" s="6" t="s">
        <v>11</v>
      </c>
      <c r="O249" s="6" t="s">
        <v>4</v>
      </c>
    </row>
    <row r="250" spans="1:15" x14ac:dyDescent="0.35">
      <c r="A250" s="6">
        <v>1257</v>
      </c>
      <c r="B250" s="6" t="s">
        <v>332</v>
      </c>
      <c r="C250" s="6" t="s">
        <v>32</v>
      </c>
      <c r="D250" s="6" t="s">
        <v>68</v>
      </c>
      <c r="E250" s="6" t="s">
        <v>69</v>
      </c>
      <c r="F250" s="5">
        <v>2</v>
      </c>
      <c r="G250" s="8">
        <v>1229</v>
      </c>
      <c r="H250" s="9">
        <v>0.48</v>
      </c>
      <c r="I250" s="7">
        <v>1278.1600000000001</v>
      </c>
      <c r="J250" s="8">
        <v>383.44800000000004</v>
      </c>
      <c r="K250" s="8">
        <v>894.71199999999999</v>
      </c>
      <c r="L250" s="9">
        <f>(Sales[[#This Row],[Profit/Loss]]/Sales[[#This Row],[Revenue]])</f>
        <v>0.7</v>
      </c>
      <c r="M250" s="1">
        <v>45563</v>
      </c>
      <c r="N250" s="6" t="s">
        <v>7</v>
      </c>
      <c r="O250" s="6" t="s">
        <v>4</v>
      </c>
    </row>
    <row r="251" spans="1:15" x14ac:dyDescent="0.35">
      <c r="A251" s="6">
        <v>1258</v>
      </c>
      <c r="B251" s="6" t="s">
        <v>333</v>
      </c>
      <c r="C251" s="6" t="s">
        <v>56</v>
      </c>
      <c r="D251" s="6" t="s">
        <v>117</v>
      </c>
      <c r="E251" s="6" t="s">
        <v>118</v>
      </c>
      <c r="F251" s="5">
        <v>2</v>
      </c>
      <c r="G251" s="8">
        <v>4313</v>
      </c>
      <c r="H251" s="9">
        <v>0.56999999999999995</v>
      </c>
      <c r="I251" s="7">
        <v>3709.1800000000003</v>
      </c>
      <c r="J251" s="8">
        <v>2967.3440000000005</v>
      </c>
      <c r="K251" s="8">
        <v>741.83599999999979</v>
      </c>
      <c r="L251" s="9">
        <f>(Sales[[#This Row],[Profit/Loss]]/Sales[[#This Row],[Revenue]])</f>
        <v>0.19999999999999993</v>
      </c>
      <c r="M251" s="1">
        <v>45728</v>
      </c>
      <c r="N251" s="6" t="s">
        <v>5</v>
      </c>
      <c r="O251" s="6" t="s">
        <v>4</v>
      </c>
    </row>
    <row r="252" spans="1:15" x14ac:dyDescent="0.35">
      <c r="A252" s="6">
        <v>1259</v>
      </c>
      <c r="B252" s="6" t="s">
        <v>334</v>
      </c>
      <c r="C252" s="6" t="s">
        <v>41</v>
      </c>
      <c r="D252" s="6" t="s">
        <v>110</v>
      </c>
      <c r="E252" s="6" t="s">
        <v>111</v>
      </c>
      <c r="F252" s="5">
        <v>2</v>
      </c>
      <c r="G252" s="8">
        <v>3397</v>
      </c>
      <c r="H252" s="9">
        <v>0.69</v>
      </c>
      <c r="I252" s="7">
        <v>2106.1400000000003</v>
      </c>
      <c r="J252" s="8">
        <v>1474.2980000000002</v>
      </c>
      <c r="K252" s="8">
        <v>631.8420000000001</v>
      </c>
      <c r="L252" s="9">
        <f>(Sales[[#This Row],[Profit/Loss]]/Sales[[#This Row],[Revenue]])</f>
        <v>0.3</v>
      </c>
      <c r="M252" s="1">
        <v>45782</v>
      </c>
      <c r="N252" s="6" t="s">
        <v>7</v>
      </c>
      <c r="O252" s="6" t="s">
        <v>4</v>
      </c>
    </row>
    <row r="253" spans="1:15" x14ac:dyDescent="0.35">
      <c r="A253" s="6">
        <v>1260</v>
      </c>
      <c r="B253" s="6" t="s">
        <v>335</v>
      </c>
      <c r="C253" s="6" t="s">
        <v>56</v>
      </c>
      <c r="D253" s="6" t="s">
        <v>78</v>
      </c>
      <c r="E253" s="6" t="s">
        <v>79</v>
      </c>
      <c r="F253" s="5">
        <v>2</v>
      </c>
      <c r="G253" s="8">
        <v>2791</v>
      </c>
      <c r="H253" s="9">
        <v>0.59</v>
      </c>
      <c r="I253" s="7">
        <v>2288.6200000000003</v>
      </c>
      <c r="J253" s="8">
        <v>1830.8960000000004</v>
      </c>
      <c r="K253" s="8">
        <v>457.72399999999993</v>
      </c>
      <c r="L253" s="9">
        <f>(Sales[[#This Row],[Profit/Loss]]/Sales[[#This Row],[Revenue]])</f>
        <v>0.19999999999999993</v>
      </c>
      <c r="M253" s="1">
        <v>45741</v>
      </c>
      <c r="N253" s="6" t="s">
        <v>5</v>
      </c>
      <c r="O253" s="6" t="s">
        <v>3</v>
      </c>
    </row>
    <row r="254" spans="1:15" x14ac:dyDescent="0.35">
      <c r="A254" s="6">
        <v>1262</v>
      </c>
      <c r="B254" s="6" t="s">
        <v>336</v>
      </c>
      <c r="C254" s="6" t="s">
        <v>45</v>
      </c>
      <c r="D254" s="6" t="s">
        <v>148</v>
      </c>
      <c r="E254" s="6" t="s">
        <v>149</v>
      </c>
      <c r="F254" s="5">
        <v>2</v>
      </c>
      <c r="G254" s="8">
        <v>2914</v>
      </c>
      <c r="H254" s="9">
        <v>0.52</v>
      </c>
      <c r="I254" s="7">
        <v>2797.44</v>
      </c>
      <c r="J254" s="8">
        <v>2517.6959999999999</v>
      </c>
      <c r="K254" s="8">
        <v>279.74400000000014</v>
      </c>
      <c r="L254" s="9">
        <f>(Sales[[#This Row],[Profit/Loss]]/Sales[[#This Row],[Revenue]])</f>
        <v>0.10000000000000005</v>
      </c>
      <c r="M254" s="1">
        <v>45598</v>
      </c>
      <c r="N254" s="6" t="s">
        <v>11</v>
      </c>
      <c r="O254" s="6" t="s">
        <v>3</v>
      </c>
    </row>
    <row r="255" spans="1:15" x14ac:dyDescent="0.35">
      <c r="A255" s="6">
        <v>1263</v>
      </c>
      <c r="B255" s="6" t="s">
        <v>337</v>
      </c>
      <c r="C255" s="6" t="s">
        <v>41</v>
      </c>
      <c r="D255" s="6" t="s">
        <v>87</v>
      </c>
      <c r="E255" s="6" t="s">
        <v>88</v>
      </c>
      <c r="F255" s="5">
        <v>2</v>
      </c>
      <c r="G255" s="8">
        <v>2543</v>
      </c>
      <c r="H255" s="9">
        <v>0.75</v>
      </c>
      <c r="I255" s="7">
        <v>1271.5</v>
      </c>
      <c r="J255" s="8">
        <v>890.05</v>
      </c>
      <c r="K255" s="8">
        <v>381.45000000000005</v>
      </c>
      <c r="L255" s="9">
        <f>(Sales[[#This Row],[Profit/Loss]]/Sales[[#This Row],[Revenue]])</f>
        <v>0.30000000000000004</v>
      </c>
      <c r="M255" s="1">
        <v>45563</v>
      </c>
      <c r="N255" s="6" t="s">
        <v>5</v>
      </c>
      <c r="O255" s="6" t="s">
        <v>4</v>
      </c>
    </row>
    <row r="256" spans="1:15" x14ac:dyDescent="0.35">
      <c r="A256" s="6">
        <v>1264</v>
      </c>
      <c r="B256" s="6" t="s">
        <v>338</v>
      </c>
      <c r="C256" s="6" t="s">
        <v>49</v>
      </c>
      <c r="D256" s="6" t="s">
        <v>105</v>
      </c>
      <c r="E256" s="6" t="s">
        <v>106</v>
      </c>
      <c r="F256" s="5">
        <v>2</v>
      </c>
      <c r="G256" s="8">
        <v>3382</v>
      </c>
      <c r="H256" s="9">
        <v>0.61</v>
      </c>
      <c r="I256" s="7">
        <v>2637.96</v>
      </c>
      <c r="J256" s="8">
        <v>263.79599999999999</v>
      </c>
      <c r="K256" s="8">
        <v>2374.1640000000002</v>
      </c>
      <c r="L256" s="9">
        <f>(Sales[[#This Row],[Profit/Loss]]/Sales[[#This Row],[Revenue]])</f>
        <v>0.9</v>
      </c>
      <c r="M256" s="1">
        <v>45592</v>
      </c>
      <c r="N256" s="6" t="s">
        <v>5</v>
      </c>
      <c r="O256" s="6" t="s">
        <v>4</v>
      </c>
    </row>
    <row r="257" spans="1:15" x14ac:dyDescent="0.35">
      <c r="A257" s="6">
        <v>1265</v>
      </c>
      <c r="B257" s="6" t="s">
        <v>339</v>
      </c>
      <c r="C257" s="6" t="s">
        <v>49</v>
      </c>
      <c r="D257" s="6" t="s">
        <v>105</v>
      </c>
      <c r="E257" s="6" t="s">
        <v>106</v>
      </c>
      <c r="F257" s="5">
        <v>2</v>
      </c>
      <c r="G257" s="8">
        <v>721</v>
      </c>
      <c r="H257" s="9">
        <v>0.9</v>
      </c>
      <c r="I257" s="7">
        <v>144.19999999999996</v>
      </c>
      <c r="J257" s="8">
        <v>14.419999999999996</v>
      </c>
      <c r="K257" s="8">
        <v>129.77999999999997</v>
      </c>
      <c r="L257" s="9">
        <f>(Sales[[#This Row],[Profit/Loss]]/Sales[[#This Row],[Revenue]])</f>
        <v>0.9</v>
      </c>
      <c r="M257" s="1">
        <v>45740</v>
      </c>
      <c r="N257" s="6" t="s">
        <v>13</v>
      </c>
      <c r="O257" s="6" t="s">
        <v>4</v>
      </c>
    </row>
    <row r="258" spans="1:15" x14ac:dyDescent="0.35">
      <c r="A258" s="6">
        <v>1266</v>
      </c>
      <c r="B258" s="6" t="s">
        <v>340</v>
      </c>
      <c r="C258" s="6" t="s">
        <v>41</v>
      </c>
      <c r="D258" s="6" t="s">
        <v>87</v>
      </c>
      <c r="E258" s="6" t="s">
        <v>88</v>
      </c>
      <c r="F258" s="5">
        <v>2</v>
      </c>
      <c r="G258" s="8">
        <v>2573</v>
      </c>
      <c r="H258" s="9">
        <v>0.9</v>
      </c>
      <c r="I258" s="7">
        <v>514.59999999999991</v>
      </c>
      <c r="J258" s="8">
        <v>360.21999999999991</v>
      </c>
      <c r="K258" s="8">
        <v>154.38</v>
      </c>
      <c r="L258" s="9">
        <f>(Sales[[#This Row],[Profit/Loss]]/Sales[[#This Row],[Revenue]])</f>
        <v>0.30000000000000004</v>
      </c>
      <c r="M258" s="1">
        <v>45224</v>
      </c>
      <c r="N258" s="6" t="s">
        <v>5</v>
      </c>
      <c r="O258" s="6" t="s">
        <v>4</v>
      </c>
    </row>
    <row r="259" spans="1:15" x14ac:dyDescent="0.35">
      <c r="A259" s="6">
        <v>1267</v>
      </c>
      <c r="B259" s="6" t="s">
        <v>341</v>
      </c>
      <c r="C259" s="6" t="s">
        <v>37</v>
      </c>
      <c r="D259" s="6" t="s">
        <v>102</v>
      </c>
      <c r="E259" s="6" t="s">
        <v>103</v>
      </c>
      <c r="F259" s="5">
        <v>3</v>
      </c>
      <c r="G259" s="8">
        <v>3255</v>
      </c>
      <c r="H259" s="9">
        <v>0.57999999999999996</v>
      </c>
      <c r="I259" s="7">
        <v>4101.3</v>
      </c>
      <c r="J259" s="8">
        <v>1640.5200000000002</v>
      </c>
      <c r="K259" s="8">
        <v>2460.7799999999997</v>
      </c>
      <c r="L259" s="9">
        <f>(Sales[[#This Row],[Profit/Loss]]/Sales[[#This Row],[Revenue]])</f>
        <v>0.59999999999999987</v>
      </c>
      <c r="M259" s="1">
        <v>45246</v>
      </c>
      <c r="N259" s="6" t="s">
        <v>5</v>
      </c>
      <c r="O259" s="6" t="s">
        <v>3</v>
      </c>
    </row>
    <row r="260" spans="1:15" x14ac:dyDescent="0.35">
      <c r="A260" s="6">
        <v>1268</v>
      </c>
      <c r="B260" s="6" t="s">
        <v>342</v>
      </c>
      <c r="C260" s="6" t="s">
        <v>37</v>
      </c>
      <c r="D260" s="6" t="s">
        <v>113</v>
      </c>
      <c r="E260" s="6" t="s">
        <v>114</v>
      </c>
      <c r="F260" s="5">
        <v>1</v>
      </c>
      <c r="G260" s="8">
        <v>2754</v>
      </c>
      <c r="H260" s="9">
        <v>0.9</v>
      </c>
      <c r="I260" s="7">
        <v>275.39999999999992</v>
      </c>
      <c r="J260" s="8">
        <v>110.15999999999997</v>
      </c>
      <c r="K260" s="8">
        <v>165.23999999999995</v>
      </c>
      <c r="L260" s="9">
        <f>(Sales[[#This Row],[Profit/Loss]]/Sales[[#This Row],[Revenue]])</f>
        <v>0.6</v>
      </c>
      <c r="M260" s="1">
        <v>45563</v>
      </c>
      <c r="N260" s="6" t="s">
        <v>15</v>
      </c>
      <c r="O260" s="6" t="s">
        <v>4</v>
      </c>
    </row>
    <row r="261" spans="1:15" x14ac:dyDescent="0.35">
      <c r="A261" s="6">
        <v>1269</v>
      </c>
      <c r="B261" s="6" t="s">
        <v>343</v>
      </c>
      <c r="C261" s="6" t="s">
        <v>49</v>
      </c>
      <c r="D261" s="6" t="s">
        <v>105</v>
      </c>
      <c r="E261" s="6" t="s">
        <v>106</v>
      </c>
      <c r="F261" s="5">
        <v>2</v>
      </c>
      <c r="G261" s="8">
        <v>2751</v>
      </c>
      <c r="H261" s="9">
        <v>0.61</v>
      </c>
      <c r="I261" s="7">
        <v>2145.7800000000002</v>
      </c>
      <c r="J261" s="8">
        <v>214.57800000000003</v>
      </c>
      <c r="K261" s="8">
        <v>1931.2020000000002</v>
      </c>
      <c r="L261" s="9">
        <f>(Sales[[#This Row],[Profit/Loss]]/Sales[[#This Row],[Revenue]])</f>
        <v>0.9</v>
      </c>
      <c r="M261" s="1">
        <v>45563</v>
      </c>
      <c r="N261" s="6" t="s">
        <v>9</v>
      </c>
      <c r="O261" s="6" t="s">
        <v>4</v>
      </c>
    </row>
    <row r="262" spans="1:15" x14ac:dyDescent="0.35">
      <c r="A262" s="6">
        <v>1270</v>
      </c>
      <c r="B262" s="6" t="s">
        <v>344</v>
      </c>
      <c r="C262" s="6" t="s">
        <v>49</v>
      </c>
      <c r="D262" s="6" t="s">
        <v>105</v>
      </c>
      <c r="E262" s="6" t="s">
        <v>106</v>
      </c>
      <c r="F262" s="5">
        <v>2</v>
      </c>
      <c r="G262" s="8">
        <v>4447</v>
      </c>
      <c r="H262" s="9">
        <v>0.61</v>
      </c>
      <c r="I262" s="7">
        <v>3468.6600000000003</v>
      </c>
      <c r="J262" s="8">
        <v>346.86600000000004</v>
      </c>
      <c r="K262" s="8">
        <v>3121.7940000000003</v>
      </c>
      <c r="L262" s="9">
        <f>(Sales[[#This Row],[Profit/Loss]]/Sales[[#This Row],[Revenue]])</f>
        <v>0.9</v>
      </c>
      <c r="M262" s="1">
        <v>45837</v>
      </c>
      <c r="N262" s="6" t="s">
        <v>13</v>
      </c>
      <c r="O262" s="6" t="s">
        <v>3</v>
      </c>
    </row>
    <row r="263" spans="1:15" x14ac:dyDescent="0.35">
      <c r="A263" s="6">
        <v>1271</v>
      </c>
      <c r="B263" s="6" t="s">
        <v>345</v>
      </c>
      <c r="C263" s="6" t="s">
        <v>49</v>
      </c>
      <c r="D263" s="6" t="s">
        <v>63</v>
      </c>
      <c r="E263" s="6" t="s">
        <v>64</v>
      </c>
      <c r="F263" s="5">
        <v>2</v>
      </c>
      <c r="G263" s="8">
        <v>2790</v>
      </c>
      <c r="H263" s="9">
        <v>0.65</v>
      </c>
      <c r="I263" s="7">
        <v>1952.9999999999998</v>
      </c>
      <c r="J263" s="8">
        <v>195.29999999999998</v>
      </c>
      <c r="K263" s="8">
        <v>1757.6999999999998</v>
      </c>
      <c r="L263" s="9">
        <f>(Sales[[#This Row],[Profit/Loss]]/Sales[[#This Row],[Revenue]])</f>
        <v>0.9</v>
      </c>
      <c r="M263" s="1">
        <v>45425</v>
      </c>
      <c r="N263" s="6" t="s">
        <v>11</v>
      </c>
      <c r="O263" s="6" t="s">
        <v>3</v>
      </c>
    </row>
    <row r="264" spans="1:15" x14ac:dyDescent="0.35">
      <c r="A264" s="6">
        <v>1272</v>
      </c>
      <c r="B264" s="6" t="s">
        <v>346</v>
      </c>
      <c r="C264" s="6" t="s">
        <v>45</v>
      </c>
      <c r="D264" s="6" t="s">
        <v>46</v>
      </c>
      <c r="E264" s="6" t="s">
        <v>47</v>
      </c>
      <c r="F264" s="5">
        <v>2</v>
      </c>
      <c r="G264" s="8">
        <v>1430</v>
      </c>
      <c r="H264" s="9">
        <v>0.7</v>
      </c>
      <c r="I264" s="7">
        <v>858.00000000000011</v>
      </c>
      <c r="J264" s="8">
        <v>772.20000000000016</v>
      </c>
      <c r="K264" s="8">
        <v>85.799999999999955</v>
      </c>
      <c r="L264" s="9">
        <f>(Sales[[#This Row],[Profit/Loss]]/Sales[[#This Row],[Revenue]])</f>
        <v>9.9999999999999936E-2</v>
      </c>
      <c r="M264" s="1">
        <v>45272</v>
      </c>
      <c r="N264" s="6" t="s">
        <v>13</v>
      </c>
      <c r="O264" s="6" t="s">
        <v>3</v>
      </c>
    </row>
    <row r="265" spans="1:15" x14ac:dyDescent="0.35">
      <c r="A265" s="6">
        <v>1273</v>
      </c>
      <c r="B265" s="6" t="s">
        <v>347</v>
      </c>
      <c r="C265" s="6" t="s">
        <v>49</v>
      </c>
      <c r="D265" s="6" t="s">
        <v>63</v>
      </c>
      <c r="E265" s="6" t="s">
        <v>64</v>
      </c>
      <c r="F265" s="5">
        <v>2</v>
      </c>
      <c r="G265" s="8">
        <v>2790</v>
      </c>
      <c r="H265" s="9">
        <v>0.65</v>
      </c>
      <c r="I265" s="7">
        <v>1952.9999999999998</v>
      </c>
      <c r="J265" s="8">
        <v>195.29999999999998</v>
      </c>
      <c r="K265" s="8">
        <v>1757.6999999999998</v>
      </c>
      <c r="L265" s="9">
        <f>(Sales[[#This Row],[Profit/Loss]]/Sales[[#This Row],[Revenue]])</f>
        <v>0.9</v>
      </c>
      <c r="M265" s="1">
        <v>45659</v>
      </c>
      <c r="N265" s="6" t="s">
        <v>13</v>
      </c>
      <c r="O265" s="6" t="s">
        <v>4</v>
      </c>
    </row>
    <row r="266" spans="1:15" x14ac:dyDescent="0.35">
      <c r="A266" s="6">
        <v>1274</v>
      </c>
      <c r="B266" s="6" t="s">
        <v>348</v>
      </c>
      <c r="C266" s="6" t="s">
        <v>56</v>
      </c>
      <c r="D266" s="6" t="s">
        <v>83</v>
      </c>
      <c r="E266" s="6" t="s">
        <v>84</v>
      </c>
      <c r="F266" s="5">
        <v>2</v>
      </c>
      <c r="G266" s="8">
        <v>2840</v>
      </c>
      <c r="H266" s="9">
        <v>0.59</v>
      </c>
      <c r="I266" s="7">
        <v>2328.8000000000002</v>
      </c>
      <c r="J266" s="8">
        <v>1863.0400000000002</v>
      </c>
      <c r="K266" s="8">
        <v>465.76</v>
      </c>
      <c r="L266" s="9">
        <f>(Sales[[#This Row],[Profit/Loss]]/Sales[[#This Row],[Revenue]])</f>
        <v>0.19999999999999998</v>
      </c>
      <c r="M266" s="1">
        <v>45563</v>
      </c>
      <c r="N266" s="6" t="s">
        <v>7</v>
      </c>
      <c r="O266" s="6" t="s">
        <v>3</v>
      </c>
    </row>
    <row r="267" spans="1:15" x14ac:dyDescent="0.35">
      <c r="A267" s="6">
        <v>1275</v>
      </c>
      <c r="B267" s="6" t="s">
        <v>349</v>
      </c>
      <c r="C267" s="6" t="s">
        <v>56</v>
      </c>
      <c r="D267" s="6" t="s">
        <v>57</v>
      </c>
      <c r="E267" s="6" t="s">
        <v>58</v>
      </c>
      <c r="F267" s="5">
        <v>3</v>
      </c>
      <c r="G267" s="8">
        <v>4132</v>
      </c>
      <c r="H267" s="9">
        <v>0.64</v>
      </c>
      <c r="I267" s="7">
        <v>4462.5599999999995</v>
      </c>
      <c r="J267" s="8">
        <v>3570.0479999999998</v>
      </c>
      <c r="K267" s="8">
        <v>892.51199999999972</v>
      </c>
      <c r="L267" s="9">
        <f>(Sales[[#This Row],[Profit/Loss]]/Sales[[#This Row],[Revenue]])</f>
        <v>0.19999999999999996</v>
      </c>
      <c r="M267" s="1">
        <v>45348</v>
      </c>
      <c r="N267" s="6" t="s">
        <v>11</v>
      </c>
      <c r="O267" s="6" t="s">
        <v>3</v>
      </c>
    </row>
    <row r="268" spans="1:15" x14ac:dyDescent="0.35">
      <c r="A268" s="6">
        <v>1276</v>
      </c>
      <c r="B268" s="6" t="s">
        <v>350</v>
      </c>
      <c r="C268" s="6" t="s">
        <v>41</v>
      </c>
      <c r="D268" s="6" t="s">
        <v>110</v>
      </c>
      <c r="E268" s="6" t="s">
        <v>111</v>
      </c>
      <c r="F268" s="5">
        <v>2</v>
      </c>
      <c r="G268" s="8">
        <v>3243</v>
      </c>
      <c r="H268" s="9">
        <v>0.61</v>
      </c>
      <c r="I268" s="7">
        <v>2529.54</v>
      </c>
      <c r="J268" s="8">
        <v>1770.6779999999999</v>
      </c>
      <c r="K268" s="8">
        <v>758.86200000000008</v>
      </c>
      <c r="L268" s="9">
        <f>(Sales[[#This Row],[Profit/Loss]]/Sales[[#This Row],[Revenue]])</f>
        <v>0.30000000000000004</v>
      </c>
      <c r="M268" s="1">
        <v>45563</v>
      </c>
      <c r="N268" s="6" t="s">
        <v>9</v>
      </c>
      <c r="O268" s="6" t="s">
        <v>4</v>
      </c>
    </row>
    <row r="269" spans="1:15" x14ac:dyDescent="0.35">
      <c r="A269" s="6">
        <v>1277</v>
      </c>
      <c r="B269" s="6" t="s">
        <v>351</v>
      </c>
      <c r="C269" s="6" t="s">
        <v>45</v>
      </c>
      <c r="D269" s="6" t="s">
        <v>60</v>
      </c>
      <c r="E269" s="6" t="s">
        <v>61</v>
      </c>
      <c r="F269" s="5">
        <v>2</v>
      </c>
      <c r="G269" s="8">
        <v>4721</v>
      </c>
      <c r="H269" s="9">
        <v>0.56999999999999995</v>
      </c>
      <c r="I269" s="7">
        <v>4060.0600000000004</v>
      </c>
      <c r="J269" s="8">
        <v>3654.0540000000005</v>
      </c>
      <c r="K269" s="8">
        <v>406.00599999999986</v>
      </c>
      <c r="L269" s="9">
        <f>(Sales[[#This Row],[Profit/Loss]]/Sales[[#This Row],[Revenue]])</f>
        <v>9.999999999999995E-2</v>
      </c>
      <c r="M269" s="1">
        <v>45540</v>
      </c>
      <c r="N269" s="6" t="s">
        <v>5</v>
      </c>
      <c r="O269" s="6" t="s">
        <v>4</v>
      </c>
    </row>
    <row r="270" spans="1:15" x14ac:dyDescent="0.35">
      <c r="A270" s="6">
        <v>1278</v>
      </c>
      <c r="B270" s="6" t="s">
        <v>352</v>
      </c>
      <c r="C270" s="6" t="s">
        <v>45</v>
      </c>
      <c r="D270" s="6" t="s">
        <v>60</v>
      </c>
      <c r="E270" s="6" t="s">
        <v>61</v>
      </c>
      <c r="F270" s="5">
        <v>2</v>
      </c>
      <c r="G270" s="8">
        <v>3551</v>
      </c>
      <c r="H270" s="9">
        <v>0.64</v>
      </c>
      <c r="I270" s="7">
        <v>2556.7199999999998</v>
      </c>
      <c r="J270" s="8">
        <v>2301.0479999999998</v>
      </c>
      <c r="K270" s="8">
        <v>255.67200000000003</v>
      </c>
      <c r="L270" s="9">
        <f>(Sales[[#This Row],[Profit/Loss]]/Sales[[#This Row],[Revenue]])</f>
        <v>0.10000000000000002</v>
      </c>
      <c r="M270" s="1">
        <v>45558</v>
      </c>
      <c r="N270" s="6" t="s">
        <v>5</v>
      </c>
      <c r="O270" s="6" t="s">
        <v>4</v>
      </c>
    </row>
    <row r="271" spans="1:15" x14ac:dyDescent="0.35">
      <c r="A271" s="6">
        <v>1279</v>
      </c>
      <c r="B271" s="6" t="s">
        <v>353</v>
      </c>
      <c r="C271" s="6" t="s">
        <v>41</v>
      </c>
      <c r="D271" s="6" t="s">
        <v>110</v>
      </c>
      <c r="E271" s="6" t="s">
        <v>111</v>
      </c>
      <c r="F271" s="5">
        <v>2</v>
      </c>
      <c r="G271" s="8">
        <v>2600</v>
      </c>
      <c r="H271" s="9">
        <v>0.69</v>
      </c>
      <c r="I271" s="7">
        <v>1612.0000000000002</v>
      </c>
      <c r="J271" s="8">
        <v>1128.4000000000001</v>
      </c>
      <c r="K271" s="8">
        <v>483.60000000000014</v>
      </c>
      <c r="L271" s="9">
        <f>(Sales[[#This Row],[Profit/Loss]]/Sales[[#This Row],[Revenue]])</f>
        <v>0.30000000000000004</v>
      </c>
      <c r="M271" s="1">
        <v>45525</v>
      </c>
      <c r="N271" s="6" t="s">
        <v>7</v>
      </c>
      <c r="O271" s="6" t="s">
        <v>4</v>
      </c>
    </row>
    <row r="272" spans="1:15" x14ac:dyDescent="0.35">
      <c r="A272" s="6">
        <v>1280</v>
      </c>
      <c r="B272" s="6" t="s">
        <v>354</v>
      </c>
      <c r="C272" s="6" t="s">
        <v>49</v>
      </c>
      <c r="D272" s="6" t="s">
        <v>50</v>
      </c>
      <c r="E272" s="6" t="s">
        <v>51</v>
      </c>
      <c r="F272" s="5">
        <v>3</v>
      </c>
      <c r="G272" s="8">
        <v>2510</v>
      </c>
      <c r="H272" s="9">
        <v>0.67</v>
      </c>
      <c r="I272" s="7">
        <v>2484.8999999999996</v>
      </c>
      <c r="J272" s="8">
        <v>248.48999999999998</v>
      </c>
      <c r="K272" s="8">
        <v>2236.41</v>
      </c>
      <c r="L272" s="9">
        <f>(Sales[[#This Row],[Profit/Loss]]/Sales[[#This Row],[Revenue]])</f>
        <v>0.9</v>
      </c>
      <c r="M272" s="1">
        <v>45578</v>
      </c>
      <c r="N272" s="6" t="s">
        <v>7</v>
      </c>
      <c r="O272" s="6" t="s">
        <v>3</v>
      </c>
    </row>
    <row r="273" spans="1:15" x14ac:dyDescent="0.35">
      <c r="A273" s="6">
        <v>1282</v>
      </c>
      <c r="B273" s="6" t="s">
        <v>355</v>
      </c>
      <c r="C273" s="6" t="s">
        <v>41</v>
      </c>
      <c r="D273" s="6" t="s">
        <v>42</v>
      </c>
      <c r="E273" s="6" t="s">
        <v>43</v>
      </c>
      <c r="F273" s="5">
        <v>1</v>
      </c>
      <c r="G273" s="8">
        <v>2874</v>
      </c>
      <c r="H273" s="9">
        <v>0.14000000000000001</v>
      </c>
      <c r="I273" s="7">
        <v>2471.64</v>
      </c>
      <c r="J273" s="8">
        <v>1730.1479999999999</v>
      </c>
      <c r="K273" s="8">
        <v>741.49199999999996</v>
      </c>
      <c r="L273" s="9">
        <f>(Sales[[#This Row],[Profit/Loss]]/Sales[[#This Row],[Revenue]])</f>
        <v>0.3</v>
      </c>
      <c r="M273" s="1">
        <v>45676</v>
      </c>
      <c r="N273" s="6" t="s">
        <v>9</v>
      </c>
      <c r="O273" s="6" t="s">
        <v>3</v>
      </c>
    </row>
    <row r="274" spans="1:15" x14ac:dyDescent="0.35">
      <c r="A274" s="6">
        <v>1283</v>
      </c>
      <c r="B274" s="6" t="s">
        <v>356</v>
      </c>
      <c r="C274" s="6" t="s">
        <v>41</v>
      </c>
      <c r="D274" s="6" t="s">
        <v>87</v>
      </c>
      <c r="E274" s="6" t="s">
        <v>88</v>
      </c>
      <c r="F274" s="5">
        <v>2</v>
      </c>
      <c r="G274" s="8">
        <v>2573</v>
      </c>
      <c r="H274" s="9">
        <v>0.08</v>
      </c>
      <c r="I274" s="7">
        <v>4734.3200000000006</v>
      </c>
      <c r="J274" s="8">
        <v>3314.0240000000003</v>
      </c>
      <c r="K274" s="8">
        <v>1420.2960000000003</v>
      </c>
      <c r="L274" s="9">
        <f>(Sales[[#This Row],[Profit/Loss]]/Sales[[#This Row],[Revenue]])</f>
        <v>0.30000000000000004</v>
      </c>
      <c r="M274" s="1">
        <v>45563</v>
      </c>
      <c r="N274" s="6" t="s">
        <v>13</v>
      </c>
      <c r="O274" s="6" t="s">
        <v>3</v>
      </c>
    </row>
    <row r="275" spans="1:15" x14ac:dyDescent="0.35">
      <c r="A275" s="6">
        <v>1284</v>
      </c>
      <c r="B275" s="6" t="s">
        <v>357</v>
      </c>
      <c r="C275" s="6" t="s">
        <v>37</v>
      </c>
      <c r="D275" s="6" t="s">
        <v>38</v>
      </c>
      <c r="E275" s="6" t="s">
        <v>39</v>
      </c>
      <c r="F275" s="5">
        <v>2</v>
      </c>
      <c r="G275" s="8">
        <v>1500</v>
      </c>
      <c r="H275" s="9">
        <v>0.68</v>
      </c>
      <c r="I275" s="7">
        <v>959.99999999999989</v>
      </c>
      <c r="J275" s="8">
        <v>384</v>
      </c>
      <c r="K275" s="8">
        <v>575.99999999999989</v>
      </c>
      <c r="L275" s="9">
        <f>(Sales[[#This Row],[Profit/Loss]]/Sales[[#This Row],[Revenue]])</f>
        <v>0.6</v>
      </c>
      <c r="M275" s="1">
        <v>45430</v>
      </c>
      <c r="N275" s="6" t="s">
        <v>13</v>
      </c>
      <c r="O275" s="6" t="s">
        <v>4</v>
      </c>
    </row>
    <row r="276" spans="1:15" x14ac:dyDescent="0.35">
      <c r="A276" s="6">
        <v>1285</v>
      </c>
      <c r="B276" s="6" t="s">
        <v>358</v>
      </c>
      <c r="C276" s="6" t="s">
        <v>45</v>
      </c>
      <c r="D276" s="6" t="s">
        <v>46</v>
      </c>
      <c r="E276" s="6" t="s">
        <v>47</v>
      </c>
      <c r="F276" s="5">
        <v>5</v>
      </c>
      <c r="G276" s="8">
        <v>2605</v>
      </c>
      <c r="H276" s="9">
        <v>0.7</v>
      </c>
      <c r="I276" s="7">
        <v>3907.5000000000005</v>
      </c>
      <c r="J276" s="8">
        <v>3516.7500000000005</v>
      </c>
      <c r="K276" s="8">
        <v>390.75</v>
      </c>
      <c r="L276" s="9">
        <f>(Sales[[#This Row],[Profit/Loss]]/Sales[[#This Row],[Revenue]])</f>
        <v>9.9999999999999992E-2</v>
      </c>
      <c r="M276" s="1">
        <v>45563</v>
      </c>
      <c r="N276" s="6" t="s">
        <v>5</v>
      </c>
      <c r="O276" s="6" t="s">
        <v>4</v>
      </c>
    </row>
    <row r="277" spans="1:15" x14ac:dyDescent="0.35">
      <c r="A277" s="6">
        <v>1286</v>
      </c>
      <c r="B277" s="6" t="s">
        <v>359</v>
      </c>
      <c r="C277" s="6" t="s">
        <v>49</v>
      </c>
      <c r="D277" s="6" t="s">
        <v>105</v>
      </c>
      <c r="E277" s="6" t="s">
        <v>106</v>
      </c>
      <c r="F277" s="5">
        <v>2</v>
      </c>
      <c r="G277" s="8">
        <v>2972</v>
      </c>
      <c r="H277" s="9">
        <v>0.61</v>
      </c>
      <c r="I277" s="7">
        <v>2318.16</v>
      </c>
      <c r="J277" s="8">
        <v>231.816</v>
      </c>
      <c r="K277" s="8">
        <v>2086.3440000000001</v>
      </c>
      <c r="L277" s="9">
        <f>(Sales[[#This Row],[Profit/Loss]]/Sales[[#This Row],[Revenue]])</f>
        <v>0.90000000000000013</v>
      </c>
      <c r="M277" s="1">
        <v>45651</v>
      </c>
      <c r="N277" s="6" t="s">
        <v>9</v>
      </c>
      <c r="O277" s="6" t="s">
        <v>4</v>
      </c>
    </row>
    <row r="278" spans="1:15" x14ac:dyDescent="0.35">
      <c r="A278" s="6">
        <v>1287</v>
      </c>
      <c r="B278" s="6" t="s">
        <v>360</v>
      </c>
      <c r="C278" s="6" t="s">
        <v>32</v>
      </c>
      <c r="D278" s="6" t="s">
        <v>33</v>
      </c>
      <c r="E278" s="6" t="s">
        <v>34</v>
      </c>
      <c r="F278" s="5">
        <v>2</v>
      </c>
      <c r="G278" s="8">
        <v>2381</v>
      </c>
      <c r="H278" s="9">
        <v>0.74</v>
      </c>
      <c r="I278" s="7">
        <v>1238.1200000000001</v>
      </c>
      <c r="J278" s="8">
        <v>371.43600000000004</v>
      </c>
      <c r="K278" s="8">
        <v>866.68400000000008</v>
      </c>
      <c r="L278" s="9">
        <f>(Sales[[#This Row],[Profit/Loss]]/Sales[[#This Row],[Revenue]])</f>
        <v>0.7</v>
      </c>
      <c r="M278" s="1">
        <v>45694</v>
      </c>
      <c r="N278" s="6" t="s">
        <v>11</v>
      </c>
      <c r="O278" s="6" t="s">
        <v>3</v>
      </c>
    </row>
    <row r="279" spans="1:15" x14ac:dyDescent="0.35">
      <c r="A279" s="6">
        <v>1288</v>
      </c>
      <c r="B279" s="6" t="s">
        <v>361</v>
      </c>
      <c r="C279" s="6" t="s">
        <v>41</v>
      </c>
      <c r="D279" s="6" t="s">
        <v>87</v>
      </c>
      <c r="E279" s="6" t="s">
        <v>88</v>
      </c>
      <c r="F279" s="5">
        <v>4</v>
      </c>
      <c r="G279" s="8">
        <v>2573</v>
      </c>
      <c r="H279" s="9">
        <v>0.75</v>
      </c>
      <c r="I279" s="7">
        <v>2573</v>
      </c>
      <c r="J279" s="8">
        <v>1801.1</v>
      </c>
      <c r="K279" s="8">
        <v>771.90000000000009</v>
      </c>
      <c r="L279" s="9">
        <f>(Sales[[#This Row],[Profit/Loss]]/Sales[[#This Row],[Revenue]])</f>
        <v>0.30000000000000004</v>
      </c>
      <c r="M279" s="1">
        <v>45563</v>
      </c>
      <c r="N279" s="6" t="s">
        <v>5</v>
      </c>
      <c r="O279" s="6" t="s">
        <v>3</v>
      </c>
    </row>
    <row r="280" spans="1:15" x14ac:dyDescent="0.35">
      <c r="A280" s="6">
        <v>1289</v>
      </c>
      <c r="B280" s="6" t="s">
        <v>362</v>
      </c>
      <c r="C280" s="6" t="s">
        <v>37</v>
      </c>
      <c r="D280" s="6" t="s">
        <v>113</v>
      </c>
      <c r="E280" s="6" t="s">
        <v>114</v>
      </c>
      <c r="F280" s="5">
        <v>2</v>
      </c>
      <c r="G280" s="8">
        <v>3591</v>
      </c>
      <c r="H280" s="9">
        <v>0.63</v>
      </c>
      <c r="I280" s="7">
        <v>2657.34</v>
      </c>
      <c r="J280" s="8">
        <v>1062.9360000000001</v>
      </c>
      <c r="K280" s="8">
        <v>1594.404</v>
      </c>
      <c r="L280" s="9">
        <f>(Sales[[#This Row],[Profit/Loss]]/Sales[[#This Row],[Revenue]])</f>
        <v>0.6</v>
      </c>
      <c r="M280" s="1">
        <v>45563</v>
      </c>
      <c r="N280" s="6" t="s">
        <v>9</v>
      </c>
      <c r="O280" s="6" t="s">
        <v>4</v>
      </c>
    </row>
    <row r="281" spans="1:15" x14ac:dyDescent="0.35">
      <c r="A281" s="6">
        <v>1290</v>
      </c>
      <c r="B281" s="6" t="s">
        <v>363</v>
      </c>
      <c r="C281" s="6" t="s">
        <v>32</v>
      </c>
      <c r="D281" s="6" t="s">
        <v>33</v>
      </c>
      <c r="E281" s="6" t="s">
        <v>34</v>
      </c>
      <c r="F281" s="5">
        <v>2</v>
      </c>
      <c r="G281" s="8">
        <v>1412</v>
      </c>
      <c r="H281" s="9">
        <v>0.9</v>
      </c>
      <c r="I281" s="7">
        <v>282.39999999999992</v>
      </c>
      <c r="J281" s="8">
        <v>84.71999999999997</v>
      </c>
      <c r="K281" s="8">
        <v>197.67999999999995</v>
      </c>
      <c r="L281" s="9">
        <f>(Sales[[#This Row],[Profit/Loss]]/Sales[[#This Row],[Revenue]])</f>
        <v>0.70000000000000007</v>
      </c>
      <c r="M281" s="1">
        <v>45563</v>
      </c>
      <c r="N281" s="6" t="s">
        <v>5</v>
      </c>
      <c r="O281" s="6" t="s">
        <v>3</v>
      </c>
    </row>
    <row r="282" spans="1:15" x14ac:dyDescent="0.35">
      <c r="A282" s="6">
        <v>1291</v>
      </c>
      <c r="B282" s="6" t="s">
        <v>364</v>
      </c>
      <c r="C282" s="6" t="s">
        <v>37</v>
      </c>
      <c r="D282" s="6" t="s">
        <v>38</v>
      </c>
      <c r="E282" s="6" t="s">
        <v>39</v>
      </c>
      <c r="F282" s="5">
        <v>2</v>
      </c>
      <c r="G282" s="8">
        <v>2761</v>
      </c>
      <c r="H282" s="9">
        <v>0.68</v>
      </c>
      <c r="I282" s="7">
        <v>1767.0399999999997</v>
      </c>
      <c r="J282" s="8">
        <v>706.81599999999992</v>
      </c>
      <c r="K282" s="8">
        <v>1060.2239999999997</v>
      </c>
      <c r="L282" s="9">
        <f>(Sales[[#This Row],[Profit/Loss]]/Sales[[#This Row],[Revenue]])</f>
        <v>0.6</v>
      </c>
      <c r="M282" s="1">
        <v>45563</v>
      </c>
      <c r="N282" s="6" t="s">
        <v>13</v>
      </c>
      <c r="O282" s="6" t="s">
        <v>4</v>
      </c>
    </row>
    <row r="283" spans="1:15" x14ac:dyDescent="0.35">
      <c r="A283" s="6">
        <v>1292</v>
      </c>
      <c r="B283" s="6" t="s">
        <v>365</v>
      </c>
      <c r="C283" s="6" t="s">
        <v>56</v>
      </c>
      <c r="D283" s="6" t="s">
        <v>78</v>
      </c>
      <c r="E283" s="6" t="s">
        <v>79</v>
      </c>
      <c r="F283" s="5">
        <v>3</v>
      </c>
      <c r="G283" s="8">
        <v>2791</v>
      </c>
      <c r="H283" s="9">
        <v>0.46</v>
      </c>
      <c r="I283" s="7">
        <v>4521.42</v>
      </c>
      <c r="J283" s="8">
        <v>3617.1360000000004</v>
      </c>
      <c r="K283" s="8">
        <v>904.28399999999965</v>
      </c>
      <c r="L283" s="9">
        <f>(Sales[[#This Row],[Profit/Loss]]/Sales[[#This Row],[Revenue]])</f>
        <v>0.19999999999999993</v>
      </c>
      <c r="M283" s="1">
        <v>45563</v>
      </c>
      <c r="N283" s="6" t="s">
        <v>9</v>
      </c>
      <c r="O283" s="6" t="s">
        <v>4</v>
      </c>
    </row>
    <row r="284" spans="1:15" x14ac:dyDescent="0.35">
      <c r="A284" s="6">
        <v>1293</v>
      </c>
      <c r="B284" s="6" t="s">
        <v>366</v>
      </c>
      <c r="C284" s="6" t="s">
        <v>37</v>
      </c>
      <c r="D284" s="6" t="s">
        <v>113</v>
      </c>
      <c r="E284" s="6" t="s">
        <v>114</v>
      </c>
      <c r="F284" s="5">
        <v>2</v>
      </c>
      <c r="G284" s="8">
        <v>2754</v>
      </c>
      <c r="H284" s="9">
        <v>0.63</v>
      </c>
      <c r="I284" s="7">
        <v>2037.96</v>
      </c>
      <c r="J284" s="8">
        <v>815.18400000000008</v>
      </c>
      <c r="K284" s="8">
        <v>1222.7759999999998</v>
      </c>
      <c r="L284" s="9">
        <f>(Sales[[#This Row],[Profit/Loss]]/Sales[[#This Row],[Revenue]])</f>
        <v>0.59999999999999987</v>
      </c>
      <c r="M284" s="1">
        <v>45563</v>
      </c>
      <c r="N284" s="6" t="s">
        <v>13</v>
      </c>
      <c r="O284" s="6" t="s">
        <v>3</v>
      </c>
    </row>
    <row r="285" spans="1:15" x14ac:dyDescent="0.35">
      <c r="A285" s="6">
        <v>1294</v>
      </c>
      <c r="B285" s="6" t="s">
        <v>367</v>
      </c>
      <c r="C285" s="6" t="s">
        <v>45</v>
      </c>
      <c r="D285" s="6" t="s">
        <v>148</v>
      </c>
      <c r="E285" s="6" t="s">
        <v>149</v>
      </c>
      <c r="F285" s="5">
        <v>2</v>
      </c>
      <c r="G285" s="8">
        <v>2914</v>
      </c>
      <c r="H285" s="9">
        <v>0.56000000000000005</v>
      </c>
      <c r="I285" s="7">
        <v>2564.3199999999997</v>
      </c>
      <c r="J285" s="8">
        <v>2307.8879999999999</v>
      </c>
      <c r="K285" s="8">
        <v>256.43199999999979</v>
      </c>
      <c r="L285" s="9">
        <f>(Sales[[#This Row],[Profit/Loss]]/Sales[[#This Row],[Revenue]])</f>
        <v>9.9999999999999922E-2</v>
      </c>
      <c r="M285" s="1">
        <v>45563</v>
      </c>
      <c r="N285" s="6" t="s">
        <v>5</v>
      </c>
      <c r="O285" s="6" t="s">
        <v>3</v>
      </c>
    </row>
    <row r="286" spans="1:15" x14ac:dyDescent="0.35">
      <c r="A286" s="6">
        <v>1295</v>
      </c>
      <c r="B286" s="6" t="s">
        <v>368</v>
      </c>
      <c r="C286" s="6" t="s">
        <v>37</v>
      </c>
      <c r="D286" s="6" t="s">
        <v>151</v>
      </c>
      <c r="E286" s="6" t="s">
        <v>152</v>
      </c>
      <c r="F286" s="5">
        <v>1</v>
      </c>
      <c r="G286" s="8">
        <v>2769</v>
      </c>
      <c r="H286" s="9">
        <v>0.73</v>
      </c>
      <c r="I286" s="7">
        <v>747.63</v>
      </c>
      <c r="J286" s="8">
        <v>299.05200000000002</v>
      </c>
      <c r="K286" s="8">
        <v>448.57799999999997</v>
      </c>
      <c r="L286" s="9">
        <f>(Sales[[#This Row],[Profit/Loss]]/Sales[[#This Row],[Revenue]])</f>
        <v>0.6</v>
      </c>
      <c r="M286" s="1">
        <v>45499</v>
      </c>
      <c r="N286" s="6" t="s">
        <v>11</v>
      </c>
      <c r="O286" s="6" t="s">
        <v>4</v>
      </c>
    </row>
    <row r="287" spans="1:15" x14ac:dyDescent="0.35">
      <c r="A287" s="6">
        <v>1296</v>
      </c>
      <c r="B287" s="6" t="s">
        <v>369</v>
      </c>
      <c r="C287" s="6" t="s">
        <v>32</v>
      </c>
      <c r="D287" s="6" t="s">
        <v>33</v>
      </c>
      <c r="E287" s="6" t="s">
        <v>34</v>
      </c>
      <c r="F287" s="5">
        <v>2</v>
      </c>
      <c r="G287" s="8">
        <v>2796</v>
      </c>
      <c r="H287" s="9">
        <v>0.74</v>
      </c>
      <c r="I287" s="7">
        <v>1453.92</v>
      </c>
      <c r="J287" s="8">
        <v>436.17599999999999</v>
      </c>
      <c r="K287" s="8">
        <v>1017.7440000000001</v>
      </c>
      <c r="L287" s="9">
        <f>(Sales[[#This Row],[Profit/Loss]]/Sales[[#This Row],[Revenue]])</f>
        <v>0.70000000000000007</v>
      </c>
      <c r="M287" s="1">
        <v>45742</v>
      </c>
      <c r="N287" s="6" t="s">
        <v>11</v>
      </c>
      <c r="O287" s="6" t="s">
        <v>3</v>
      </c>
    </row>
    <row r="288" spans="1:15" x14ac:dyDescent="0.35">
      <c r="A288" s="6">
        <v>1297</v>
      </c>
      <c r="B288" s="6" t="s">
        <v>370</v>
      </c>
      <c r="C288" s="6" t="s">
        <v>37</v>
      </c>
      <c r="D288" s="6" t="s">
        <v>38</v>
      </c>
      <c r="E288" s="6" t="s">
        <v>39</v>
      </c>
      <c r="F288" s="5">
        <v>2</v>
      </c>
      <c r="G288" s="8">
        <v>4524</v>
      </c>
      <c r="H288" s="9">
        <v>0.68</v>
      </c>
      <c r="I288" s="7">
        <v>2895.3599999999997</v>
      </c>
      <c r="J288" s="8">
        <v>1158.144</v>
      </c>
      <c r="K288" s="8">
        <v>1737.2159999999997</v>
      </c>
      <c r="L288" s="9">
        <f>(Sales[[#This Row],[Profit/Loss]]/Sales[[#This Row],[Revenue]])</f>
        <v>0.6</v>
      </c>
      <c r="M288" s="1">
        <v>45506</v>
      </c>
      <c r="N288" s="6" t="s">
        <v>5</v>
      </c>
      <c r="O288" s="6" t="s">
        <v>4</v>
      </c>
    </row>
    <row r="289" spans="1:15" x14ac:dyDescent="0.35">
      <c r="A289" s="6">
        <v>1298</v>
      </c>
      <c r="B289" s="6" t="s">
        <v>371</v>
      </c>
      <c r="C289" s="6" t="s">
        <v>49</v>
      </c>
      <c r="D289" s="6" t="s">
        <v>105</v>
      </c>
      <c r="E289" s="6" t="s">
        <v>106</v>
      </c>
      <c r="F289" s="5">
        <v>2</v>
      </c>
      <c r="G289" s="8">
        <v>2751</v>
      </c>
      <c r="H289" s="9">
        <v>0.61</v>
      </c>
      <c r="I289" s="7">
        <v>2145.7800000000002</v>
      </c>
      <c r="J289" s="8">
        <v>214.57800000000003</v>
      </c>
      <c r="K289" s="8">
        <v>1931.2020000000002</v>
      </c>
      <c r="L289" s="9">
        <f>(Sales[[#This Row],[Profit/Loss]]/Sales[[#This Row],[Revenue]])</f>
        <v>0.9</v>
      </c>
      <c r="M289" s="1">
        <v>45657</v>
      </c>
      <c r="N289" s="6" t="s">
        <v>7</v>
      </c>
      <c r="O289" s="6" t="s">
        <v>4</v>
      </c>
    </row>
    <row r="290" spans="1:15" x14ac:dyDescent="0.35">
      <c r="A290" s="6">
        <v>1299</v>
      </c>
      <c r="B290" s="6" t="s">
        <v>372</v>
      </c>
      <c r="C290" s="6" t="s">
        <v>37</v>
      </c>
      <c r="D290" s="6" t="s">
        <v>113</v>
      </c>
      <c r="E290" s="6" t="s">
        <v>114</v>
      </c>
      <c r="F290" s="5">
        <v>1</v>
      </c>
      <c r="G290" s="8">
        <v>1027</v>
      </c>
      <c r="H290" s="9">
        <v>0.63</v>
      </c>
      <c r="I290" s="7">
        <v>379.99</v>
      </c>
      <c r="J290" s="8">
        <v>151.99600000000001</v>
      </c>
      <c r="K290" s="8">
        <v>227.994</v>
      </c>
      <c r="L290" s="9">
        <f>(Sales[[#This Row],[Profit/Loss]]/Sales[[#This Row],[Revenue]])</f>
        <v>0.6</v>
      </c>
      <c r="M290" s="1">
        <v>45591</v>
      </c>
      <c r="N290" s="6" t="s">
        <v>13</v>
      </c>
      <c r="O290" s="6" t="s">
        <v>4</v>
      </c>
    </row>
    <row r="291" spans="1:15" x14ac:dyDescent="0.35">
      <c r="A291" s="6">
        <v>1300</v>
      </c>
      <c r="B291" s="6" t="s">
        <v>373</v>
      </c>
      <c r="C291" s="6" t="s">
        <v>32</v>
      </c>
      <c r="D291" s="6" t="s">
        <v>33</v>
      </c>
      <c r="E291" s="6" t="s">
        <v>34</v>
      </c>
      <c r="F291" s="5">
        <v>2</v>
      </c>
      <c r="G291" s="8">
        <v>4612</v>
      </c>
      <c r="H291" s="9">
        <v>0.74</v>
      </c>
      <c r="I291" s="7">
        <v>2398.2400000000002</v>
      </c>
      <c r="J291" s="8">
        <v>719.47200000000009</v>
      </c>
      <c r="K291" s="8">
        <v>1678.768</v>
      </c>
      <c r="L291" s="9">
        <f>(Sales[[#This Row],[Profit/Loss]]/Sales[[#This Row],[Revenue]])</f>
        <v>0.7</v>
      </c>
      <c r="M291" s="1">
        <v>45772</v>
      </c>
      <c r="N291" s="6" t="s">
        <v>5</v>
      </c>
      <c r="O291" s="6" t="s">
        <v>3</v>
      </c>
    </row>
    <row r="292" spans="1:15" x14ac:dyDescent="0.35">
      <c r="A292" s="6">
        <v>1302</v>
      </c>
      <c r="B292" s="6" t="s">
        <v>374</v>
      </c>
      <c r="C292" s="6" t="s">
        <v>32</v>
      </c>
      <c r="D292" s="6" t="s">
        <v>129</v>
      </c>
      <c r="E292" s="6" t="s">
        <v>130</v>
      </c>
      <c r="F292" s="5">
        <v>5</v>
      </c>
      <c r="G292" s="8">
        <v>2671</v>
      </c>
      <c r="H292" s="9">
        <v>0.09</v>
      </c>
      <c r="I292" s="7">
        <v>12153.050000000001</v>
      </c>
      <c r="J292" s="8">
        <v>3645.9150000000004</v>
      </c>
      <c r="K292" s="8">
        <v>8507.1350000000002</v>
      </c>
      <c r="L292" s="9">
        <f>(Sales[[#This Row],[Profit/Loss]]/Sales[[#This Row],[Revenue]])</f>
        <v>0.7</v>
      </c>
      <c r="M292" s="1">
        <v>45702</v>
      </c>
      <c r="N292" s="6" t="s">
        <v>7</v>
      </c>
      <c r="O292" s="6" t="s">
        <v>4</v>
      </c>
    </row>
    <row r="293" spans="1:15" x14ac:dyDescent="0.35">
      <c r="A293" s="6">
        <v>1303</v>
      </c>
      <c r="B293" s="6" t="s">
        <v>375</v>
      </c>
      <c r="C293" s="6" t="s">
        <v>32</v>
      </c>
      <c r="D293" s="6" t="s">
        <v>68</v>
      </c>
      <c r="E293" s="6" t="s">
        <v>69</v>
      </c>
      <c r="F293" s="5">
        <v>3</v>
      </c>
      <c r="G293" s="8">
        <v>1192</v>
      </c>
      <c r="H293" s="9">
        <v>0.48</v>
      </c>
      <c r="I293" s="7">
        <v>1859.52</v>
      </c>
      <c r="J293" s="8">
        <v>557.85599999999999</v>
      </c>
      <c r="K293" s="8">
        <v>1301.664</v>
      </c>
      <c r="L293" s="9">
        <f>(Sales[[#This Row],[Profit/Loss]]/Sales[[#This Row],[Revenue]])</f>
        <v>0.7</v>
      </c>
      <c r="M293" s="1">
        <v>45563</v>
      </c>
      <c r="N293" s="6" t="s">
        <v>15</v>
      </c>
      <c r="O293" s="6" t="s">
        <v>3</v>
      </c>
    </row>
    <row r="294" spans="1:15" x14ac:dyDescent="0.35">
      <c r="A294" s="6">
        <v>1305</v>
      </c>
      <c r="B294" s="6" t="s">
        <v>376</v>
      </c>
      <c r="C294" s="6" t="s">
        <v>37</v>
      </c>
      <c r="D294" s="6" t="s">
        <v>102</v>
      </c>
      <c r="E294" s="6" t="s">
        <v>103</v>
      </c>
      <c r="F294" s="5">
        <v>3</v>
      </c>
      <c r="G294" s="8">
        <v>2445</v>
      </c>
      <c r="H294" s="9">
        <v>0.57999999999999996</v>
      </c>
      <c r="I294" s="7">
        <v>3080.7000000000003</v>
      </c>
      <c r="J294" s="8">
        <v>1232.2800000000002</v>
      </c>
      <c r="K294" s="8">
        <v>1848.42</v>
      </c>
      <c r="L294" s="9">
        <f>(Sales[[#This Row],[Profit/Loss]]/Sales[[#This Row],[Revenue]])</f>
        <v>0.6</v>
      </c>
      <c r="M294" s="1">
        <v>45157</v>
      </c>
      <c r="N294" s="6" t="s">
        <v>5</v>
      </c>
      <c r="O294" s="6" t="s">
        <v>4</v>
      </c>
    </row>
    <row r="295" spans="1:15" x14ac:dyDescent="0.35">
      <c r="A295" s="6">
        <v>1306</v>
      </c>
      <c r="B295" s="6" t="s">
        <v>377</v>
      </c>
      <c r="C295" s="6" t="s">
        <v>45</v>
      </c>
      <c r="D295" s="6" t="s">
        <v>46</v>
      </c>
      <c r="E295" s="6" t="s">
        <v>47</v>
      </c>
      <c r="F295" s="5">
        <v>4</v>
      </c>
      <c r="G295" s="8">
        <v>2605</v>
      </c>
      <c r="H295" s="9">
        <v>0.7</v>
      </c>
      <c r="I295" s="7">
        <v>3126.0000000000005</v>
      </c>
      <c r="J295" s="8">
        <v>2813.4000000000005</v>
      </c>
      <c r="K295" s="8">
        <v>312.59999999999991</v>
      </c>
      <c r="L295" s="9">
        <f>(Sales[[#This Row],[Profit/Loss]]/Sales[[#This Row],[Revenue]])</f>
        <v>9.999999999999995E-2</v>
      </c>
      <c r="M295" s="1">
        <v>45563</v>
      </c>
      <c r="N295" s="6" t="s">
        <v>7</v>
      </c>
      <c r="O295" s="6" t="s">
        <v>4</v>
      </c>
    </row>
    <row r="296" spans="1:15" x14ac:dyDescent="0.35">
      <c r="A296" s="6">
        <v>1307</v>
      </c>
      <c r="B296" s="6" t="s">
        <v>378</v>
      </c>
      <c r="C296" s="6" t="s">
        <v>56</v>
      </c>
      <c r="D296" s="6" t="s">
        <v>78</v>
      </c>
      <c r="E296" s="6" t="s">
        <v>79</v>
      </c>
      <c r="F296" s="5">
        <v>2</v>
      </c>
      <c r="G296" s="8">
        <v>2648</v>
      </c>
      <c r="H296" s="9">
        <v>0.59</v>
      </c>
      <c r="I296" s="7">
        <v>2171.36</v>
      </c>
      <c r="J296" s="8">
        <v>1737.0880000000002</v>
      </c>
      <c r="K296" s="8">
        <v>434.27199999999993</v>
      </c>
      <c r="L296" s="9">
        <f>(Sales[[#This Row],[Profit/Loss]]/Sales[[#This Row],[Revenue]])</f>
        <v>0.19999999999999996</v>
      </c>
      <c r="M296" s="1">
        <v>45512</v>
      </c>
      <c r="N296" s="6" t="s">
        <v>7</v>
      </c>
      <c r="O296" s="6" t="s">
        <v>3</v>
      </c>
    </row>
    <row r="297" spans="1:15" x14ac:dyDescent="0.35">
      <c r="A297" s="6">
        <v>1308</v>
      </c>
      <c r="B297" s="6" t="s">
        <v>379</v>
      </c>
      <c r="C297" s="6" t="s">
        <v>56</v>
      </c>
      <c r="D297" s="6" t="s">
        <v>117</v>
      </c>
      <c r="E297" s="6" t="s">
        <v>118</v>
      </c>
      <c r="F297" s="5">
        <v>2</v>
      </c>
      <c r="G297" s="8">
        <v>4204</v>
      </c>
      <c r="H297" s="9">
        <v>0.56999999999999995</v>
      </c>
      <c r="I297" s="7">
        <v>3615.4400000000005</v>
      </c>
      <c r="J297" s="8">
        <v>2892.3520000000008</v>
      </c>
      <c r="K297" s="8">
        <v>723.08799999999974</v>
      </c>
      <c r="L297" s="9">
        <f>(Sales[[#This Row],[Profit/Loss]]/Sales[[#This Row],[Revenue]])</f>
        <v>0.1999999999999999</v>
      </c>
      <c r="M297" s="1">
        <v>45755</v>
      </c>
      <c r="N297" s="6" t="s">
        <v>9</v>
      </c>
      <c r="O297" s="6" t="s">
        <v>3</v>
      </c>
    </row>
    <row r="298" spans="1:15" x14ac:dyDescent="0.35">
      <c r="A298" s="6">
        <v>1309</v>
      </c>
      <c r="B298" s="6" t="s">
        <v>380</v>
      </c>
      <c r="C298" s="6" t="s">
        <v>45</v>
      </c>
      <c r="D298" s="6" t="s">
        <v>171</v>
      </c>
      <c r="E298" s="6" t="s">
        <v>172</v>
      </c>
      <c r="F298" s="5">
        <v>2</v>
      </c>
      <c r="G298" s="8">
        <v>2385</v>
      </c>
      <c r="H298" s="9">
        <v>0.57999999999999996</v>
      </c>
      <c r="I298" s="7">
        <v>2003.4</v>
      </c>
      <c r="J298" s="8">
        <v>1803.0600000000002</v>
      </c>
      <c r="K298" s="8">
        <v>200.33999999999992</v>
      </c>
      <c r="L298" s="9">
        <f>(Sales[[#This Row],[Profit/Loss]]/Sales[[#This Row],[Revenue]])</f>
        <v>9.999999999999995E-2</v>
      </c>
      <c r="M298" s="1">
        <v>45719</v>
      </c>
      <c r="N298" s="6" t="s">
        <v>15</v>
      </c>
      <c r="O298" s="6" t="s">
        <v>3</v>
      </c>
    </row>
    <row r="299" spans="1:15" x14ac:dyDescent="0.35">
      <c r="A299" s="6">
        <v>1310</v>
      </c>
      <c r="B299" s="6" t="s">
        <v>381</v>
      </c>
      <c r="C299" s="6" t="s">
        <v>56</v>
      </c>
      <c r="D299" s="6" t="s">
        <v>78</v>
      </c>
      <c r="E299" s="6" t="s">
        <v>79</v>
      </c>
      <c r="F299" s="5">
        <v>2</v>
      </c>
      <c r="G299" s="8">
        <v>2791</v>
      </c>
      <c r="H299" s="9">
        <v>0.59</v>
      </c>
      <c r="I299" s="7">
        <v>2288.6200000000003</v>
      </c>
      <c r="J299" s="8">
        <v>1830.8960000000004</v>
      </c>
      <c r="K299" s="8">
        <v>457.72399999999993</v>
      </c>
      <c r="L299" s="9">
        <f>(Sales[[#This Row],[Profit/Loss]]/Sales[[#This Row],[Revenue]])</f>
        <v>0.19999999999999993</v>
      </c>
      <c r="M299" s="1">
        <v>45720</v>
      </c>
      <c r="N299" s="6" t="s">
        <v>15</v>
      </c>
      <c r="O299" s="6" t="s">
        <v>3</v>
      </c>
    </row>
    <row r="300" spans="1:15" x14ac:dyDescent="0.35">
      <c r="A300" s="6">
        <v>1311</v>
      </c>
      <c r="B300" s="6" t="s">
        <v>382</v>
      </c>
      <c r="C300" s="6" t="s">
        <v>37</v>
      </c>
      <c r="D300" s="6" t="s">
        <v>102</v>
      </c>
      <c r="E300" s="6" t="s">
        <v>103</v>
      </c>
      <c r="F300" s="5">
        <v>3</v>
      </c>
      <c r="G300" s="8">
        <v>2445</v>
      </c>
      <c r="H300" s="9">
        <v>0.13</v>
      </c>
      <c r="I300" s="7">
        <v>6381.45</v>
      </c>
      <c r="J300" s="8">
        <v>2552.58</v>
      </c>
      <c r="K300" s="8">
        <v>3828.87</v>
      </c>
      <c r="L300" s="9">
        <f>(Sales[[#This Row],[Profit/Loss]]/Sales[[#This Row],[Revenue]])</f>
        <v>0.6</v>
      </c>
      <c r="M300" s="1">
        <v>45272</v>
      </c>
      <c r="N300" s="6" t="s">
        <v>9</v>
      </c>
      <c r="O300" s="6" t="s">
        <v>3</v>
      </c>
    </row>
    <row r="301" spans="1:15" x14ac:dyDescent="0.35">
      <c r="A301" s="6">
        <v>1312</v>
      </c>
      <c r="B301" s="6" t="s">
        <v>383</v>
      </c>
      <c r="C301" s="6" t="s">
        <v>45</v>
      </c>
      <c r="D301" s="6" t="s">
        <v>60</v>
      </c>
      <c r="E301" s="6" t="s">
        <v>61</v>
      </c>
      <c r="F301" s="5">
        <v>2</v>
      </c>
      <c r="G301" s="8">
        <v>2580</v>
      </c>
      <c r="H301" s="9">
        <v>0.64</v>
      </c>
      <c r="I301" s="7">
        <v>1857.6</v>
      </c>
      <c r="J301" s="8">
        <v>1671.84</v>
      </c>
      <c r="K301" s="8">
        <v>185.76</v>
      </c>
      <c r="L301" s="9">
        <f>(Sales[[#This Row],[Profit/Loss]]/Sales[[#This Row],[Revenue]])</f>
        <v>0.1</v>
      </c>
      <c r="M301" s="1">
        <v>45806</v>
      </c>
      <c r="N301" s="6" t="s">
        <v>15</v>
      </c>
      <c r="O301" s="6" t="s">
        <v>3</v>
      </c>
    </row>
    <row r="302" spans="1:15" x14ac:dyDescent="0.35">
      <c r="A302" s="6">
        <v>1313</v>
      </c>
      <c r="B302" s="6" t="s">
        <v>384</v>
      </c>
      <c r="C302" s="6" t="s">
        <v>45</v>
      </c>
      <c r="D302" s="6" t="s">
        <v>148</v>
      </c>
      <c r="E302" s="6" t="s">
        <v>149</v>
      </c>
      <c r="F302" s="5">
        <v>2</v>
      </c>
      <c r="G302" s="8">
        <v>4763</v>
      </c>
      <c r="H302" s="9">
        <v>0.96</v>
      </c>
      <c r="I302" s="7">
        <v>381.04000000000036</v>
      </c>
      <c r="J302" s="8">
        <v>342.93600000000032</v>
      </c>
      <c r="K302" s="8">
        <v>38.104000000000042</v>
      </c>
      <c r="L302" s="9">
        <f>(Sales[[#This Row],[Profit/Loss]]/Sales[[#This Row],[Revenue]])</f>
        <v>0.10000000000000002</v>
      </c>
      <c r="M302" s="1">
        <v>45284</v>
      </c>
      <c r="N302" s="6" t="s">
        <v>15</v>
      </c>
      <c r="O302" s="6" t="s">
        <v>4</v>
      </c>
    </row>
    <row r="303" spans="1:15" x14ac:dyDescent="0.35">
      <c r="A303" s="6">
        <v>1314</v>
      </c>
      <c r="B303" s="6" t="s">
        <v>385</v>
      </c>
      <c r="C303" s="6" t="s">
        <v>41</v>
      </c>
      <c r="D303" s="6" t="s">
        <v>87</v>
      </c>
      <c r="E303" s="6" t="s">
        <v>88</v>
      </c>
      <c r="F303" s="5">
        <v>1</v>
      </c>
      <c r="G303" s="8">
        <v>2573</v>
      </c>
      <c r="H303" s="9">
        <v>0.75</v>
      </c>
      <c r="I303" s="7">
        <v>643.25</v>
      </c>
      <c r="J303" s="8">
        <v>450.27499999999998</v>
      </c>
      <c r="K303" s="8">
        <v>192.97500000000002</v>
      </c>
      <c r="L303" s="9">
        <f>(Sales[[#This Row],[Profit/Loss]]/Sales[[#This Row],[Revenue]])</f>
        <v>0.30000000000000004</v>
      </c>
      <c r="M303" s="1">
        <v>45626</v>
      </c>
      <c r="N303" s="6" t="s">
        <v>13</v>
      </c>
      <c r="O303" s="6" t="s">
        <v>4</v>
      </c>
    </row>
    <row r="304" spans="1:15" x14ac:dyDescent="0.35">
      <c r="A304" s="6">
        <v>1315</v>
      </c>
      <c r="B304" s="6" t="s">
        <v>386</v>
      </c>
      <c r="C304" s="6" t="s">
        <v>32</v>
      </c>
      <c r="D304" s="6" t="s">
        <v>53</v>
      </c>
      <c r="E304" s="6" t="s">
        <v>54</v>
      </c>
      <c r="F304" s="5">
        <v>2</v>
      </c>
      <c r="G304" s="8">
        <v>515</v>
      </c>
      <c r="H304" s="9">
        <v>0.63</v>
      </c>
      <c r="I304" s="7">
        <v>381.1</v>
      </c>
      <c r="J304" s="8">
        <v>114.33</v>
      </c>
      <c r="K304" s="8">
        <v>266.77000000000004</v>
      </c>
      <c r="L304" s="9">
        <f>(Sales[[#This Row],[Profit/Loss]]/Sales[[#This Row],[Revenue]])</f>
        <v>0.70000000000000007</v>
      </c>
      <c r="M304" s="1">
        <v>45473</v>
      </c>
      <c r="N304" s="6" t="s">
        <v>11</v>
      </c>
      <c r="O304" s="6" t="s">
        <v>4</v>
      </c>
    </row>
    <row r="305" spans="1:15" x14ac:dyDescent="0.35">
      <c r="A305" s="6">
        <v>1316</v>
      </c>
      <c r="B305" s="6" t="s">
        <v>387</v>
      </c>
      <c r="C305" s="6" t="s">
        <v>49</v>
      </c>
      <c r="D305" s="6" t="s">
        <v>50</v>
      </c>
      <c r="E305" s="6" t="s">
        <v>51</v>
      </c>
      <c r="F305" s="5">
        <v>2</v>
      </c>
      <c r="G305" s="8">
        <v>1346</v>
      </c>
      <c r="H305" s="9">
        <v>0.67</v>
      </c>
      <c r="I305" s="7">
        <v>888.3599999999999</v>
      </c>
      <c r="J305" s="8">
        <v>88.835999999999999</v>
      </c>
      <c r="K305" s="8">
        <v>799.52399999999989</v>
      </c>
      <c r="L305" s="9">
        <f>(Sales[[#This Row],[Profit/Loss]]/Sales[[#This Row],[Revenue]])</f>
        <v>0.9</v>
      </c>
      <c r="M305" s="1">
        <v>45769</v>
      </c>
      <c r="N305" s="6" t="s">
        <v>15</v>
      </c>
      <c r="O305" s="6" t="s">
        <v>4</v>
      </c>
    </row>
    <row r="306" spans="1:15" x14ac:dyDescent="0.35">
      <c r="A306" s="6">
        <v>1317</v>
      </c>
      <c r="B306" s="6" t="s">
        <v>388</v>
      </c>
      <c r="C306" s="6" t="s">
        <v>45</v>
      </c>
      <c r="D306" s="6" t="s">
        <v>148</v>
      </c>
      <c r="E306" s="6" t="s">
        <v>149</v>
      </c>
      <c r="F306" s="5">
        <v>2</v>
      </c>
      <c r="G306" s="8">
        <v>2914</v>
      </c>
      <c r="H306" s="9">
        <v>0.67</v>
      </c>
      <c r="I306" s="7">
        <v>1923.2399999999998</v>
      </c>
      <c r="J306" s="8">
        <v>1730.9159999999999</v>
      </c>
      <c r="K306" s="8">
        <v>192.32399999999984</v>
      </c>
      <c r="L306" s="9">
        <f>(Sales[[#This Row],[Profit/Loss]]/Sales[[#This Row],[Revenue]])</f>
        <v>9.9999999999999922E-2</v>
      </c>
      <c r="M306" s="1">
        <v>45508</v>
      </c>
      <c r="N306" s="6" t="s">
        <v>9</v>
      </c>
      <c r="O306" s="6" t="s">
        <v>3</v>
      </c>
    </row>
    <row r="307" spans="1:15" x14ac:dyDescent="0.35">
      <c r="A307" s="6">
        <v>1318</v>
      </c>
      <c r="B307" s="6" t="s">
        <v>389</v>
      </c>
      <c r="C307" s="6" t="s">
        <v>45</v>
      </c>
      <c r="D307" s="6" t="s">
        <v>46</v>
      </c>
      <c r="E307" s="6" t="s">
        <v>47</v>
      </c>
      <c r="F307" s="5">
        <v>3</v>
      </c>
      <c r="G307" s="8">
        <v>2605</v>
      </c>
      <c r="H307" s="9">
        <v>0.7</v>
      </c>
      <c r="I307" s="7">
        <v>2344.5000000000005</v>
      </c>
      <c r="J307" s="8">
        <v>2110.0500000000006</v>
      </c>
      <c r="K307" s="8">
        <v>234.44999999999982</v>
      </c>
      <c r="L307" s="9">
        <f>(Sales[[#This Row],[Profit/Loss]]/Sales[[#This Row],[Revenue]])</f>
        <v>9.9999999999999908E-2</v>
      </c>
      <c r="M307" s="1">
        <v>45563</v>
      </c>
      <c r="N307" s="6" t="s">
        <v>15</v>
      </c>
      <c r="O307" s="6" t="s">
        <v>4</v>
      </c>
    </row>
    <row r="308" spans="1:15" x14ac:dyDescent="0.35">
      <c r="A308" s="6">
        <v>1319</v>
      </c>
      <c r="B308" s="6" t="s">
        <v>390</v>
      </c>
      <c r="C308" s="6" t="s">
        <v>56</v>
      </c>
      <c r="D308" s="6" t="s">
        <v>117</v>
      </c>
      <c r="E308" s="6" t="s">
        <v>118</v>
      </c>
      <c r="F308" s="5">
        <v>1</v>
      </c>
      <c r="G308" s="8">
        <v>2869</v>
      </c>
      <c r="H308" s="9">
        <v>0.56999999999999995</v>
      </c>
      <c r="I308" s="7">
        <v>1233.67</v>
      </c>
      <c r="J308" s="8">
        <v>986.93600000000015</v>
      </c>
      <c r="K308" s="8">
        <v>246.73399999999992</v>
      </c>
      <c r="L308" s="9">
        <f>(Sales[[#This Row],[Profit/Loss]]/Sales[[#This Row],[Revenue]])</f>
        <v>0.19999999999999993</v>
      </c>
      <c r="M308" s="1">
        <v>45358</v>
      </c>
      <c r="N308" s="6" t="s">
        <v>7</v>
      </c>
      <c r="O308" s="6" t="s">
        <v>4</v>
      </c>
    </row>
    <row r="309" spans="1:15" x14ac:dyDescent="0.35">
      <c r="A309" s="6">
        <v>1320</v>
      </c>
      <c r="B309" s="6" t="s">
        <v>391</v>
      </c>
      <c r="C309" s="6" t="s">
        <v>45</v>
      </c>
      <c r="D309" s="6" t="s">
        <v>46</v>
      </c>
      <c r="E309" s="6" t="s">
        <v>47</v>
      </c>
      <c r="F309" s="5">
        <v>4</v>
      </c>
      <c r="G309" s="8">
        <v>2605</v>
      </c>
      <c r="H309" s="9">
        <v>0.7</v>
      </c>
      <c r="I309" s="7">
        <v>3126.0000000000005</v>
      </c>
      <c r="J309" s="8">
        <v>2813.4000000000005</v>
      </c>
      <c r="K309" s="8">
        <v>312.59999999999991</v>
      </c>
      <c r="L309" s="9">
        <f>(Sales[[#This Row],[Profit/Loss]]/Sales[[#This Row],[Revenue]])</f>
        <v>9.999999999999995E-2</v>
      </c>
      <c r="M309" s="1">
        <v>45563</v>
      </c>
      <c r="N309" s="6" t="s">
        <v>5</v>
      </c>
      <c r="O309" s="6" t="s">
        <v>3</v>
      </c>
    </row>
    <row r="310" spans="1:15" x14ac:dyDescent="0.35">
      <c r="A310" s="6">
        <v>1321</v>
      </c>
      <c r="B310" s="6" t="s">
        <v>392</v>
      </c>
      <c r="C310" s="6" t="s">
        <v>37</v>
      </c>
      <c r="D310" s="6" t="s">
        <v>151</v>
      </c>
      <c r="E310" s="6" t="s">
        <v>152</v>
      </c>
      <c r="F310" s="5">
        <v>3</v>
      </c>
      <c r="G310" s="8">
        <v>2769</v>
      </c>
      <c r="H310" s="9">
        <v>0.9</v>
      </c>
      <c r="I310" s="7">
        <v>830.69999999999982</v>
      </c>
      <c r="J310" s="8">
        <v>332.28</v>
      </c>
      <c r="K310" s="8">
        <v>498.41999999999985</v>
      </c>
      <c r="L310" s="9">
        <f>(Sales[[#This Row],[Profit/Loss]]/Sales[[#This Row],[Revenue]])</f>
        <v>0.6</v>
      </c>
      <c r="M310" s="1">
        <v>45561</v>
      </c>
      <c r="N310" s="6" t="s">
        <v>5</v>
      </c>
      <c r="O310" s="6" t="s">
        <v>4</v>
      </c>
    </row>
    <row r="311" spans="1:15" x14ac:dyDescent="0.35">
      <c r="A311" s="6">
        <v>1322</v>
      </c>
      <c r="B311" s="6" t="s">
        <v>393</v>
      </c>
      <c r="C311" s="6" t="s">
        <v>49</v>
      </c>
      <c r="D311" s="6" t="s">
        <v>94</v>
      </c>
      <c r="E311" s="6" t="s">
        <v>95</v>
      </c>
      <c r="F311" s="5">
        <v>2</v>
      </c>
      <c r="G311" s="8">
        <v>2388</v>
      </c>
      <c r="H311" s="9">
        <v>0.76</v>
      </c>
      <c r="I311" s="7">
        <v>1146.24</v>
      </c>
      <c r="J311" s="8">
        <v>114.62400000000001</v>
      </c>
      <c r="K311" s="8">
        <v>1031.616</v>
      </c>
      <c r="L311" s="9">
        <f>(Sales[[#This Row],[Profit/Loss]]/Sales[[#This Row],[Revenue]])</f>
        <v>0.9</v>
      </c>
      <c r="M311" s="1">
        <v>45628</v>
      </c>
      <c r="N311" s="6" t="s">
        <v>5</v>
      </c>
      <c r="O311" s="6" t="s">
        <v>4</v>
      </c>
    </row>
    <row r="312" spans="1:15" x14ac:dyDescent="0.35">
      <c r="A312" s="6">
        <v>1323</v>
      </c>
      <c r="B312" s="6" t="s">
        <v>394</v>
      </c>
      <c r="C312" s="6" t="s">
        <v>37</v>
      </c>
      <c r="D312" s="6" t="s">
        <v>38</v>
      </c>
      <c r="E312" s="6" t="s">
        <v>39</v>
      </c>
      <c r="F312" s="5">
        <v>2</v>
      </c>
      <c r="G312" s="8">
        <v>2761</v>
      </c>
      <c r="H312" s="9">
        <v>0.9</v>
      </c>
      <c r="I312" s="7">
        <v>552.19999999999993</v>
      </c>
      <c r="J312" s="8">
        <v>220.88</v>
      </c>
      <c r="K312" s="8">
        <v>331.31999999999994</v>
      </c>
      <c r="L312" s="9">
        <f>(Sales[[#This Row],[Profit/Loss]]/Sales[[#This Row],[Revenue]])</f>
        <v>0.6</v>
      </c>
      <c r="M312" s="1">
        <v>45412</v>
      </c>
      <c r="N312" s="6" t="s">
        <v>15</v>
      </c>
      <c r="O312" s="6" t="s">
        <v>4</v>
      </c>
    </row>
    <row r="313" spans="1:15" x14ac:dyDescent="0.35">
      <c r="A313" s="6">
        <v>1324</v>
      </c>
      <c r="B313" s="6" t="s">
        <v>395</v>
      </c>
      <c r="C313" s="6" t="s">
        <v>37</v>
      </c>
      <c r="D313" s="6" t="s">
        <v>102</v>
      </c>
      <c r="E313" s="6" t="s">
        <v>103</v>
      </c>
      <c r="F313" s="5">
        <v>2</v>
      </c>
      <c r="G313" s="8">
        <v>2445</v>
      </c>
      <c r="H313" s="9">
        <v>0.57999999999999996</v>
      </c>
      <c r="I313" s="7">
        <v>2053.8000000000002</v>
      </c>
      <c r="J313" s="8">
        <v>821.5200000000001</v>
      </c>
      <c r="K313" s="8">
        <v>1232.2800000000002</v>
      </c>
      <c r="L313" s="9">
        <f>(Sales[[#This Row],[Profit/Loss]]/Sales[[#This Row],[Revenue]])</f>
        <v>0.60000000000000009</v>
      </c>
      <c r="M313" s="1">
        <v>45638</v>
      </c>
      <c r="N313" s="6" t="s">
        <v>9</v>
      </c>
      <c r="O313" s="6" t="s">
        <v>4</v>
      </c>
    </row>
    <row r="314" spans="1:15" x14ac:dyDescent="0.35">
      <c r="A314" s="6">
        <v>1325</v>
      </c>
      <c r="B314" s="6" t="s">
        <v>396</v>
      </c>
      <c r="C314" s="6" t="s">
        <v>32</v>
      </c>
      <c r="D314" s="6" t="s">
        <v>129</v>
      </c>
      <c r="E314" s="6" t="s">
        <v>130</v>
      </c>
      <c r="F314" s="5">
        <v>2</v>
      </c>
      <c r="G314" s="8">
        <v>1316</v>
      </c>
      <c r="H314" s="9">
        <v>0.62</v>
      </c>
      <c r="I314" s="7">
        <v>1000.16</v>
      </c>
      <c r="J314" s="8">
        <v>300.048</v>
      </c>
      <c r="K314" s="8">
        <v>700.11199999999997</v>
      </c>
      <c r="L314" s="9">
        <f>(Sales[[#This Row],[Profit/Loss]]/Sales[[#This Row],[Revenue]])</f>
        <v>0.7</v>
      </c>
      <c r="M314" s="1">
        <v>45844</v>
      </c>
      <c r="N314" s="6" t="s">
        <v>11</v>
      </c>
      <c r="O314" s="6" t="s">
        <v>4</v>
      </c>
    </row>
    <row r="315" spans="1:15" x14ac:dyDescent="0.35">
      <c r="A315" s="6">
        <v>1326</v>
      </c>
      <c r="B315" s="6" t="s">
        <v>397</v>
      </c>
      <c r="C315" s="6" t="s">
        <v>56</v>
      </c>
      <c r="D315" s="6" t="s">
        <v>57</v>
      </c>
      <c r="E315" s="6" t="s">
        <v>58</v>
      </c>
      <c r="F315" s="5">
        <v>2</v>
      </c>
      <c r="G315" s="8">
        <v>4104</v>
      </c>
      <c r="H315" s="9">
        <v>0.9</v>
      </c>
      <c r="I315" s="7">
        <v>820.79999999999984</v>
      </c>
      <c r="J315" s="8">
        <v>656.63999999999987</v>
      </c>
      <c r="K315" s="8">
        <v>164.15999999999997</v>
      </c>
      <c r="L315" s="9">
        <f>(Sales[[#This Row],[Profit/Loss]]/Sales[[#This Row],[Revenue]])</f>
        <v>0.2</v>
      </c>
      <c r="M315" s="1">
        <v>45648</v>
      </c>
      <c r="N315" s="6" t="s">
        <v>9</v>
      </c>
      <c r="O315" s="6" t="s">
        <v>4</v>
      </c>
    </row>
    <row r="316" spans="1:15" x14ac:dyDescent="0.35">
      <c r="A316" s="6">
        <v>1327</v>
      </c>
      <c r="B316" s="6" t="s">
        <v>398</v>
      </c>
      <c r="C316" s="6" t="s">
        <v>41</v>
      </c>
      <c r="D316" s="6" t="s">
        <v>87</v>
      </c>
      <c r="E316" s="6" t="s">
        <v>88</v>
      </c>
      <c r="F316" s="5">
        <v>2</v>
      </c>
      <c r="G316" s="8">
        <v>2964</v>
      </c>
      <c r="H316" s="9">
        <v>0.75</v>
      </c>
      <c r="I316" s="7">
        <v>1482</v>
      </c>
      <c r="J316" s="8">
        <v>1037.3999999999999</v>
      </c>
      <c r="K316" s="8">
        <v>444.60000000000014</v>
      </c>
      <c r="L316" s="9">
        <f>(Sales[[#This Row],[Profit/Loss]]/Sales[[#This Row],[Revenue]])</f>
        <v>0.3000000000000001</v>
      </c>
      <c r="M316" s="1">
        <v>45144</v>
      </c>
      <c r="N316" s="6" t="s">
        <v>9</v>
      </c>
      <c r="O316" s="6" t="s">
        <v>4</v>
      </c>
    </row>
    <row r="317" spans="1:15" x14ac:dyDescent="0.35">
      <c r="A317" s="6">
        <v>1328</v>
      </c>
      <c r="B317" s="6" t="s">
        <v>399</v>
      </c>
      <c r="C317" s="6" t="s">
        <v>41</v>
      </c>
      <c r="D317" s="6" t="s">
        <v>110</v>
      </c>
      <c r="E317" s="6" t="s">
        <v>111</v>
      </c>
      <c r="F317" s="5">
        <v>4</v>
      </c>
      <c r="G317" s="8">
        <v>3250</v>
      </c>
      <c r="H317" s="9">
        <v>0.56000000000000005</v>
      </c>
      <c r="I317" s="7">
        <v>5719.9999999999991</v>
      </c>
      <c r="J317" s="8">
        <v>4003.9999999999991</v>
      </c>
      <c r="K317" s="8">
        <v>1716</v>
      </c>
      <c r="L317" s="9">
        <f>(Sales[[#This Row],[Profit/Loss]]/Sales[[#This Row],[Revenue]])</f>
        <v>0.30000000000000004</v>
      </c>
      <c r="M317" s="1">
        <v>45804</v>
      </c>
      <c r="N317" s="6" t="s">
        <v>15</v>
      </c>
      <c r="O317" s="6" t="s">
        <v>3</v>
      </c>
    </row>
    <row r="318" spans="1:15" x14ac:dyDescent="0.35">
      <c r="A318" s="6">
        <v>1329</v>
      </c>
      <c r="B318" s="6" t="s">
        <v>400</v>
      </c>
      <c r="C318" s="6" t="s">
        <v>49</v>
      </c>
      <c r="D318" s="6" t="s">
        <v>105</v>
      </c>
      <c r="E318" s="6" t="s">
        <v>106</v>
      </c>
      <c r="F318" s="5">
        <v>1</v>
      </c>
      <c r="G318" s="8">
        <v>2588</v>
      </c>
      <c r="H318" s="9">
        <v>0.61</v>
      </c>
      <c r="I318" s="7">
        <v>1009.32</v>
      </c>
      <c r="J318" s="8">
        <v>100.93200000000002</v>
      </c>
      <c r="K318" s="8">
        <v>908.38800000000003</v>
      </c>
      <c r="L318" s="9">
        <f>(Sales[[#This Row],[Profit/Loss]]/Sales[[#This Row],[Revenue]])</f>
        <v>0.9</v>
      </c>
      <c r="M318" s="1">
        <v>45285</v>
      </c>
      <c r="N318" s="6" t="s">
        <v>13</v>
      </c>
      <c r="O318" s="6" t="s">
        <v>4</v>
      </c>
    </row>
    <row r="319" spans="1:15" x14ac:dyDescent="0.35">
      <c r="A319" s="6">
        <v>1330</v>
      </c>
      <c r="B319" s="6" t="s">
        <v>401</v>
      </c>
      <c r="C319" s="6" t="s">
        <v>56</v>
      </c>
      <c r="D319" s="6" t="s">
        <v>78</v>
      </c>
      <c r="E319" s="6" t="s">
        <v>79</v>
      </c>
      <c r="F319" s="5">
        <v>2</v>
      </c>
      <c r="G319" s="8">
        <v>2791</v>
      </c>
      <c r="H319" s="9">
        <v>0.59</v>
      </c>
      <c r="I319" s="7">
        <v>2288.6200000000003</v>
      </c>
      <c r="J319" s="8">
        <v>1830.8960000000004</v>
      </c>
      <c r="K319" s="8">
        <v>457.72399999999993</v>
      </c>
      <c r="L319" s="9">
        <f>(Sales[[#This Row],[Profit/Loss]]/Sales[[#This Row],[Revenue]])</f>
        <v>0.19999999999999993</v>
      </c>
      <c r="M319" s="1">
        <v>45656</v>
      </c>
      <c r="N319" s="6" t="s">
        <v>7</v>
      </c>
      <c r="O319" s="6" t="s">
        <v>4</v>
      </c>
    </row>
    <row r="320" spans="1:15" x14ac:dyDescent="0.35">
      <c r="A320" s="6">
        <v>1331</v>
      </c>
      <c r="B320" s="6" t="s">
        <v>402</v>
      </c>
      <c r="C320" s="6" t="s">
        <v>45</v>
      </c>
      <c r="D320" s="6" t="s">
        <v>46</v>
      </c>
      <c r="E320" s="6" t="s">
        <v>47</v>
      </c>
      <c r="F320" s="5">
        <v>6</v>
      </c>
      <c r="G320" s="8">
        <v>2605</v>
      </c>
      <c r="H320" s="9">
        <v>0.7</v>
      </c>
      <c r="I320" s="7">
        <v>4689.0000000000009</v>
      </c>
      <c r="J320" s="8">
        <v>4220.1000000000013</v>
      </c>
      <c r="K320" s="8">
        <v>468.89999999999964</v>
      </c>
      <c r="L320" s="9">
        <f>(Sales[[#This Row],[Profit/Loss]]/Sales[[#This Row],[Revenue]])</f>
        <v>9.9999999999999908E-2</v>
      </c>
      <c r="M320" s="1">
        <v>45682</v>
      </c>
      <c r="N320" s="6" t="s">
        <v>11</v>
      </c>
      <c r="O320" s="6" t="s">
        <v>4</v>
      </c>
    </row>
    <row r="321" spans="1:15" x14ac:dyDescent="0.35">
      <c r="A321" s="6">
        <v>1332</v>
      </c>
      <c r="B321" s="6" t="s">
        <v>403</v>
      </c>
      <c r="C321" s="6" t="s">
        <v>49</v>
      </c>
      <c r="D321" s="6" t="s">
        <v>105</v>
      </c>
      <c r="E321" s="6" t="s">
        <v>106</v>
      </c>
      <c r="F321" s="5">
        <v>2</v>
      </c>
      <c r="G321" s="8">
        <v>2751</v>
      </c>
      <c r="H321" s="9">
        <v>0.61</v>
      </c>
      <c r="I321" s="7">
        <v>2145.7800000000002</v>
      </c>
      <c r="J321" s="8">
        <v>214.57800000000003</v>
      </c>
      <c r="K321" s="8">
        <v>1931.2020000000002</v>
      </c>
      <c r="L321" s="9">
        <f>(Sales[[#This Row],[Profit/Loss]]/Sales[[#This Row],[Revenue]])</f>
        <v>0.9</v>
      </c>
      <c r="M321" s="1">
        <v>45788</v>
      </c>
      <c r="N321" s="6" t="s">
        <v>9</v>
      </c>
      <c r="O321" s="6" t="s">
        <v>4</v>
      </c>
    </row>
    <row r="322" spans="1:15" x14ac:dyDescent="0.35">
      <c r="A322" s="6">
        <v>1334</v>
      </c>
      <c r="B322" s="6" t="s">
        <v>404</v>
      </c>
      <c r="C322" s="6" t="s">
        <v>56</v>
      </c>
      <c r="D322" s="6" t="s">
        <v>78</v>
      </c>
      <c r="E322" s="6" t="s">
        <v>79</v>
      </c>
      <c r="F322" s="5">
        <v>6</v>
      </c>
      <c r="G322" s="8">
        <v>1455</v>
      </c>
      <c r="H322" s="9">
        <v>0.59</v>
      </c>
      <c r="I322" s="7">
        <v>3579.3</v>
      </c>
      <c r="J322" s="8">
        <v>2863.4400000000005</v>
      </c>
      <c r="K322" s="8">
        <v>715.85999999999967</v>
      </c>
      <c r="L322" s="9">
        <f>(Sales[[#This Row],[Profit/Loss]]/Sales[[#This Row],[Revenue]])</f>
        <v>0.1999999999999999</v>
      </c>
      <c r="M322" s="1">
        <v>45814</v>
      </c>
      <c r="N322" s="6" t="s">
        <v>5</v>
      </c>
      <c r="O322" s="6" t="s">
        <v>4</v>
      </c>
    </row>
    <row r="323" spans="1:15" x14ac:dyDescent="0.35">
      <c r="A323" s="6">
        <v>1335</v>
      </c>
      <c r="B323" s="6" t="s">
        <v>405</v>
      </c>
      <c r="C323" s="6" t="s">
        <v>41</v>
      </c>
      <c r="D323" s="6" t="s">
        <v>87</v>
      </c>
      <c r="E323" s="6" t="s">
        <v>88</v>
      </c>
      <c r="F323" s="5">
        <v>5</v>
      </c>
      <c r="G323" s="8">
        <v>2573</v>
      </c>
      <c r="H323" s="9">
        <v>0.75</v>
      </c>
      <c r="I323" s="7">
        <v>3216.25</v>
      </c>
      <c r="J323" s="8">
        <v>2251.375</v>
      </c>
      <c r="K323" s="8">
        <v>964.875</v>
      </c>
      <c r="L323" s="9">
        <f>(Sales[[#This Row],[Profit/Loss]]/Sales[[#This Row],[Revenue]])</f>
        <v>0.3</v>
      </c>
      <c r="M323" s="1">
        <v>45772</v>
      </c>
      <c r="N323" s="6" t="s">
        <v>13</v>
      </c>
      <c r="O323" s="6" t="s">
        <v>4</v>
      </c>
    </row>
    <row r="324" spans="1:15" x14ac:dyDescent="0.35">
      <c r="A324" s="6">
        <v>1336</v>
      </c>
      <c r="B324" s="6" t="s">
        <v>406</v>
      </c>
      <c r="C324" s="6" t="s">
        <v>37</v>
      </c>
      <c r="D324" s="6" t="s">
        <v>113</v>
      </c>
      <c r="E324" s="6" t="s">
        <v>114</v>
      </c>
      <c r="F324" s="5">
        <v>2</v>
      </c>
      <c r="G324" s="8">
        <v>2754</v>
      </c>
      <c r="H324" s="9">
        <v>0.63</v>
      </c>
      <c r="I324" s="7">
        <v>2037.96</v>
      </c>
      <c r="J324" s="8">
        <v>815.18400000000008</v>
      </c>
      <c r="K324" s="8">
        <v>1222.7759999999998</v>
      </c>
      <c r="L324" s="9">
        <f>(Sales[[#This Row],[Profit/Loss]]/Sales[[#This Row],[Revenue]])</f>
        <v>0.59999999999999987</v>
      </c>
      <c r="M324" s="1">
        <v>45563</v>
      </c>
      <c r="N324" s="6" t="s">
        <v>5</v>
      </c>
      <c r="O324" s="6" t="s">
        <v>3</v>
      </c>
    </row>
    <row r="325" spans="1:15" x14ac:dyDescent="0.35">
      <c r="A325" s="6">
        <v>1337</v>
      </c>
      <c r="B325" s="6" t="s">
        <v>407</v>
      </c>
      <c r="C325" s="6" t="s">
        <v>37</v>
      </c>
      <c r="D325" s="6" t="s">
        <v>113</v>
      </c>
      <c r="E325" s="6" t="s">
        <v>114</v>
      </c>
      <c r="F325" s="5">
        <v>6</v>
      </c>
      <c r="G325" s="8">
        <v>2287</v>
      </c>
      <c r="H325" s="9">
        <v>0.9</v>
      </c>
      <c r="I325" s="7">
        <v>1372.1999999999996</v>
      </c>
      <c r="J325" s="8">
        <v>548.87999999999988</v>
      </c>
      <c r="K325" s="8">
        <v>823.31999999999971</v>
      </c>
      <c r="L325" s="9">
        <f>(Sales[[#This Row],[Profit/Loss]]/Sales[[#This Row],[Revenue]])</f>
        <v>0.6</v>
      </c>
      <c r="M325" s="1">
        <v>45595</v>
      </c>
      <c r="N325" s="6" t="s">
        <v>13</v>
      </c>
      <c r="O325" s="6" t="s">
        <v>4</v>
      </c>
    </row>
    <row r="326" spans="1:15" x14ac:dyDescent="0.35">
      <c r="A326" s="6">
        <v>1338</v>
      </c>
      <c r="B326" s="6" t="s">
        <v>408</v>
      </c>
      <c r="C326" s="6" t="s">
        <v>49</v>
      </c>
      <c r="D326" s="6" t="s">
        <v>105</v>
      </c>
      <c r="E326" s="6" t="s">
        <v>106</v>
      </c>
      <c r="F326" s="5">
        <v>2</v>
      </c>
      <c r="G326" s="8">
        <v>2751</v>
      </c>
      <c r="H326" s="9">
        <v>0.61</v>
      </c>
      <c r="I326" s="7">
        <v>2145.7800000000002</v>
      </c>
      <c r="J326" s="8">
        <v>214.57800000000003</v>
      </c>
      <c r="K326" s="8">
        <v>1931.2020000000002</v>
      </c>
      <c r="L326" s="9">
        <f>(Sales[[#This Row],[Profit/Loss]]/Sales[[#This Row],[Revenue]])</f>
        <v>0.9</v>
      </c>
      <c r="M326" s="1">
        <v>45617</v>
      </c>
      <c r="N326" s="6" t="s">
        <v>7</v>
      </c>
      <c r="O326" s="6" t="s">
        <v>3</v>
      </c>
    </row>
    <row r="327" spans="1:15" x14ac:dyDescent="0.35">
      <c r="A327" s="6">
        <v>1339</v>
      </c>
      <c r="B327" s="6" t="s">
        <v>409</v>
      </c>
      <c r="C327" s="6" t="s">
        <v>56</v>
      </c>
      <c r="D327" s="6" t="s">
        <v>78</v>
      </c>
      <c r="E327" s="6" t="s">
        <v>79</v>
      </c>
      <c r="F327" s="5">
        <v>2</v>
      </c>
      <c r="G327" s="8">
        <v>4508</v>
      </c>
      <c r="H327" s="9">
        <v>0.59</v>
      </c>
      <c r="I327" s="7">
        <v>3696.5600000000004</v>
      </c>
      <c r="J327" s="8">
        <v>2957.2480000000005</v>
      </c>
      <c r="K327" s="8">
        <v>739.3119999999999</v>
      </c>
      <c r="L327" s="9">
        <f>(Sales[[#This Row],[Profit/Loss]]/Sales[[#This Row],[Revenue]])</f>
        <v>0.19999999999999996</v>
      </c>
      <c r="M327" s="1">
        <v>45839</v>
      </c>
      <c r="N327" s="6" t="s">
        <v>11</v>
      </c>
      <c r="O327" s="6" t="s">
        <v>4</v>
      </c>
    </row>
    <row r="328" spans="1:15" x14ac:dyDescent="0.35">
      <c r="A328" s="6">
        <v>1340</v>
      </c>
      <c r="B328" s="6" t="s">
        <v>410</v>
      </c>
      <c r="C328" s="6" t="s">
        <v>32</v>
      </c>
      <c r="D328" s="6" t="s">
        <v>68</v>
      </c>
      <c r="E328" s="6" t="s">
        <v>69</v>
      </c>
      <c r="F328" s="5">
        <v>2</v>
      </c>
      <c r="G328" s="8">
        <v>2751</v>
      </c>
      <c r="H328" s="9">
        <v>0.06</v>
      </c>
      <c r="I328" s="7">
        <v>5171.88</v>
      </c>
      <c r="J328" s="8">
        <v>1551.5640000000001</v>
      </c>
      <c r="K328" s="8">
        <v>3620.3159999999998</v>
      </c>
      <c r="L328" s="9">
        <f>(Sales[[#This Row],[Profit/Loss]]/Sales[[#This Row],[Revenue]])</f>
        <v>0.7</v>
      </c>
      <c r="M328" s="1">
        <v>45826</v>
      </c>
      <c r="N328" s="6" t="s">
        <v>9</v>
      </c>
      <c r="O328" s="6" t="s">
        <v>4</v>
      </c>
    </row>
    <row r="329" spans="1:15" x14ac:dyDescent="0.35">
      <c r="A329" s="6">
        <v>1341</v>
      </c>
      <c r="B329" s="6" t="s">
        <v>411</v>
      </c>
      <c r="C329" s="6" t="s">
        <v>41</v>
      </c>
      <c r="D329" s="6" t="s">
        <v>87</v>
      </c>
      <c r="E329" s="6" t="s">
        <v>88</v>
      </c>
      <c r="F329" s="5">
        <v>1</v>
      </c>
      <c r="G329" s="8">
        <v>3074</v>
      </c>
      <c r="H329" s="9">
        <v>0.9</v>
      </c>
      <c r="I329" s="7">
        <v>307.39999999999992</v>
      </c>
      <c r="J329" s="8">
        <v>215.17999999999992</v>
      </c>
      <c r="K329" s="8">
        <v>92.22</v>
      </c>
      <c r="L329" s="9">
        <f>(Sales[[#This Row],[Profit/Loss]]/Sales[[#This Row],[Revenue]])</f>
        <v>0.3000000000000001</v>
      </c>
      <c r="M329" s="1">
        <v>45771</v>
      </c>
      <c r="N329" s="6" t="s">
        <v>7</v>
      </c>
      <c r="O329" s="6" t="s">
        <v>4</v>
      </c>
    </row>
    <row r="330" spans="1:15" x14ac:dyDescent="0.35">
      <c r="A330" s="6">
        <v>1342</v>
      </c>
      <c r="B330" s="6" t="s">
        <v>412</v>
      </c>
      <c r="C330" s="6" t="s">
        <v>56</v>
      </c>
      <c r="D330" s="6" t="s">
        <v>83</v>
      </c>
      <c r="E330" s="6" t="s">
        <v>84</v>
      </c>
      <c r="F330" s="5">
        <v>1</v>
      </c>
      <c r="G330" s="8">
        <v>4707</v>
      </c>
      <c r="H330" s="9">
        <v>0.73</v>
      </c>
      <c r="I330" s="7">
        <v>1270.8900000000001</v>
      </c>
      <c r="J330" s="8">
        <v>1016.7120000000001</v>
      </c>
      <c r="K330" s="8">
        <v>254.178</v>
      </c>
      <c r="L330" s="9">
        <f>(Sales[[#This Row],[Profit/Loss]]/Sales[[#This Row],[Revenue]])</f>
        <v>0.19999999999999998</v>
      </c>
      <c r="M330" s="1">
        <v>45563</v>
      </c>
      <c r="N330" s="6" t="s">
        <v>15</v>
      </c>
      <c r="O330" s="6" t="s">
        <v>3</v>
      </c>
    </row>
    <row r="331" spans="1:15" x14ac:dyDescent="0.35">
      <c r="A331" s="6">
        <v>1343</v>
      </c>
      <c r="B331" s="6" t="s">
        <v>413</v>
      </c>
      <c r="C331" s="6" t="s">
        <v>32</v>
      </c>
      <c r="D331" s="6" t="s">
        <v>129</v>
      </c>
      <c r="E331" s="6" t="s">
        <v>130</v>
      </c>
      <c r="F331" s="5">
        <v>2</v>
      </c>
      <c r="G331" s="8">
        <v>4012</v>
      </c>
      <c r="H331" s="9">
        <v>0.62</v>
      </c>
      <c r="I331" s="7">
        <v>3049.12</v>
      </c>
      <c r="J331" s="8">
        <v>914.73599999999999</v>
      </c>
      <c r="K331" s="8">
        <v>2134.384</v>
      </c>
      <c r="L331" s="9">
        <f>(Sales[[#This Row],[Profit/Loss]]/Sales[[#This Row],[Revenue]])</f>
        <v>0.70000000000000007</v>
      </c>
      <c r="M331" s="1">
        <v>45859</v>
      </c>
      <c r="N331" s="6" t="s">
        <v>9</v>
      </c>
      <c r="O331" s="6" t="s">
        <v>4</v>
      </c>
    </row>
    <row r="332" spans="1:15" x14ac:dyDescent="0.35">
      <c r="A332" s="6">
        <v>1344</v>
      </c>
      <c r="B332" s="6" t="s">
        <v>414</v>
      </c>
      <c r="C332" s="6" t="s">
        <v>32</v>
      </c>
      <c r="D332" s="6" t="s">
        <v>68</v>
      </c>
      <c r="E332" s="6" t="s">
        <v>69</v>
      </c>
      <c r="F332" s="5">
        <v>4</v>
      </c>
      <c r="G332" s="8">
        <v>3387</v>
      </c>
      <c r="H332" s="9">
        <v>0.48</v>
      </c>
      <c r="I332" s="7">
        <v>7044.96</v>
      </c>
      <c r="J332" s="8">
        <v>2113.4879999999998</v>
      </c>
      <c r="K332" s="8">
        <v>4931.4719999999998</v>
      </c>
      <c r="L332" s="9">
        <f>(Sales[[#This Row],[Profit/Loss]]/Sales[[#This Row],[Revenue]])</f>
        <v>0.7</v>
      </c>
      <c r="M332" s="1">
        <v>45563</v>
      </c>
      <c r="N332" s="6" t="s">
        <v>9</v>
      </c>
      <c r="O332" s="6" t="s">
        <v>4</v>
      </c>
    </row>
    <row r="333" spans="1:15" x14ac:dyDescent="0.35">
      <c r="A333" s="6">
        <v>1346</v>
      </c>
      <c r="B333" s="6" t="s">
        <v>415</v>
      </c>
      <c r="C333" s="6" t="s">
        <v>41</v>
      </c>
      <c r="D333" s="6" t="s">
        <v>87</v>
      </c>
      <c r="E333" s="6" t="s">
        <v>88</v>
      </c>
      <c r="F333" s="5">
        <v>2</v>
      </c>
      <c r="G333" s="8">
        <v>1623</v>
      </c>
      <c r="H333" s="9">
        <v>0.75</v>
      </c>
      <c r="I333" s="7">
        <v>811.5</v>
      </c>
      <c r="J333" s="8">
        <v>568.04999999999995</v>
      </c>
      <c r="K333" s="8">
        <v>243.45000000000005</v>
      </c>
      <c r="L333" s="9">
        <f>(Sales[[#This Row],[Profit/Loss]]/Sales[[#This Row],[Revenue]])</f>
        <v>0.30000000000000004</v>
      </c>
      <c r="M333" s="1">
        <v>45563</v>
      </c>
      <c r="N333" s="6" t="s">
        <v>9</v>
      </c>
      <c r="O333" s="6" t="s">
        <v>4</v>
      </c>
    </row>
    <row r="334" spans="1:15" x14ac:dyDescent="0.35">
      <c r="A334" s="6">
        <v>1348</v>
      </c>
      <c r="B334" s="6" t="s">
        <v>416</v>
      </c>
      <c r="C334" s="6" t="s">
        <v>49</v>
      </c>
      <c r="D334" s="6" t="s">
        <v>94</v>
      </c>
      <c r="E334" s="6" t="s">
        <v>95</v>
      </c>
      <c r="F334" s="5">
        <v>2</v>
      </c>
      <c r="G334" s="8">
        <v>1219</v>
      </c>
      <c r="H334" s="9">
        <v>0.9</v>
      </c>
      <c r="I334" s="7">
        <v>243.79999999999995</v>
      </c>
      <c r="J334" s="8">
        <v>24.379999999999995</v>
      </c>
      <c r="K334" s="8">
        <v>219.41999999999996</v>
      </c>
      <c r="L334" s="9">
        <f>(Sales[[#This Row],[Profit/Loss]]/Sales[[#This Row],[Revenue]])</f>
        <v>0.9</v>
      </c>
      <c r="M334" s="1">
        <v>45604</v>
      </c>
      <c r="N334" s="6" t="s">
        <v>13</v>
      </c>
      <c r="O334" s="6" t="s">
        <v>3</v>
      </c>
    </row>
    <row r="335" spans="1:15" x14ac:dyDescent="0.35">
      <c r="A335" s="6">
        <v>1349</v>
      </c>
      <c r="B335" s="6" t="s">
        <v>417</v>
      </c>
      <c r="C335" s="6" t="s">
        <v>37</v>
      </c>
      <c r="D335" s="6" t="s">
        <v>151</v>
      </c>
      <c r="E335" s="6" t="s">
        <v>152</v>
      </c>
      <c r="F335" s="5">
        <v>2</v>
      </c>
      <c r="G335" s="8">
        <v>2769</v>
      </c>
      <c r="H335" s="9">
        <v>0.82</v>
      </c>
      <c r="I335" s="7">
        <v>996.84000000000026</v>
      </c>
      <c r="J335" s="8">
        <v>398.7360000000001</v>
      </c>
      <c r="K335" s="8">
        <v>598.10400000000016</v>
      </c>
      <c r="L335" s="9">
        <f>(Sales[[#This Row],[Profit/Loss]]/Sales[[#This Row],[Revenue]])</f>
        <v>0.6</v>
      </c>
      <c r="M335" s="1">
        <v>45705</v>
      </c>
      <c r="N335" s="6" t="s">
        <v>15</v>
      </c>
      <c r="O335" s="6" t="s">
        <v>3</v>
      </c>
    </row>
    <row r="336" spans="1:15" x14ac:dyDescent="0.35">
      <c r="A336" s="6">
        <v>1351</v>
      </c>
      <c r="B336" s="6" t="s">
        <v>418</v>
      </c>
      <c r="C336" s="6" t="s">
        <v>41</v>
      </c>
      <c r="D336" s="6" t="s">
        <v>87</v>
      </c>
      <c r="E336" s="6" t="s">
        <v>88</v>
      </c>
      <c r="F336" s="5">
        <v>2</v>
      </c>
      <c r="G336" s="8">
        <v>2573</v>
      </c>
      <c r="H336" s="9">
        <v>0.75</v>
      </c>
      <c r="I336" s="7">
        <v>1286.5</v>
      </c>
      <c r="J336" s="8">
        <v>900.55</v>
      </c>
      <c r="K336" s="8">
        <v>385.95000000000005</v>
      </c>
      <c r="L336" s="9">
        <f>(Sales[[#This Row],[Profit/Loss]]/Sales[[#This Row],[Revenue]])</f>
        <v>0.30000000000000004</v>
      </c>
      <c r="M336" s="1">
        <v>45546</v>
      </c>
      <c r="N336" s="6" t="s">
        <v>13</v>
      </c>
      <c r="O336" s="6" t="s">
        <v>4</v>
      </c>
    </row>
    <row r="337" spans="1:15" x14ac:dyDescent="0.35">
      <c r="A337" s="6">
        <v>1354</v>
      </c>
      <c r="B337" s="6" t="s">
        <v>419</v>
      </c>
      <c r="C337" s="6" t="s">
        <v>32</v>
      </c>
      <c r="D337" s="6" t="s">
        <v>68</v>
      </c>
      <c r="E337" s="6" t="s">
        <v>69</v>
      </c>
      <c r="F337" s="5">
        <v>1</v>
      </c>
      <c r="G337" s="8">
        <v>2751</v>
      </c>
      <c r="H337" s="9">
        <v>0.48</v>
      </c>
      <c r="I337" s="7">
        <v>1430.52</v>
      </c>
      <c r="J337" s="8">
        <v>429.15600000000001</v>
      </c>
      <c r="K337" s="8">
        <v>1001.364</v>
      </c>
      <c r="L337" s="9">
        <f>(Sales[[#This Row],[Profit/Loss]]/Sales[[#This Row],[Revenue]])</f>
        <v>0.70000000000000007</v>
      </c>
      <c r="M337" s="1">
        <v>45789</v>
      </c>
      <c r="N337" s="6" t="s">
        <v>7</v>
      </c>
      <c r="O337" s="6" t="s">
        <v>4</v>
      </c>
    </row>
    <row r="338" spans="1:15" x14ac:dyDescent="0.35">
      <c r="A338" s="6">
        <v>1355</v>
      </c>
      <c r="B338" s="6" t="s">
        <v>420</v>
      </c>
      <c r="C338" s="6" t="s">
        <v>56</v>
      </c>
      <c r="D338" s="6" t="s">
        <v>117</v>
      </c>
      <c r="E338" s="6" t="s">
        <v>118</v>
      </c>
      <c r="F338" s="5">
        <v>1</v>
      </c>
      <c r="G338" s="8">
        <v>1055</v>
      </c>
      <c r="H338" s="9">
        <v>0.18</v>
      </c>
      <c r="I338" s="7">
        <v>865.1</v>
      </c>
      <c r="J338" s="8">
        <v>692.08</v>
      </c>
      <c r="K338" s="8">
        <v>173.01999999999998</v>
      </c>
      <c r="L338" s="9">
        <f>(Sales[[#This Row],[Profit/Loss]]/Sales[[#This Row],[Revenue]])</f>
        <v>0.19999999999999998</v>
      </c>
      <c r="M338" s="1">
        <v>45585</v>
      </c>
      <c r="N338" s="6" t="s">
        <v>9</v>
      </c>
      <c r="O338" s="6" t="s">
        <v>3</v>
      </c>
    </row>
    <row r="339" spans="1:15" x14ac:dyDescent="0.35">
      <c r="A339" s="6">
        <v>1356</v>
      </c>
      <c r="B339" s="6" t="s">
        <v>421</v>
      </c>
      <c r="C339" s="6" t="s">
        <v>37</v>
      </c>
      <c r="D339" s="6" t="s">
        <v>113</v>
      </c>
      <c r="E339" s="6" t="s">
        <v>114</v>
      </c>
      <c r="F339" s="5">
        <v>2</v>
      </c>
      <c r="G339" s="8">
        <v>2419</v>
      </c>
      <c r="H339" s="9">
        <v>0.88</v>
      </c>
      <c r="I339" s="7">
        <v>580.55999999999995</v>
      </c>
      <c r="J339" s="8">
        <v>232.22399999999999</v>
      </c>
      <c r="K339" s="8">
        <v>348.33599999999996</v>
      </c>
      <c r="L339" s="9">
        <f>(Sales[[#This Row],[Profit/Loss]]/Sales[[#This Row],[Revenue]])</f>
        <v>0.6</v>
      </c>
      <c r="M339" s="1">
        <v>45758</v>
      </c>
      <c r="N339" s="6" t="s">
        <v>7</v>
      </c>
      <c r="O339" s="6" t="s">
        <v>4</v>
      </c>
    </row>
    <row r="340" spans="1:15" x14ac:dyDescent="0.35">
      <c r="A340" s="6">
        <v>1357</v>
      </c>
      <c r="B340" s="6" t="s">
        <v>422</v>
      </c>
      <c r="C340" s="6" t="s">
        <v>37</v>
      </c>
      <c r="D340" s="6" t="s">
        <v>38</v>
      </c>
      <c r="E340" s="6" t="s">
        <v>39</v>
      </c>
      <c r="F340" s="5">
        <v>2</v>
      </c>
      <c r="G340" s="8">
        <v>1129</v>
      </c>
      <c r="H340" s="9">
        <v>0.39</v>
      </c>
      <c r="I340" s="7">
        <v>1377.3799999999999</v>
      </c>
      <c r="J340" s="8">
        <v>550.952</v>
      </c>
      <c r="K340" s="8">
        <v>826.42799999999988</v>
      </c>
      <c r="L340" s="9">
        <f>(Sales[[#This Row],[Profit/Loss]]/Sales[[#This Row],[Revenue]])</f>
        <v>0.6</v>
      </c>
      <c r="M340" s="1">
        <v>45678</v>
      </c>
      <c r="N340" s="6" t="s">
        <v>13</v>
      </c>
      <c r="O340" s="6" t="s">
        <v>4</v>
      </c>
    </row>
    <row r="341" spans="1:15" x14ac:dyDescent="0.35">
      <c r="A341" s="6">
        <v>1358</v>
      </c>
      <c r="B341" s="6" t="s">
        <v>423</v>
      </c>
      <c r="C341" s="6" t="s">
        <v>45</v>
      </c>
      <c r="D341" s="6" t="s">
        <v>60</v>
      </c>
      <c r="E341" s="6" t="s">
        <v>61</v>
      </c>
      <c r="F341" s="5">
        <v>2</v>
      </c>
      <c r="G341" s="8">
        <v>2580</v>
      </c>
      <c r="H341" s="9">
        <v>0.9</v>
      </c>
      <c r="I341" s="7">
        <v>515.99999999999989</v>
      </c>
      <c r="J341" s="8">
        <v>464.39999999999992</v>
      </c>
      <c r="K341" s="8">
        <v>51.599999999999966</v>
      </c>
      <c r="L341" s="9">
        <f>(Sales[[#This Row],[Profit/Loss]]/Sales[[#This Row],[Revenue]])</f>
        <v>9.999999999999995E-2</v>
      </c>
      <c r="M341" s="1">
        <v>45704</v>
      </c>
      <c r="N341" s="6" t="s">
        <v>11</v>
      </c>
      <c r="O341" s="6" t="s">
        <v>4</v>
      </c>
    </row>
    <row r="342" spans="1:15" x14ac:dyDescent="0.35">
      <c r="A342" s="6">
        <v>1359</v>
      </c>
      <c r="B342" s="6" t="s">
        <v>424</v>
      </c>
      <c r="C342" s="6" t="s">
        <v>49</v>
      </c>
      <c r="D342" s="6" t="s">
        <v>50</v>
      </c>
      <c r="E342" s="6" t="s">
        <v>51</v>
      </c>
      <c r="F342" s="5">
        <v>2</v>
      </c>
      <c r="G342" s="8">
        <v>4626</v>
      </c>
      <c r="H342" s="9">
        <v>0.67</v>
      </c>
      <c r="I342" s="7">
        <v>3053.16</v>
      </c>
      <c r="J342" s="8">
        <v>305.31599999999997</v>
      </c>
      <c r="K342" s="8">
        <v>2747.8440000000001</v>
      </c>
      <c r="L342" s="9">
        <f>(Sales[[#This Row],[Profit/Loss]]/Sales[[#This Row],[Revenue]])</f>
        <v>0.9</v>
      </c>
      <c r="M342" s="1">
        <v>45563</v>
      </c>
      <c r="N342" s="6" t="s">
        <v>9</v>
      </c>
      <c r="O342" s="6" t="s">
        <v>4</v>
      </c>
    </row>
    <row r="343" spans="1:15" x14ac:dyDescent="0.35">
      <c r="A343" s="6">
        <v>1360</v>
      </c>
      <c r="B343" s="6" t="s">
        <v>425</v>
      </c>
      <c r="C343" s="6" t="s">
        <v>32</v>
      </c>
      <c r="D343" s="6" t="s">
        <v>53</v>
      </c>
      <c r="E343" s="6" t="s">
        <v>54</v>
      </c>
      <c r="F343" s="5">
        <v>2</v>
      </c>
      <c r="G343" s="8">
        <v>2866</v>
      </c>
      <c r="H343" s="9">
        <v>0.9</v>
      </c>
      <c r="I343" s="7">
        <v>573.19999999999982</v>
      </c>
      <c r="J343" s="8">
        <v>171.95999999999995</v>
      </c>
      <c r="K343" s="8">
        <v>401.2399999999999</v>
      </c>
      <c r="L343" s="9">
        <f>(Sales[[#This Row],[Profit/Loss]]/Sales[[#This Row],[Revenue]])</f>
        <v>0.70000000000000007</v>
      </c>
      <c r="M343" s="1">
        <v>45692</v>
      </c>
      <c r="N343" s="6" t="s">
        <v>5</v>
      </c>
      <c r="O343" s="6" t="s">
        <v>4</v>
      </c>
    </row>
    <row r="344" spans="1:15" x14ac:dyDescent="0.35">
      <c r="A344" s="6">
        <v>1361</v>
      </c>
      <c r="B344" s="6" t="s">
        <v>426</v>
      </c>
      <c r="C344" s="6" t="s">
        <v>49</v>
      </c>
      <c r="D344" s="6" t="s">
        <v>94</v>
      </c>
      <c r="E344" s="6" t="s">
        <v>95</v>
      </c>
      <c r="F344" s="5">
        <v>2</v>
      </c>
      <c r="G344" s="8">
        <v>2689</v>
      </c>
      <c r="H344" s="9">
        <v>0.76</v>
      </c>
      <c r="I344" s="7">
        <v>1290.72</v>
      </c>
      <c r="J344" s="8">
        <v>129.072</v>
      </c>
      <c r="K344" s="8">
        <v>1161.6480000000001</v>
      </c>
      <c r="L344" s="9">
        <f>(Sales[[#This Row],[Profit/Loss]]/Sales[[#This Row],[Revenue]])</f>
        <v>0.90000000000000013</v>
      </c>
      <c r="M344" s="1">
        <v>45660</v>
      </c>
      <c r="N344" s="6" t="s">
        <v>9</v>
      </c>
      <c r="O344" s="6" t="s">
        <v>4</v>
      </c>
    </row>
    <row r="345" spans="1:15" x14ac:dyDescent="0.35">
      <c r="A345" s="6">
        <v>1362</v>
      </c>
      <c r="B345" s="6" t="s">
        <v>427</v>
      </c>
      <c r="C345" s="6" t="s">
        <v>49</v>
      </c>
      <c r="D345" s="6" t="s">
        <v>94</v>
      </c>
      <c r="E345" s="6" t="s">
        <v>95</v>
      </c>
      <c r="F345" s="5">
        <v>1</v>
      </c>
      <c r="G345" s="8">
        <v>4953</v>
      </c>
      <c r="H345" s="9">
        <v>0.76</v>
      </c>
      <c r="I345" s="7">
        <v>1188.72</v>
      </c>
      <c r="J345" s="8">
        <v>118.87200000000001</v>
      </c>
      <c r="K345" s="8">
        <v>1069.848</v>
      </c>
      <c r="L345" s="9">
        <f>(Sales[[#This Row],[Profit/Loss]]/Sales[[#This Row],[Revenue]])</f>
        <v>0.89999999999999991</v>
      </c>
      <c r="M345" s="1">
        <v>45633</v>
      </c>
      <c r="N345" s="6" t="s">
        <v>7</v>
      </c>
      <c r="O345" s="6" t="s">
        <v>4</v>
      </c>
    </row>
    <row r="346" spans="1:15" x14ac:dyDescent="0.35">
      <c r="A346" s="6">
        <v>1363</v>
      </c>
      <c r="B346" s="6" t="s">
        <v>428</v>
      </c>
      <c r="C346" s="6" t="s">
        <v>56</v>
      </c>
      <c r="D346" s="6" t="s">
        <v>117</v>
      </c>
      <c r="E346" s="6" t="s">
        <v>118</v>
      </c>
      <c r="F346" s="5">
        <v>6</v>
      </c>
      <c r="G346" s="8">
        <v>2869</v>
      </c>
      <c r="H346" s="9">
        <v>0.56999999999999995</v>
      </c>
      <c r="I346" s="7">
        <v>7402.02</v>
      </c>
      <c r="J346" s="8">
        <v>5921.6160000000009</v>
      </c>
      <c r="K346" s="8">
        <v>1480.4039999999995</v>
      </c>
      <c r="L346" s="9">
        <f>(Sales[[#This Row],[Profit/Loss]]/Sales[[#This Row],[Revenue]])</f>
        <v>0.19999999999999993</v>
      </c>
      <c r="M346" s="1">
        <v>45563</v>
      </c>
      <c r="N346" s="6" t="s">
        <v>9</v>
      </c>
      <c r="O346" s="6" t="s">
        <v>3</v>
      </c>
    </row>
    <row r="347" spans="1:15" x14ac:dyDescent="0.35">
      <c r="A347" s="6">
        <v>1364</v>
      </c>
      <c r="B347" s="6" t="s">
        <v>429</v>
      </c>
      <c r="C347" s="6" t="s">
        <v>49</v>
      </c>
      <c r="D347" s="6" t="s">
        <v>94</v>
      </c>
      <c r="E347" s="6" t="s">
        <v>95</v>
      </c>
      <c r="F347" s="5">
        <v>2</v>
      </c>
      <c r="G347" s="8">
        <v>2689</v>
      </c>
      <c r="H347" s="9">
        <v>0.01</v>
      </c>
      <c r="I347" s="7">
        <v>5324.22</v>
      </c>
      <c r="J347" s="8">
        <v>532.42200000000003</v>
      </c>
      <c r="K347" s="8">
        <v>4791.7980000000007</v>
      </c>
      <c r="L347" s="9">
        <f>(Sales[[#This Row],[Profit/Loss]]/Sales[[#This Row],[Revenue]])</f>
        <v>0.90000000000000013</v>
      </c>
      <c r="M347" s="1">
        <v>45563</v>
      </c>
      <c r="N347" s="6" t="s">
        <v>7</v>
      </c>
      <c r="O347" s="6" t="s">
        <v>4</v>
      </c>
    </row>
    <row r="348" spans="1:15" x14ac:dyDescent="0.35">
      <c r="A348" s="6">
        <v>1365</v>
      </c>
      <c r="B348" s="6" t="s">
        <v>430</v>
      </c>
      <c r="C348" s="6" t="s">
        <v>56</v>
      </c>
      <c r="D348" s="6" t="s">
        <v>78</v>
      </c>
      <c r="E348" s="6" t="s">
        <v>79</v>
      </c>
      <c r="F348" s="5">
        <v>1</v>
      </c>
      <c r="G348" s="8">
        <v>777</v>
      </c>
      <c r="H348" s="9">
        <v>0.59</v>
      </c>
      <c r="I348" s="7">
        <v>318.57000000000005</v>
      </c>
      <c r="J348" s="8">
        <v>254.85600000000005</v>
      </c>
      <c r="K348" s="8">
        <v>63.713999999999999</v>
      </c>
      <c r="L348" s="9">
        <f>(Sales[[#This Row],[Profit/Loss]]/Sales[[#This Row],[Revenue]])</f>
        <v>0.19999999999999996</v>
      </c>
      <c r="M348" s="1">
        <v>45563</v>
      </c>
      <c r="N348" s="6" t="s">
        <v>5</v>
      </c>
      <c r="O348" s="6" t="s">
        <v>4</v>
      </c>
    </row>
    <row r="349" spans="1:15" x14ac:dyDescent="0.35">
      <c r="A349" s="6">
        <v>1366</v>
      </c>
      <c r="B349" s="6" t="s">
        <v>431</v>
      </c>
      <c r="C349" s="6" t="s">
        <v>56</v>
      </c>
      <c r="D349" s="6" t="s">
        <v>117</v>
      </c>
      <c r="E349" s="6" t="s">
        <v>118</v>
      </c>
      <c r="F349" s="5">
        <v>1</v>
      </c>
      <c r="G349" s="8">
        <v>1927</v>
      </c>
      <c r="H349" s="9">
        <v>0.44</v>
      </c>
      <c r="I349" s="7">
        <v>1079.1200000000001</v>
      </c>
      <c r="J349" s="8">
        <v>863.29600000000016</v>
      </c>
      <c r="K349" s="8">
        <v>215.82399999999996</v>
      </c>
      <c r="L349" s="9">
        <f>(Sales[[#This Row],[Profit/Loss]]/Sales[[#This Row],[Revenue]])</f>
        <v>0.19999999999999993</v>
      </c>
      <c r="M349" s="1">
        <v>45517</v>
      </c>
      <c r="N349" s="6" t="s">
        <v>11</v>
      </c>
      <c r="O349" s="6" t="s">
        <v>4</v>
      </c>
    </row>
    <row r="350" spans="1:15" x14ac:dyDescent="0.35">
      <c r="A350" s="6">
        <v>1367</v>
      </c>
      <c r="B350" s="6" t="s">
        <v>432</v>
      </c>
      <c r="C350" s="6" t="s">
        <v>45</v>
      </c>
      <c r="D350" s="6" t="s">
        <v>171</v>
      </c>
      <c r="E350" s="6" t="s">
        <v>172</v>
      </c>
      <c r="F350" s="5">
        <v>2</v>
      </c>
      <c r="G350" s="8">
        <v>574</v>
      </c>
      <c r="H350" s="9">
        <v>0.57999999999999996</v>
      </c>
      <c r="I350" s="7">
        <v>482.16</v>
      </c>
      <c r="J350" s="8">
        <v>433.94400000000002</v>
      </c>
      <c r="K350" s="8">
        <v>48.216000000000008</v>
      </c>
      <c r="L350" s="9">
        <f>(Sales[[#This Row],[Profit/Loss]]/Sales[[#This Row],[Revenue]])</f>
        <v>0.1</v>
      </c>
      <c r="M350" s="1">
        <v>45680</v>
      </c>
      <c r="N350" s="6" t="s">
        <v>7</v>
      </c>
      <c r="O350" s="6" t="s">
        <v>3</v>
      </c>
    </row>
    <row r="351" spans="1:15" x14ac:dyDescent="0.35">
      <c r="A351" s="6">
        <v>1368</v>
      </c>
      <c r="B351" s="6" t="s">
        <v>433</v>
      </c>
      <c r="C351" s="6" t="s">
        <v>49</v>
      </c>
      <c r="D351" s="6" t="s">
        <v>94</v>
      </c>
      <c r="E351" s="6" t="s">
        <v>95</v>
      </c>
      <c r="F351" s="5">
        <v>4</v>
      </c>
      <c r="G351" s="8">
        <v>4033</v>
      </c>
      <c r="H351" s="9">
        <v>0.76</v>
      </c>
      <c r="I351" s="7">
        <v>3871.68</v>
      </c>
      <c r="J351" s="8">
        <v>387.16800000000001</v>
      </c>
      <c r="K351" s="8">
        <v>3484.5119999999997</v>
      </c>
      <c r="L351" s="9">
        <f>(Sales[[#This Row],[Profit/Loss]]/Sales[[#This Row],[Revenue]])</f>
        <v>0.89999999999999991</v>
      </c>
      <c r="M351" s="1">
        <v>45563</v>
      </c>
      <c r="N351" s="6" t="s">
        <v>7</v>
      </c>
      <c r="O351" s="6" t="s">
        <v>4</v>
      </c>
    </row>
    <row r="352" spans="1:15" x14ac:dyDescent="0.35">
      <c r="A352" s="6">
        <v>1369</v>
      </c>
      <c r="B352" s="6" t="s">
        <v>434</v>
      </c>
      <c r="C352" s="6" t="s">
        <v>45</v>
      </c>
      <c r="D352" s="6" t="s">
        <v>171</v>
      </c>
      <c r="E352" s="6" t="s">
        <v>172</v>
      </c>
      <c r="F352" s="5">
        <v>2</v>
      </c>
      <c r="G352" s="8">
        <v>2385</v>
      </c>
      <c r="H352" s="9">
        <v>0.9</v>
      </c>
      <c r="I352" s="7">
        <v>476.99999999999989</v>
      </c>
      <c r="J352" s="8">
        <v>429.2999999999999</v>
      </c>
      <c r="K352" s="8">
        <v>47.699999999999989</v>
      </c>
      <c r="L352" s="9">
        <f>(Sales[[#This Row],[Profit/Loss]]/Sales[[#This Row],[Revenue]])</f>
        <v>0.1</v>
      </c>
      <c r="M352" s="1">
        <v>45818</v>
      </c>
      <c r="N352" s="6" t="s">
        <v>13</v>
      </c>
      <c r="O352" s="6" t="s">
        <v>4</v>
      </c>
    </row>
    <row r="353" spans="1:15" x14ac:dyDescent="0.35">
      <c r="A353" s="6">
        <v>1370</v>
      </c>
      <c r="B353" s="6" t="s">
        <v>435</v>
      </c>
      <c r="C353" s="6" t="s">
        <v>56</v>
      </c>
      <c r="D353" s="6" t="s">
        <v>117</v>
      </c>
      <c r="E353" s="6" t="s">
        <v>118</v>
      </c>
      <c r="F353" s="5">
        <v>2</v>
      </c>
      <c r="G353" s="8">
        <v>2345</v>
      </c>
      <c r="H353" s="9">
        <v>0.9</v>
      </c>
      <c r="I353" s="7">
        <v>468.99999999999989</v>
      </c>
      <c r="J353" s="8">
        <v>375.19999999999993</v>
      </c>
      <c r="K353" s="8">
        <v>93.799999999999955</v>
      </c>
      <c r="L353" s="9">
        <f>(Sales[[#This Row],[Profit/Loss]]/Sales[[#This Row],[Revenue]])</f>
        <v>0.19999999999999996</v>
      </c>
      <c r="M353" s="1">
        <v>45620</v>
      </c>
      <c r="N353" s="6" t="s">
        <v>13</v>
      </c>
      <c r="O353" s="6" t="s">
        <v>3</v>
      </c>
    </row>
    <row r="354" spans="1:15" x14ac:dyDescent="0.35">
      <c r="A354" s="6">
        <v>1371</v>
      </c>
      <c r="B354" s="6" t="s">
        <v>436</v>
      </c>
      <c r="C354" s="6" t="s">
        <v>32</v>
      </c>
      <c r="D354" s="6" t="s">
        <v>129</v>
      </c>
      <c r="E354" s="6" t="s">
        <v>130</v>
      </c>
      <c r="F354" s="5">
        <v>2</v>
      </c>
      <c r="G354" s="8">
        <v>2671</v>
      </c>
      <c r="H354" s="9">
        <v>0.62</v>
      </c>
      <c r="I354" s="7">
        <v>2029.96</v>
      </c>
      <c r="J354" s="8">
        <v>608.98799999999994</v>
      </c>
      <c r="K354" s="8">
        <v>1420.9720000000002</v>
      </c>
      <c r="L354" s="9">
        <f>(Sales[[#This Row],[Profit/Loss]]/Sales[[#This Row],[Revenue]])</f>
        <v>0.70000000000000007</v>
      </c>
      <c r="M354" s="1">
        <v>45563</v>
      </c>
      <c r="N354" s="6" t="s">
        <v>9</v>
      </c>
      <c r="O354" s="6" t="s">
        <v>3</v>
      </c>
    </row>
    <row r="355" spans="1:15" x14ac:dyDescent="0.35">
      <c r="A355" s="6">
        <v>1372</v>
      </c>
      <c r="B355" s="6" t="s">
        <v>437</v>
      </c>
      <c r="C355" s="6" t="s">
        <v>45</v>
      </c>
      <c r="D355" s="6" t="s">
        <v>60</v>
      </c>
      <c r="E355" s="6" t="s">
        <v>61</v>
      </c>
      <c r="F355" s="5">
        <v>1</v>
      </c>
      <c r="G355" s="8">
        <v>2580</v>
      </c>
      <c r="H355" s="9">
        <v>0.19</v>
      </c>
      <c r="I355" s="7">
        <v>2089.8000000000002</v>
      </c>
      <c r="J355" s="8">
        <v>1880.8200000000002</v>
      </c>
      <c r="K355" s="8">
        <v>208.98000000000002</v>
      </c>
      <c r="L355" s="9">
        <f>(Sales[[#This Row],[Profit/Loss]]/Sales[[#This Row],[Revenue]])</f>
        <v>0.1</v>
      </c>
      <c r="M355" s="1">
        <v>45652</v>
      </c>
      <c r="N355" s="6" t="s">
        <v>5</v>
      </c>
      <c r="O355" s="6" t="s">
        <v>4</v>
      </c>
    </row>
    <row r="356" spans="1:15" x14ac:dyDescent="0.35">
      <c r="A356" s="6">
        <v>1373</v>
      </c>
      <c r="B356" s="6" t="s">
        <v>438</v>
      </c>
      <c r="C356" s="6" t="s">
        <v>37</v>
      </c>
      <c r="D356" s="6" t="s">
        <v>151</v>
      </c>
      <c r="E356" s="6" t="s">
        <v>152</v>
      </c>
      <c r="F356" s="5">
        <v>2</v>
      </c>
      <c r="G356" s="8">
        <v>3523</v>
      </c>
      <c r="H356" s="9">
        <v>0.19</v>
      </c>
      <c r="I356" s="7">
        <v>5707.26</v>
      </c>
      <c r="J356" s="8">
        <v>2282.904</v>
      </c>
      <c r="K356" s="8">
        <v>3424.3560000000002</v>
      </c>
      <c r="L356" s="9">
        <f>(Sales[[#This Row],[Profit/Loss]]/Sales[[#This Row],[Revenue]])</f>
        <v>0.6</v>
      </c>
      <c r="M356" s="1">
        <v>45563</v>
      </c>
      <c r="N356" s="6" t="s">
        <v>5</v>
      </c>
      <c r="O356" s="6" t="s">
        <v>4</v>
      </c>
    </row>
    <row r="357" spans="1:15" x14ac:dyDescent="0.35">
      <c r="A357" s="6">
        <v>1374</v>
      </c>
      <c r="B357" s="6" t="s">
        <v>439</v>
      </c>
      <c r="C357" s="6" t="s">
        <v>49</v>
      </c>
      <c r="D357" s="6" t="s">
        <v>94</v>
      </c>
      <c r="E357" s="6" t="s">
        <v>95</v>
      </c>
      <c r="F357" s="5">
        <v>1</v>
      </c>
      <c r="G357" s="8">
        <v>2689</v>
      </c>
      <c r="H357" s="9">
        <v>0.76</v>
      </c>
      <c r="I357" s="7">
        <v>645.36</v>
      </c>
      <c r="J357" s="8">
        <v>64.536000000000001</v>
      </c>
      <c r="K357" s="8">
        <v>580.82400000000007</v>
      </c>
      <c r="L357" s="9">
        <f>(Sales[[#This Row],[Profit/Loss]]/Sales[[#This Row],[Revenue]])</f>
        <v>0.90000000000000013</v>
      </c>
      <c r="M357" s="1">
        <v>45335</v>
      </c>
      <c r="N357" s="6" t="s">
        <v>11</v>
      </c>
      <c r="O357" s="6" t="s">
        <v>4</v>
      </c>
    </row>
    <row r="358" spans="1:15" x14ac:dyDescent="0.35">
      <c r="A358" s="6">
        <v>1375</v>
      </c>
      <c r="B358" s="6" t="s">
        <v>440</v>
      </c>
      <c r="C358" s="6" t="s">
        <v>32</v>
      </c>
      <c r="D358" s="6" t="s">
        <v>68</v>
      </c>
      <c r="E358" s="6" t="s">
        <v>69</v>
      </c>
      <c r="F358" s="5">
        <v>3</v>
      </c>
      <c r="G358" s="8">
        <v>420</v>
      </c>
      <c r="H358" s="9">
        <v>0.48</v>
      </c>
      <c r="I358" s="7">
        <v>655.20000000000005</v>
      </c>
      <c r="J358" s="8">
        <v>196.56</v>
      </c>
      <c r="K358" s="8">
        <v>458.64000000000004</v>
      </c>
      <c r="L358" s="9">
        <f>(Sales[[#This Row],[Profit/Loss]]/Sales[[#This Row],[Revenue]])</f>
        <v>0.70000000000000007</v>
      </c>
      <c r="M358" s="1">
        <v>45563</v>
      </c>
      <c r="N358" s="6" t="s">
        <v>13</v>
      </c>
      <c r="O358" s="6" t="s">
        <v>4</v>
      </c>
    </row>
    <row r="359" spans="1:15" x14ac:dyDescent="0.35">
      <c r="A359" s="6">
        <v>1376</v>
      </c>
      <c r="B359" s="6" t="s">
        <v>441</v>
      </c>
      <c r="C359" s="6" t="s">
        <v>45</v>
      </c>
      <c r="D359" s="6" t="s">
        <v>171</v>
      </c>
      <c r="E359" s="6" t="s">
        <v>172</v>
      </c>
      <c r="F359" s="5">
        <v>4</v>
      </c>
      <c r="G359" s="8">
        <v>1447</v>
      </c>
      <c r="H359" s="9">
        <v>0.57999999999999996</v>
      </c>
      <c r="I359" s="7">
        <v>2430.96</v>
      </c>
      <c r="J359" s="8">
        <v>2187.864</v>
      </c>
      <c r="K359" s="8">
        <v>243.096</v>
      </c>
      <c r="L359" s="9">
        <f>(Sales[[#This Row],[Profit/Loss]]/Sales[[#This Row],[Revenue]])</f>
        <v>0.1</v>
      </c>
      <c r="M359" s="1">
        <v>45500</v>
      </c>
      <c r="N359" s="6" t="s">
        <v>13</v>
      </c>
      <c r="O359" s="6" t="s">
        <v>3</v>
      </c>
    </row>
    <row r="360" spans="1:15" x14ac:dyDescent="0.35">
      <c r="A360" s="6">
        <v>1377</v>
      </c>
      <c r="B360" s="6" t="s">
        <v>442</v>
      </c>
      <c r="C360" s="6" t="s">
        <v>37</v>
      </c>
      <c r="D360" s="6" t="s">
        <v>113</v>
      </c>
      <c r="E360" s="6" t="s">
        <v>114</v>
      </c>
      <c r="F360" s="5">
        <v>2</v>
      </c>
      <c r="G360" s="8">
        <v>2754</v>
      </c>
      <c r="H360" s="9">
        <v>0.65</v>
      </c>
      <c r="I360" s="7">
        <v>1927.8</v>
      </c>
      <c r="J360" s="8">
        <v>771.12</v>
      </c>
      <c r="K360" s="8">
        <v>1156.6799999999998</v>
      </c>
      <c r="L360" s="9">
        <f>(Sales[[#This Row],[Profit/Loss]]/Sales[[#This Row],[Revenue]])</f>
        <v>0.6</v>
      </c>
      <c r="M360" s="1">
        <v>45563</v>
      </c>
      <c r="N360" s="6" t="s">
        <v>11</v>
      </c>
      <c r="O360" s="6" t="s">
        <v>3</v>
      </c>
    </row>
    <row r="361" spans="1:15" x14ac:dyDescent="0.35">
      <c r="A361" s="6">
        <v>1378</v>
      </c>
      <c r="B361" s="6" t="s">
        <v>443</v>
      </c>
      <c r="C361" s="6" t="s">
        <v>37</v>
      </c>
      <c r="D361" s="6" t="s">
        <v>38</v>
      </c>
      <c r="E361" s="6" t="s">
        <v>39</v>
      </c>
      <c r="F361" s="5">
        <v>5</v>
      </c>
      <c r="G361" s="8">
        <v>4581</v>
      </c>
      <c r="H361" s="9">
        <v>0.9</v>
      </c>
      <c r="I361" s="7">
        <v>2290.4999999999995</v>
      </c>
      <c r="J361" s="8">
        <v>916.19999999999982</v>
      </c>
      <c r="K361" s="8">
        <v>1374.2999999999997</v>
      </c>
      <c r="L361" s="9">
        <f>(Sales[[#This Row],[Profit/Loss]]/Sales[[#This Row],[Revenue]])</f>
        <v>0.6</v>
      </c>
      <c r="M361" s="1">
        <v>45679</v>
      </c>
      <c r="N361" s="6" t="s">
        <v>11</v>
      </c>
      <c r="O361" s="6" t="s">
        <v>4</v>
      </c>
    </row>
    <row r="362" spans="1:15" x14ac:dyDescent="0.35">
      <c r="A362" s="6">
        <v>1380</v>
      </c>
      <c r="B362" s="6" t="s">
        <v>444</v>
      </c>
      <c r="C362" s="6" t="s">
        <v>56</v>
      </c>
      <c r="D362" s="6" t="s">
        <v>117</v>
      </c>
      <c r="E362" s="6" t="s">
        <v>118</v>
      </c>
      <c r="F362" s="5">
        <v>2</v>
      </c>
      <c r="G362" s="8">
        <v>2869</v>
      </c>
      <c r="H362" s="9">
        <v>0.56999999999999995</v>
      </c>
      <c r="I362" s="7">
        <v>2467.34</v>
      </c>
      <c r="J362" s="8">
        <v>1973.8720000000003</v>
      </c>
      <c r="K362" s="8">
        <v>493.46799999999985</v>
      </c>
      <c r="L362" s="9">
        <f>(Sales[[#This Row],[Profit/Loss]]/Sales[[#This Row],[Revenue]])</f>
        <v>0.19999999999999993</v>
      </c>
      <c r="M362" s="1">
        <v>45563</v>
      </c>
      <c r="N362" s="6" t="s">
        <v>5</v>
      </c>
      <c r="O362" s="6" t="s">
        <v>3</v>
      </c>
    </row>
    <row r="363" spans="1:15" x14ac:dyDescent="0.35">
      <c r="A363" s="6">
        <v>1381</v>
      </c>
      <c r="B363" s="6" t="s">
        <v>445</v>
      </c>
      <c r="C363" s="6" t="s">
        <v>32</v>
      </c>
      <c r="D363" s="6" t="s">
        <v>129</v>
      </c>
      <c r="E363" s="6" t="s">
        <v>130</v>
      </c>
      <c r="F363" s="5">
        <v>1</v>
      </c>
      <c r="G363" s="8">
        <v>2671</v>
      </c>
      <c r="H363" s="9">
        <v>0.9</v>
      </c>
      <c r="I363" s="7">
        <v>267.09999999999997</v>
      </c>
      <c r="J363" s="8">
        <v>80.129999999999981</v>
      </c>
      <c r="K363" s="8">
        <v>186.96999999999997</v>
      </c>
      <c r="L363" s="9">
        <f>(Sales[[#This Row],[Profit/Loss]]/Sales[[#This Row],[Revenue]])</f>
        <v>0.7</v>
      </c>
      <c r="M363" s="1">
        <v>45486</v>
      </c>
      <c r="N363" s="6" t="s">
        <v>11</v>
      </c>
      <c r="O363" s="6" t="s">
        <v>4</v>
      </c>
    </row>
    <row r="364" spans="1:15" x14ac:dyDescent="0.35">
      <c r="A364" s="6">
        <v>1382</v>
      </c>
      <c r="B364" s="6" t="s">
        <v>446</v>
      </c>
      <c r="C364" s="6" t="s">
        <v>32</v>
      </c>
      <c r="D364" s="6" t="s">
        <v>53</v>
      </c>
      <c r="E364" s="6" t="s">
        <v>54</v>
      </c>
      <c r="F364" s="5">
        <v>2</v>
      </c>
      <c r="G364" s="8">
        <v>2866</v>
      </c>
      <c r="H364" s="9">
        <v>0.63</v>
      </c>
      <c r="I364" s="7">
        <v>2120.84</v>
      </c>
      <c r="J364" s="8">
        <v>636.25200000000007</v>
      </c>
      <c r="K364" s="8">
        <v>1484.5880000000002</v>
      </c>
      <c r="L364" s="9">
        <f>(Sales[[#This Row],[Profit/Loss]]/Sales[[#This Row],[Revenue]])</f>
        <v>0.70000000000000007</v>
      </c>
      <c r="M364" s="1">
        <v>45549</v>
      </c>
      <c r="N364" s="6" t="s">
        <v>11</v>
      </c>
      <c r="O364" s="6" t="s">
        <v>3</v>
      </c>
    </row>
    <row r="365" spans="1:15" x14ac:dyDescent="0.35">
      <c r="A365" s="6">
        <v>1383</v>
      </c>
      <c r="B365" s="6" t="s">
        <v>447</v>
      </c>
      <c r="C365" s="6" t="s">
        <v>56</v>
      </c>
      <c r="D365" s="6" t="s">
        <v>78</v>
      </c>
      <c r="E365" s="6" t="s">
        <v>79</v>
      </c>
      <c r="F365" s="5">
        <v>5</v>
      </c>
      <c r="G365" s="8">
        <v>2409</v>
      </c>
      <c r="H365" s="9">
        <v>0.59</v>
      </c>
      <c r="I365" s="7">
        <v>4938.4500000000007</v>
      </c>
      <c r="J365" s="8">
        <v>3950.7600000000007</v>
      </c>
      <c r="K365" s="8">
        <v>987.69</v>
      </c>
      <c r="L365" s="9">
        <f>(Sales[[#This Row],[Profit/Loss]]/Sales[[#This Row],[Revenue]])</f>
        <v>0.19999999999999998</v>
      </c>
      <c r="M365" s="1">
        <v>45841</v>
      </c>
      <c r="N365" s="6" t="s">
        <v>15</v>
      </c>
      <c r="O365" s="6" t="s">
        <v>4</v>
      </c>
    </row>
    <row r="366" spans="1:15" x14ac:dyDescent="0.35">
      <c r="A366" s="6">
        <v>1385</v>
      </c>
      <c r="B366" s="6" t="s">
        <v>448</v>
      </c>
      <c r="C366" s="6" t="s">
        <v>56</v>
      </c>
      <c r="D366" s="6" t="s">
        <v>83</v>
      </c>
      <c r="E366" s="6" t="s">
        <v>84</v>
      </c>
      <c r="F366" s="5">
        <v>1</v>
      </c>
      <c r="G366" s="8">
        <v>2840</v>
      </c>
      <c r="H366" s="9">
        <v>0.73</v>
      </c>
      <c r="I366" s="7">
        <v>766.80000000000007</v>
      </c>
      <c r="J366" s="8">
        <v>613.44000000000005</v>
      </c>
      <c r="K366" s="8">
        <v>153.36000000000001</v>
      </c>
      <c r="L366" s="9">
        <f>(Sales[[#This Row],[Profit/Loss]]/Sales[[#This Row],[Revenue]])</f>
        <v>0.2</v>
      </c>
      <c r="M366" s="1">
        <v>45563</v>
      </c>
      <c r="N366" s="6" t="s">
        <v>11</v>
      </c>
      <c r="O366" s="6" t="s">
        <v>4</v>
      </c>
    </row>
    <row r="367" spans="1:15" x14ac:dyDescent="0.35">
      <c r="A367" s="6">
        <v>1386</v>
      </c>
      <c r="B367" s="6" t="s">
        <v>449</v>
      </c>
      <c r="C367" s="6" t="s">
        <v>41</v>
      </c>
      <c r="D367" s="6" t="s">
        <v>110</v>
      </c>
      <c r="E367" s="6" t="s">
        <v>111</v>
      </c>
      <c r="F367" s="5">
        <v>5</v>
      </c>
      <c r="G367" s="8">
        <v>4440</v>
      </c>
      <c r="H367" s="9">
        <v>0.9</v>
      </c>
      <c r="I367" s="7">
        <v>2219.9999999999995</v>
      </c>
      <c r="J367" s="8">
        <v>1553.9999999999995</v>
      </c>
      <c r="K367" s="8">
        <v>666</v>
      </c>
      <c r="L367" s="9">
        <f>(Sales[[#This Row],[Profit/Loss]]/Sales[[#This Row],[Revenue]])</f>
        <v>0.30000000000000004</v>
      </c>
      <c r="M367" s="1">
        <v>45608</v>
      </c>
      <c r="N367" s="6" t="s">
        <v>5</v>
      </c>
      <c r="O367" s="6" t="s">
        <v>3</v>
      </c>
    </row>
    <row r="368" spans="1:15" x14ac:dyDescent="0.35">
      <c r="A368" s="6">
        <v>1387</v>
      </c>
      <c r="B368" s="6" t="s">
        <v>450</v>
      </c>
      <c r="C368" s="6" t="s">
        <v>37</v>
      </c>
      <c r="D368" s="6" t="s">
        <v>38</v>
      </c>
      <c r="E368" s="6" t="s">
        <v>39</v>
      </c>
      <c r="F368" s="5">
        <v>3</v>
      </c>
      <c r="G368" s="8">
        <v>2761</v>
      </c>
      <c r="H368" s="9">
        <v>0.68</v>
      </c>
      <c r="I368" s="7">
        <v>2650.5599999999995</v>
      </c>
      <c r="J368" s="8">
        <v>1060.2239999999999</v>
      </c>
      <c r="K368" s="8">
        <v>1590.3359999999996</v>
      </c>
      <c r="L368" s="9">
        <f>(Sales[[#This Row],[Profit/Loss]]/Sales[[#This Row],[Revenue]])</f>
        <v>0.6</v>
      </c>
      <c r="M368" s="1">
        <v>45507</v>
      </c>
      <c r="N368" s="6" t="s">
        <v>15</v>
      </c>
      <c r="O368" s="6" t="s">
        <v>4</v>
      </c>
    </row>
    <row r="369" spans="1:15" x14ac:dyDescent="0.35">
      <c r="A369" s="6">
        <v>1388</v>
      </c>
      <c r="B369" s="6" t="s">
        <v>451</v>
      </c>
      <c r="C369" s="6" t="s">
        <v>56</v>
      </c>
      <c r="D369" s="6" t="s">
        <v>57</v>
      </c>
      <c r="E369" s="6" t="s">
        <v>58</v>
      </c>
      <c r="F369" s="5">
        <v>4</v>
      </c>
      <c r="G369" s="8">
        <v>2995</v>
      </c>
      <c r="H369" s="9">
        <v>0.64</v>
      </c>
      <c r="I369" s="7">
        <v>4312.8</v>
      </c>
      <c r="J369" s="8">
        <v>3450.2400000000002</v>
      </c>
      <c r="K369" s="8">
        <v>862.56</v>
      </c>
      <c r="L369" s="9">
        <f>(Sales[[#This Row],[Profit/Loss]]/Sales[[#This Row],[Revenue]])</f>
        <v>0.19999999999999998</v>
      </c>
      <c r="M369" s="1">
        <v>45433</v>
      </c>
      <c r="N369" s="6" t="s">
        <v>5</v>
      </c>
      <c r="O369" s="6" t="s">
        <v>4</v>
      </c>
    </row>
    <row r="370" spans="1:15" x14ac:dyDescent="0.35">
      <c r="A370" s="6">
        <v>1389</v>
      </c>
      <c r="B370" s="6" t="s">
        <v>452</v>
      </c>
      <c r="C370" s="6" t="s">
        <v>56</v>
      </c>
      <c r="D370" s="6" t="s">
        <v>83</v>
      </c>
      <c r="E370" s="6" t="s">
        <v>84</v>
      </c>
      <c r="F370" s="5">
        <v>2</v>
      </c>
      <c r="G370" s="8">
        <v>2742</v>
      </c>
      <c r="H370" s="9">
        <v>0.73</v>
      </c>
      <c r="I370" s="7">
        <v>1480.68</v>
      </c>
      <c r="J370" s="8">
        <v>1184.5440000000001</v>
      </c>
      <c r="K370" s="8">
        <v>296.13599999999997</v>
      </c>
      <c r="L370" s="9">
        <f>(Sales[[#This Row],[Profit/Loss]]/Sales[[#This Row],[Revenue]])</f>
        <v>0.19999999999999996</v>
      </c>
      <c r="M370" s="1">
        <v>45132</v>
      </c>
      <c r="N370" s="6" t="s">
        <v>7</v>
      </c>
      <c r="O370" s="6" t="s">
        <v>4</v>
      </c>
    </row>
    <row r="371" spans="1:15" x14ac:dyDescent="0.35">
      <c r="A371" s="6">
        <v>1390</v>
      </c>
      <c r="B371" s="6" t="s">
        <v>453</v>
      </c>
      <c r="C371" s="6" t="s">
        <v>32</v>
      </c>
      <c r="D371" s="6" t="s">
        <v>33</v>
      </c>
      <c r="E371" s="6" t="s">
        <v>34</v>
      </c>
      <c r="F371" s="5">
        <v>4</v>
      </c>
      <c r="G371" s="8">
        <v>2381</v>
      </c>
      <c r="H371" s="9">
        <v>0.74</v>
      </c>
      <c r="I371" s="7">
        <v>2476.2400000000002</v>
      </c>
      <c r="J371" s="8">
        <v>742.87200000000007</v>
      </c>
      <c r="K371" s="8">
        <v>1733.3680000000002</v>
      </c>
      <c r="L371" s="9">
        <f>(Sales[[#This Row],[Profit/Loss]]/Sales[[#This Row],[Revenue]])</f>
        <v>0.7</v>
      </c>
      <c r="M371" s="1">
        <v>45563</v>
      </c>
      <c r="N371" s="6" t="s">
        <v>15</v>
      </c>
      <c r="O371" s="6" t="s">
        <v>4</v>
      </c>
    </row>
    <row r="372" spans="1:15" x14ac:dyDescent="0.35">
      <c r="A372" s="6">
        <v>1391</v>
      </c>
      <c r="B372" s="6" t="s">
        <v>454</v>
      </c>
      <c r="C372" s="6" t="s">
        <v>41</v>
      </c>
      <c r="D372" s="6" t="s">
        <v>87</v>
      </c>
      <c r="E372" s="6" t="s">
        <v>88</v>
      </c>
      <c r="F372" s="5">
        <v>2</v>
      </c>
      <c r="G372" s="8">
        <v>2214</v>
      </c>
      <c r="H372" s="9">
        <v>0.01</v>
      </c>
      <c r="I372" s="7">
        <v>4383.72</v>
      </c>
      <c r="J372" s="8">
        <v>3068.6039999999998</v>
      </c>
      <c r="K372" s="8">
        <v>1315.1160000000004</v>
      </c>
      <c r="L372" s="9">
        <f>(Sales[[#This Row],[Profit/Loss]]/Sales[[#This Row],[Revenue]])</f>
        <v>0.3000000000000001</v>
      </c>
      <c r="M372" s="1">
        <v>45738</v>
      </c>
      <c r="N372" s="6" t="s">
        <v>13</v>
      </c>
      <c r="O372" s="6" t="s">
        <v>4</v>
      </c>
    </row>
    <row r="373" spans="1:15" x14ac:dyDescent="0.35">
      <c r="A373" s="6">
        <v>1393</v>
      </c>
      <c r="B373" s="6" t="s">
        <v>455</v>
      </c>
      <c r="C373" s="6" t="s">
        <v>37</v>
      </c>
      <c r="D373" s="6" t="s">
        <v>102</v>
      </c>
      <c r="E373" s="6" t="s">
        <v>103</v>
      </c>
      <c r="F373" s="5">
        <v>6</v>
      </c>
      <c r="G373" s="8">
        <v>2445</v>
      </c>
      <c r="H373" s="9">
        <v>0.57999999999999996</v>
      </c>
      <c r="I373" s="7">
        <v>6161.4000000000005</v>
      </c>
      <c r="J373" s="8">
        <v>2464.5600000000004</v>
      </c>
      <c r="K373" s="8">
        <v>3696.84</v>
      </c>
      <c r="L373" s="9">
        <f>(Sales[[#This Row],[Profit/Loss]]/Sales[[#This Row],[Revenue]])</f>
        <v>0.6</v>
      </c>
      <c r="M373" s="1">
        <v>45563</v>
      </c>
      <c r="N373" s="6" t="s">
        <v>13</v>
      </c>
      <c r="O373" s="6" t="s">
        <v>4</v>
      </c>
    </row>
    <row r="374" spans="1:15" x14ac:dyDescent="0.35">
      <c r="A374" s="6">
        <v>1394</v>
      </c>
      <c r="B374" s="6" t="s">
        <v>456</v>
      </c>
      <c r="C374" s="6" t="s">
        <v>37</v>
      </c>
      <c r="D374" s="6" t="s">
        <v>102</v>
      </c>
      <c r="E374" s="6" t="s">
        <v>103</v>
      </c>
      <c r="F374" s="5">
        <v>2</v>
      </c>
      <c r="G374" s="8">
        <v>1219</v>
      </c>
      <c r="H374" s="9">
        <v>0.57999999999999996</v>
      </c>
      <c r="I374" s="7">
        <v>1023.9600000000002</v>
      </c>
      <c r="J374" s="8">
        <v>409.58400000000006</v>
      </c>
      <c r="K374" s="8">
        <v>614.37600000000009</v>
      </c>
      <c r="L374" s="9">
        <f>(Sales[[#This Row],[Profit/Loss]]/Sales[[#This Row],[Revenue]])</f>
        <v>0.6</v>
      </c>
      <c r="M374" s="1">
        <v>45806</v>
      </c>
      <c r="N374" s="6" t="s">
        <v>13</v>
      </c>
      <c r="O374" s="6" t="s">
        <v>4</v>
      </c>
    </row>
    <row r="375" spans="1:15" x14ac:dyDescent="0.35">
      <c r="A375" s="6">
        <v>1395</v>
      </c>
      <c r="B375" s="6" t="s">
        <v>457</v>
      </c>
      <c r="C375" s="6" t="s">
        <v>56</v>
      </c>
      <c r="D375" s="6" t="s">
        <v>83</v>
      </c>
      <c r="E375" s="6" t="s">
        <v>84</v>
      </c>
      <c r="F375" s="5">
        <v>2</v>
      </c>
      <c r="G375" s="8">
        <v>2840</v>
      </c>
      <c r="H375" s="9">
        <v>0.73</v>
      </c>
      <c r="I375" s="7">
        <v>1533.6000000000001</v>
      </c>
      <c r="J375" s="8">
        <v>1226.8800000000001</v>
      </c>
      <c r="K375" s="8">
        <v>306.72000000000003</v>
      </c>
      <c r="L375" s="9">
        <f>(Sales[[#This Row],[Profit/Loss]]/Sales[[#This Row],[Revenue]])</f>
        <v>0.2</v>
      </c>
      <c r="M375" s="1">
        <v>45393</v>
      </c>
      <c r="N375" s="6" t="s">
        <v>9</v>
      </c>
      <c r="O375" s="6" t="s">
        <v>3</v>
      </c>
    </row>
    <row r="376" spans="1:15" x14ac:dyDescent="0.35">
      <c r="A376" s="6">
        <v>1396</v>
      </c>
      <c r="B376" s="6" t="s">
        <v>458</v>
      </c>
      <c r="C376" s="6" t="s">
        <v>32</v>
      </c>
      <c r="D376" s="6" t="s">
        <v>68</v>
      </c>
      <c r="E376" s="6" t="s">
        <v>69</v>
      </c>
      <c r="F376" s="5">
        <v>2</v>
      </c>
      <c r="G376" s="8">
        <v>3664</v>
      </c>
      <c r="H376" s="9">
        <v>0.26</v>
      </c>
      <c r="I376" s="7">
        <v>5422.72</v>
      </c>
      <c r="J376" s="8">
        <v>1626.816</v>
      </c>
      <c r="K376" s="8">
        <v>3795.9040000000005</v>
      </c>
      <c r="L376" s="9">
        <f>(Sales[[#This Row],[Profit/Loss]]/Sales[[#This Row],[Revenue]])</f>
        <v>0.70000000000000007</v>
      </c>
      <c r="M376" s="1">
        <v>45563</v>
      </c>
      <c r="N376" s="6" t="s">
        <v>7</v>
      </c>
      <c r="O376" s="6" t="s">
        <v>3</v>
      </c>
    </row>
    <row r="377" spans="1:15" x14ac:dyDescent="0.35">
      <c r="A377" s="6">
        <v>1397</v>
      </c>
      <c r="B377" s="6" t="s">
        <v>459</v>
      </c>
      <c r="C377" s="6" t="s">
        <v>37</v>
      </c>
      <c r="D377" s="6" t="s">
        <v>151</v>
      </c>
      <c r="E377" s="6" t="s">
        <v>152</v>
      </c>
      <c r="F377" s="5">
        <v>2</v>
      </c>
      <c r="G377" s="8">
        <v>2769</v>
      </c>
      <c r="H377" s="9">
        <v>0.73</v>
      </c>
      <c r="I377" s="7">
        <v>1495.26</v>
      </c>
      <c r="J377" s="8">
        <v>598.10400000000004</v>
      </c>
      <c r="K377" s="8">
        <v>897.15599999999995</v>
      </c>
      <c r="L377" s="9">
        <f>(Sales[[#This Row],[Profit/Loss]]/Sales[[#This Row],[Revenue]])</f>
        <v>0.6</v>
      </c>
      <c r="M377" s="1">
        <v>45723</v>
      </c>
      <c r="N377" s="6" t="s">
        <v>11</v>
      </c>
      <c r="O377" s="6" t="s">
        <v>4</v>
      </c>
    </row>
    <row r="378" spans="1:15" x14ac:dyDescent="0.35">
      <c r="A378" s="6">
        <v>1398</v>
      </c>
      <c r="B378" s="6" t="s">
        <v>460</v>
      </c>
      <c r="C378" s="6" t="s">
        <v>56</v>
      </c>
      <c r="D378" s="6" t="s">
        <v>57</v>
      </c>
      <c r="E378" s="6" t="s">
        <v>58</v>
      </c>
      <c r="F378" s="5">
        <v>2</v>
      </c>
      <c r="G378" s="8">
        <v>2995</v>
      </c>
      <c r="H378" s="9">
        <v>0.64</v>
      </c>
      <c r="I378" s="7">
        <v>2156.4</v>
      </c>
      <c r="J378" s="8">
        <v>1725.1200000000001</v>
      </c>
      <c r="K378" s="8">
        <v>431.28</v>
      </c>
      <c r="L378" s="9">
        <f>(Sales[[#This Row],[Profit/Loss]]/Sales[[#This Row],[Revenue]])</f>
        <v>0.19999999999999998</v>
      </c>
      <c r="M378" s="1">
        <v>45744</v>
      </c>
      <c r="N378" s="6" t="s">
        <v>13</v>
      </c>
      <c r="O378" s="6" t="s">
        <v>4</v>
      </c>
    </row>
    <row r="379" spans="1:15" x14ac:dyDescent="0.35">
      <c r="A379" s="6">
        <v>1399</v>
      </c>
      <c r="B379" s="6" t="s">
        <v>461</v>
      </c>
      <c r="C379" s="6" t="s">
        <v>37</v>
      </c>
      <c r="D379" s="6" t="s">
        <v>113</v>
      </c>
      <c r="E379" s="6" t="s">
        <v>114</v>
      </c>
      <c r="F379" s="5">
        <v>4</v>
      </c>
      <c r="G379" s="8">
        <v>2754</v>
      </c>
      <c r="H379" s="9">
        <v>0.35</v>
      </c>
      <c r="I379" s="7">
        <v>7160.4000000000005</v>
      </c>
      <c r="J379" s="8">
        <v>2864.1600000000003</v>
      </c>
      <c r="K379" s="8">
        <v>4296.24</v>
      </c>
      <c r="L379" s="9">
        <f>(Sales[[#This Row],[Profit/Loss]]/Sales[[#This Row],[Revenue]])</f>
        <v>0.6</v>
      </c>
      <c r="M379" s="1">
        <v>45596</v>
      </c>
      <c r="N379" s="6" t="s">
        <v>5</v>
      </c>
      <c r="O379" s="6" t="s">
        <v>4</v>
      </c>
    </row>
    <row r="380" spans="1:15" x14ac:dyDescent="0.35">
      <c r="A380" s="6">
        <v>1400</v>
      </c>
      <c r="B380" s="6" t="s">
        <v>462</v>
      </c>
      <c r="C380" s="6" t="s">
        <v>49</v>
      </c>
      <c r="D380" s="6" t="s">
        <v>94</v>
      </c>
      <c r="E380" s="6" t="s">
        <v>95</v>
      </c>
      <c r="F380" s="5">
        <v>2</v>
      </c>
      <c r="G380" s="8">
        <v>2689</v>
      </c>
      <c r="H380" s="9">
        <v>0.76</v>
      </c>
      <c r="I380" s="7">
        <v>1290.72</v>
      </c>
      <c r="J380" s="8">
        <v>129.072</v>
      </c>
      <c r="K380" s="8">
        <v>1161.6480000000001</v>
      </c>
      <c r="L380" s="9">
        <f>(Sales[[#This Row],[Profit/Loss]]/Sales[[#This Row],[Revenue]])</f>
        <v>0.90000000000000013</v>
      </c>
      <c r="M380" s="1">
        <v>45715</v>
      </c>
      <c r="N380" s="6" t="s">
        <v>5</v>
      </c>
      <c r="O380" s="6" t="s">
        <v>4</v>
      </c>
    </row>
    <row r="381" spans="1:15" x14ac:dyDescent="0.35">
      <c r="A381" s="6">
        <v>1401</v>
      </c>
      <c r="B381" s="6" t="s">
        <v>463</v>
      </c>
      <c r="C381" s="6" t="s">
        <v>49</v>
      </c>
      <c r="D381" s="6" t="s">
        <v>94</v>
      </c>
      <c r="E381" s="6" t="s">
        <v>95</v>
      </c>
      <c r="F381" s="5">
        <v>2</v>
      </c>
      <c r="G381" s="8">
        <v>2689</v>
      </c>
      <c r="H381" s="9">
        <v>0.76</v>
      </c>
      <c r="I381" s="7">
        <v>1290.72</v>
      </c>
      <c r="J381" s="8">
        <v>129.072</v>
      </c>
      <c r="K381" s="8">
        <v>1161.6480000000001</v>
      </c>
      <c r="L381" s="9">
        <f>(Sales[[#This Row],[Profit/Loss]]/Sales[[#This Row],[Revenue]])</f>
        <v>0.90000000000000013</v>
      </c>
      <c r="M381" s="1">
        <v>45570</v>
      </c>
      <c r="N381" s="6" t="s">
        <v>13</v>
      </c>
      <c r="O381" s="6" t="s">
        <v>4</v>
      </c>
    </row>
    <row r="382" spans="1:15" x14ac:dyDescent="0.35">
      <c r="A382" s="6">
        <v>1402</v>
      </c>
      <c r="B382" s="6" t="s">
        <v>464</v>
      </c>
      <c r="C382" s="6" t="s">
        <v>45</v>
      </c>
      <c r="D382" s="6" t="s">
        <v>148</v>
      </c>
      <c r="E382" s="6" t="s">
        <v>149</v>
      </c>
      <c r="F382" s="5">
        <v>2</v>
      </c>
      <c r="G382" s="8">
        <v>604</v>
      </c>
      <c r="H382" s="9">
        <v>0.9</v>
      </c>
      <c r="I382" s="7">
        <v>120.79999999999997</v>
      </c>
      <c r="J382" s="8">
        <v>108.71999999999997</v>
      </c>
      <c r="K382" s="8">
        <v>12.079999999999998</v>
      </c>
      <c r="L382" s="9">
        <f>(Sales[[#This Row],[Profit/Loss]]/Sales[[#This Row],[Revenue]])</f>
        <v>0.1</v>
      </c>
      <c r="M382" s="1">
        <v>45673</v>
      </c>
      <c r="N382" s="6" t="s">
        <v>13</v>
      </c>
      <c r="O382" s="6" t="s">
        <v>4</v>
      </c>
    </row>
    <row r="383" spans="1:15" x14ac:dyDescent="0.35">
      <c r="A383" s="6">
        <v>1403</v>
      </c>
      <c r="B383" s="6" t="s">
        <v>465</v>
      </c>
      <c r="C383" s="6" t="s">
        <v>49</v>
      </c>
      <c r="D383" s="6" t="s">
        <v>50</v>
      </c>
      <c r="E383" s="6" t="s">
        <v>51</v>
      </c>
      <c r="F383" s="5">
        <v>2</v>
      </c>
      <c r="G383" s="8">
        <v>2510</v>
      </c>
      <c r="H383" s="9">
        <v>0.67</v>
      </c>
      <c r="I383" s="7">
        <v>1656.6</v>
      </c>
      <c r="J383" s="8">
        <v>165.66</v>
      </c>
      <c r="K383" s="8">
        <v>1490.9399999999998</v>
      </c>
      <c r="L383" s="9">
        <f>(Sales[[#This Row],[Profit/Loss]]/Sales[[#This Row],[Revenue]])</f>
        <v>0.89999999999999991</v>
      </c>
      <c r="M383" s="1">
        <v>45828</v>
      </c>
      <c r="N383" s="6" t="s">
        <v>13</v>
      </c>
      <c r="O383" s="6" t="s">
        <v>4</v>
      </c>
    </row>
    <row r="384" spans="1:15" x14ac:dyDescent="0.35">
      <c r="A384" s="6">
        <v>1404</v>
      </c>
      <c r="B384" s="6" t="s">
        <v>466</v>
      </c>
      <c r="C384" s="6" t="s">
        <v>45</v>
      </c>
      <c r="D384" s="6" t="s">
        <v>148</v>
      </c>
      <c r="E384" s="6" t="s">
        <v>149</v>
      </c>
      <c r="F384" s="5">
        <v>2</v>
      </c>
      <c r="G384" s="8">
        <v>3075</v>
      </c>
      <c r="H384" s="9">
        <v>0.67</v>
      </c>
      <c r="I384" s="7">
        <v>2029.4999999999998</v>
      </c>
      <c r="J384" s="8">
        <v>1826.5499999999997</v>
      </c>
      <c r="K384" s="8">
        <v>202.95000000000005</v>
      </c>
      <c r="L384" s="9">
        <f>(Sales[[#This Row],[Profit/Loss]]/Sales[[#This Row],[Revenue]])</f>
        <v>0.10000000000000003</v>
      </c>
      <c r="M384" s="1">
        <v>45563</v>
      </c>
      <c r="N384" s="6" t="s">
        <v>11</v>
      </c>
      <c r="O384" s="6" t="s">
        <v>4</v>
      </c>
    </row>
    <row r="385" spans="1:15" x14ac:dyDescent="0.35">
      <c r="A385" s="6">
        <v>1405</v>
      </c>
      <c r="B385" s="6" t="s">
        <v>467</v>
      </c>
      <c r="C385" s="6" t="s">
        <v>56</v>
      </c>
      <c r="D385" s="6" t="s">
        <v>78</v>
      </c>
      <c r="E385" s="6" t="s">
        <v>79</v>
      </c>
      <c r="F385" s="5">
        <v>2</v>
      </c>
      <c r="G385" s="8">
        <v>2791</v>
      </c>
      <c r="H385" s="9">
        <v>0.56000000000000005</v>
      </c>
      <c r="I385" s="7">
        <v>2456.08</v>
      </c>
      <c r="J385" s="8">
        <v>1964.864</v>
      </c>
      <c r="K385" s="8">
        <v>491.21599999999989</v>
      </c>
      <c r="L385" s="9">
        <f>(Sales[[#This Row],[Profit/Loss]]/Sales[[#This Row],[Revenue]])</f>
        <v>0.19999999999999996</v>
      </c>
      <c r="M385" s="1">
        <v>45417</v>
      </c>
      <c r="N385" s="6" t="s">
        <v>9</v>
      </c>
      <c r="O385" s="6" t="s">
        <v>4</v>
      </c>
    </row>
    <row r="386" spans="1:15" x14ac:dyDescent="0.35">
      <c r="A386" s="6">
        <v>1406</v>
      </c>
      <c r="B386" s="6" t="s">
        <v>468</v>
      </c>
      <c r="C386" s="6" t="s">
        <v>56</v>
      </c>
      <c r="D386" s="6" t="s">
        <v>78</v>
      </c>
      <c r="E386" s="6" t="s">
        <v>79</v>
      </c>
      <c r="F386" s="5">
        <v>2</v>
      </c>
      <c r="G386" s="8">
        <v>2791</v>
      </c>
      <c r="H386" s="9">
        <v>0.59</v>
      </c>
      <c r="I386" s="7">
        <v>2288.6200000000003</v>
      </c>
      <c r="J386" s="8">
        <v>1830.8960000000004</v>
      </c>
      <c r="K386" s="8">
        <v>457.72399999999993</v>
      </c>
      <c r="L386" s="9">
        <f>(Sales[[#This Row],[Profit/Loss]]/Sales[[#This Row],[Revenue]])</f>
        <v>0.19999999999999993</v>
      </c>
      <c r="M386" s="1">
        <v>45675</v>
      </c>
      <c r="N386" s="6" t="s">
        <v>11</v>
      </c>
      <c r="O386" s="6" t="s">
        <v>4</v>
      </c>
    </row>
    <row r="387" spans="1:15" x14ac:dyDescent="0.35">
      <c r="A387" s="6">
        <v>1407</v>
      </c>
      <c r="B387" s="6" t="s">
        <v>469</v>
      </c>
      <c r="C387" s="6" t="s">
        <v>49</v>
      </c>
      <c r="D387" s="6" t="s">
        <v>105</v>
      </c>
      <c r="E387" s="6" t="s">
        <v>106</v>
      </c>
      <c r="F387" s="5">
        <v>2</v>
      </c>
      <c r="G387" s="8">
        <v>4978</v>
      </c>
      <c r="H387" s="9">
        <v>0.61</v>
      </c>
      <c r="I387" s="7">
        <v>3882.84</v>
      </c>
      <c r="J387" s="8">
        <v>388.28400000000005</v>
      </c>
      <c r="K387" s="8">
        <v>3494.556</v>
      </c>
      <c r="L387" s="9">
        <f>(Sales[[#This Row],[Profit/Loss]]/Sales[[#This Row],[Revenue]])</f>
        <v>0.9</v>
      </c>
      <c r="M387" s="1">
        <v>45823</v>
      </c>
      <c r="N387" s="6" t="s">
        <v>7</v>
      </c>
      <c r="O387" s="6" t="s">
        <v>3</v>
      </c>
    </row>
    <row r="388" spans="1:15" x14ac:dyDescent="0.35">
      <c r="A388" s="6">
        <v>1408</v>
      </c>
      <c r="B388" s="6" t="s">
        <v>470</v>
      </c>
      <c r="C388" s="6" t="s">
        <v>41</v>
      </c>
      <c r="D388" s="6" t="s">
        <v>110</v>
      </c>
      <c r="E388" s="6" t="s">
        <v>111</v>
      </c>
      <c r="F388" s="5">
        <v>2</v>
      </c>
      <c r="G388" s="8">
        <v>2449</v>
      </c>
      <c r="H388" s="9">
        <v>0.69</v>
      </c>
      <c r="I388" s="7">
        <v>1518.3800000000003</v>
      </c>
      <c r="J388" s="8">
        <v>1062.8660000000002</v>
      </c>
      <c r="K388" s="8">
        <v>455.51400000000012</v>
      </c>
      <c r="L388" s="9">
        <f>(Sales[[#This Row],[Profit/Loss]]/Sales[[#This Row],[Revenue]])</f>
        <v>0.3</v>
      </c>
      <c r="M388" s="1">
        <v>45539</v>
      </c>
      <c r="N388" s="6" t="s">
        <v>9</v>
      </c>
      <c r="O388" s="6" t="s">
        <v>3</v>
      </c>
    </row>
    <row r="389" spans="1:15" x14ac:dyDescent="0.35">
      <c r="A389" s="6">
        <v>1409</v>
      </c>
      <c r="B389" s="6" t="s">
        <v>471</v>
      </c>
      <c r="C389" s="6" t="s">
        <v>45</v>
      </c>
      <c r="D389" s="6" t="s">
        <v>171</v>
      </c>
      <c r="E389" s="6" t="s">
        <v>172</v>
      </c>
      <c r="F389" s="5">
        <v>6</v>
      </c>
      <c r="G389" s="8">
        <v>2385</v>
      </c>
      <c r="H389" s="9">
        <v>0.57999999999999996</v>
      </c>
      <c r="I389" s="7">
        <v>6010.2000000000007</v>
      </c>
      <c r="J389" s="8">
        <v>5409.1800000000012</v>
      </c>
      <c r="K389" s="8">
        <v>601.01999999999953</v>
      </c>
      <c r="L389" s="9">
        <f>(Sales[[#This Row],[Profit/Loss]]/Sales[[#This Row],[Revenue]])</f>
        <v>9.9999999999999908E-2</v>
      </c>
      <c r="M389" s="1">
        <v>45563</v>
      </c>
      <c r="N389" s="6" t="s">
        <v>15</v>
      </c>
      <c r="O389" s="6" t="s">
        <v>4</v>
      </c>
    </row>
    <row r="390" spans="1:15" x14ac:dyDescent="0.35">
      <c r="A390" s="6">
        <v>1410</v>
      </c>
      <c r="B390" s="6" t="s">
        <v>472</v>
      </c>
      <c r="C390" s="6" t="s">
        <v>32</v>
      </c>
      <c r="D390" s="6" t="s">
        <v>129</v>
      </c>
      <c r="E390" s="6" t="s">
        <v>130</v>
      </c>
      <c r="F390" s="5">
        <v>6</v>
      </c>
      <c r="G390" s="8">
        <v>4446</v>
      </c>
      <c r="H390" s="9">
        <v>0.62</v>
      </c>
      <c r="I390" s="7">
        <v>10136.880000000001</v>
      </c>
      <c r="J390" s="8">
        <v>3041.0640000000003</v>
      </c>
      <c r="K390" s="8">
        <v>7095.8160000000007</v>
      </c>
      <c r="L390" s="9">
        <f>(Sales[[#This Row],[Profit/Loss]]/Sales[[#This Row],[Revenue]])</f>
        <v>0.7</v>
      </c>
      <c r="M390" s="1">
        <v>45563</v>
      </c>
      <c r="N390" s="6" t="s">
        <v>5</v>
      </c>
      <c r="O390" s="6" t="s">
        <v>4</v>
      </c>
    </row>
    <row r="391" spans="1:15" x14ac:dyDescent="0.35">
      <c r="A391" s="6">
        <v>1411</v>
      </c>
      <c r="B391" s="6" t="s">
        <v>473</v>
      </c>
      <c r="C391" s="6" t="s">
        <v>56</v>
      </c>
      <c r="D391" s="6" t="s">
        <v>83</v>
      </c>
      <c r="E391" s="6" t="s">
        <v>84</v>
      </c>
      <c r="F391" s="5">
        <v>2</v>
      </c>
      <c r="G391" s="8">
        <v>4947</v>
      </c>
      <c r="H391" s="9">
        <v>0.73</v>
      </c>
      <c r="I391" s="7">
        <v>2671.38</v>
      </c>
      <c r="J391" s="8">
        <v>2137.1040000000003</v>
      </c>
      <c r="K391" s="8">
        <v>534.27599999999984</v>
      </c>
      <c r="L391" s="9">
        <f>(Sales[[#This Row],[Profit/Loss]]/Sales[[#This Row],[Revenue]])</f>
        <v>0.19999999999999993</v>
      </c>
      <c r="M391" s="1">
        <v>45563</v>
      </c>
      <c r="N391" s="6" t="s">
        <v>9</v>
      </c>
      <c r="O391" s="6" t="s">
        <v>4</v>
      </c>
    </row>
    <row r="392" spans="1:15" x14ac:dyDescent="0.35">
      <c r="A392" s="6">
        <v>1412</v>
      </c>
      <c r="B392" s="6" t="s">
        <v>474</v>
      </c>
      <c r="C392" s="6" t="s">
        <v>41</v>
      </c>
      <c r="D392" s="6" t="s">
        <v>87</v>
      </c>
      <c r="E392" s="6" t="s">
        <v>88</v>
      </c>
      <c r="F392" s="5">
        <v>2</v>
      </c>
      <c r="G392" s="8">
        <v>2573</v>
      </c>
      <c r="H392" s="9">
        <v>0.75</v>
      </c>
      <c r="I392" s="7">
        <v>1286.5</v>
      </c>
      <c r="J392" s="8">
        <v>900.55</v>
      </c>
      <c r="K392" s="8">
        <v>385.95000000000005</v>
      </c>
      <c r="L392" s="9">
        <f>(Sales[[#This Row],[Profit/Loss]]/Sales[[#This Row],[Revenue]])</f>
        <v>0.30000000000000004</v>
      </c>
      <c r="M392" s="1">
        <v>45533</v>
      </c>
      <c r="N392" s="6" t="s">
        <v>13</v>
      </c>
      <c r="O392" s="6" t="s">
        <v>4</v>
      </c>
    </row>
    <row r="393" spans="1:15" x14ac:dyDescent="0.35">
      <c r="A393" s="6">
        <v>1413</v>
      </c>
      <c r="B393" s="6" t="s">
        <v>475</v>
      </c>
      <c r="C393" s="6" t="s">
        <v>56</v>
      </c>
      <c r="D393" s="6" t="s">
        <v>78</v>
      </c>
      <c r="E393" s="6" t="s">
        <v>79</v>
      </c>
      <c r="F393" s="5">
        <v>1</v>
      </c>
      <c r="G393" s="8">
        <v>2791</v>
      </c>
      <c r="H393" s="9">
        <v>0.17</v>
      </c>
      <c r="I393" s="7">
        <v>2316.5299999999997</v>
      </c>
      <c r="J393" s="8">
        <v>1853.2239999999999</v>
      </c>
      <c r="K393" s="8">
        <v>463.30599999999981</v>
      </c>
      <c r="L393" s="9">
        <f>(Sales[[#This Row],[Profit/Loss]]/Sales[[#This Row],[Revenue]])</f>
        <v>0.19999999999999993</v>
      </c>
      <c r="M393" s="1">
        <v>45812</v>
      </c>
      <c r="N393" s="6" t="s">
        <v>7</v>
      </c>
      <c r="O393" s="6" t="s">
        <v>4</v>
      </c>
    </row>
    <row r="394" spans="1:15" x14ac:dyDescent="0.35">
      <c r="A394" s="6">
        <v>1414</v>
      </c>
      <c r="B394" s="6" t="s">
        <v>476</v>
      </c>
      <c r="C394" s="6" t="s">
        <v>49</v>
      </c>
      <c r="D394" s="6" t="s">
        <v>63</v>
      </c>
      <c r="E394" s="6" t="s">
        <v>64</v>
      </c>
      <c r="F394" s="5">
        <v>2</v>
      </c>
      <c r="G394" s="8">
        <v>2790</v>
      </c>
      <c r="H394" s="9">
        <v>0.65</v>
      </c>
      <c r="I394" s="7">
        <v>1952.9999999999998</v>
      </c>
      <c r="J394" s="8">
        <v>195.29999999999998</v>
      </c>
      <c r="K394" s="8">
        <v>1757.6999999999998</v>
      </c>
      <c r="L394" s="9">
        <f>(Sales[[#This Row],[Profit/Loss]]/Sales[[#This Row],[Revenue]])</f>
        <v>0.9</v>
      </c>
      <c r="M394" s="1">
        <v>45846</v>
      </c>
      <c r="N394" s="6" t="s">
        <v>7</v>
      </c>
      <c r="O394" s="6" t="s">
        <v>4</v>
      </c>
    </row>
    <row r="395" spans="1:15" x14ac:dyDescent="0.35">
      <c r="A395" s="6">
        <v>1415</v>
      </c>
      <c r="B395" s="6" t="s">
        <v>477</v>
      </c>
      <c r="C395" s="6" t="s">
        <v>37</v>
      </c>
      <c r="D395" s="6" t="s">
        <v>38</v>
      </c>
      <c r="E395" s="6" t="s">
        <v>39</v>
      </c>
      <c r="F395" s="5">
        <v>2</v>
      </c>
      <c r="G395" s="8">
        <v>3149</v>
      </c>
      <c r="H395" s="9">
        <v>0.68</v>
      </c>
      <c r="I395" s="7">
        <v>2015.3599999999997</v>
      </c>
      <c r="J395" s="8">
        <v>806.14399999999989</v>
      </c>
      <c r="K395" s="8">
        <v>1209.2159999999999</v>
      </c>
      <c r="L395" s="9">
        <f>(Sales[[#This Row],[Profit/Loss]]/Sales[[#This Row],[Revenue]])</f>
        <v>0.60000000000000009</v>
      </c>
      <c r="M395" s="1">
        <v>45563</v>
      </c>
      <c r="N395" s="6" t="s">
        <v>11</v>
      </c>
      <c r="O395" s="6" t="s">
        <v>4</v>
      </c>
    </row>
    <row r="396" spans="1:15" x14ac:dyDescent="0.35">
      <c r="A396" s="6">
        <v>1416</v>
      </c>
      <c r="B396" s="6" t="s">
        <v>478</v>
      </c>
      <c r="C396" s="6" t="s">
        <v>45</v>
      </c>
      <c r="D396" s="6" t="s">
        <v>148</v>
      </c>
      <c r="E396" s="6" t="s">
        <v>149</v>
      </c>
      <c r="F396" s="5">
        <v>2</v>
      </c>
      <c r="G396" s="8">
        <v>3527</v>
      </c>
      <c r="H396" s="9">
        <v>0.67</v>
      </c>
      <c r="I396" s="7">
        <v>2327.8199999999997</v>
      </c>
      <c r="J396" s="8">
        <v>2095.038</v>
      </c>
      <c r="K396" s="8">
        <v>232.7819999999997</v>
      </c>
      <c r="L396" s="9">
        <f>(Sales[[#This Row],[Profit/Loss]]/Sales[[#This Row],[Revenue]])</f>
        <v>9.9999999999999881E-2</v>
      </c>
      <c r="M396" s="1">
        <v>45253</v>
      </c>
      <c r="N396" s="6" t="s">
        <v>13</v>
      </c>
      <c r="O396" s="6" t="s">
        <v>4</v>
      </c>
    </row>
    <row r="397" spans="1:15" x14ac:dyDescent="0.35">
      <c r="A397" s="6">
        <v>1417</v>
      </c>
      <c r="B397" s="6" t="s">
        <v>479</v>
      </c>
      <c r="C397" s="6" t="s">
        <v>56</v>
      </c>
      <c r="D397" s="6" t="s">
        <v>83</v>
      </c>
      <c r="E397" s="6" t="s">
        <v>84</v>
      </c>
      <c r="F397" s="5">
        <v>2</v>
      </c>
      <c r="G397" s="8">
        <v>2840</v>
      </c>
      <c r="H397" s="9">
        <v>0.73</v>
      </c>
      <c r="I397" s="7">
        <v>1533.6000000000001</v>
      </c>
      <c r="J397" s="8">
        <v>1226.8800000000001</v>
      </c>
      <c r="K397" s="8">
        <v>306.72000000000003</v>
      </c>
      <c r="L397" s="9">
        <f>(Sales[[#This Row],[Profit/Loss]]/Sales[[#This Row],[Revenue]])</f>
        <v>0.2</v>
      </c>
      <c r="M397" s="1">
        <v>45515</v>
      </c>
      <c r="N397" s="6" t="s">
        <v>11</v>
      </c>
      <c r="O397" s="6" t="s">
        <v>3</v>
      </c>
    </row>
    <row r="398" spans="1:15" x14ac:dyDescent="0.35">
      <c r="A398" s="6">
        <v>1418</v>
      </c>
      <c r="B398" s="6" t="s">
        <v>480</v>
      </c>
      <c r="C398" s="6" t="s">
        <v>56</v>
      </c>
      <c r="D398" s="6" t="s">
        <v>117</v>
      </c>
      <c r="E398" s="6" t="s">
        <v>118</v>
      </c>
      <c r="F398" s="5">
        <v>1</v>
      </c>
      <c r="G398" s="8">
        <v>2869</v>
      </c>
      <c r="H398" s="9">
        <v>0.13</v>
      </c>
      <c r="I398" s="7">
        <v>2496.0300000000002</v>
      </c>
      <c r="J398" s="8">
        <v>1996.8240000000003</v>
      </c>
      <c r="K398" s="8">
        <v>499.2059999999999</v>
      </c>
      <c r="L398" s="9">
        <f>(Sales[[#This Row],[Profit/Loss]]/Sales[[#This Row],[Revenue]])</f>
        <v>0.19999999999999996</v>
      </c>
      <c r="M398" s="1">
        <v>45507</v>
      </c>
      <c r="N398" s="6" t="s">
        <v>11</v>
      </c>
      <c r="O398" s="6" t="s">
        <v>3</v>
      </c>
    </row>
    <row r="399" spans="1:15" x14ac:dyDescent="0.35">
      <c r="A399" s="6">
        <v>1419</v>
      </c>
      <c r="B399" s="6" t="s">
        <v>481</v>
      </c>
      <c r="C399" s="6" t="s">
        <v>37</v>
      </c>
      <c r="D399" s="6" t="s">
        <v>102</v>
      </c>
      <c r="E399" s="6" t="s">
        <v>103</v>
      </c>
      <c r="F399" s="5">
        <v>2</v>
      </c>
      <c r="G399" s="8">
        <v>2445</v>
      </c>
      <c r="H399" s="9">
        <v>0.57999999999999996</v>
      </c>
      <c r="I399" s="7">
        <v>2053.8000000000002</v>
      </c>
      <c r="J399" s="8">
        <v>821.5200000000001</v>
      </c>
      <c r="K399" s="8">
        <v>1232.2800000000002</v>
      </c>
      <c r="L399" s="9">
        <f>(Sales[[#This Row],[Profit/Loss]]/Sales[[#This Row],[Revenue]])</f>
        <v>0.60000000000000009</v>
      </c>
      <c r="M399" s="1">
        <v>45580</v>
      </c>
      <c r="N399" s="6" t="s">
        <v>13</v>
      </c>
      <c r="O399" s="6" t="s">
        <v>3</v>
      </c>
    </row>
    <row r="400" spans="1:15" x14ac:dyDescent="0.35">
      <c r="A400" s="6">
        <v>1420</v>
      </c>
      <c r="B400" s="6" t="s">
        <v>482</v>
      </c>
      <c r="C400" s="6" t="s">
        <v>41</v>
      </c>
      <c r="D400" s="6" t="s">
        <v>42</v>
      </c>
      <c r="E400" s="6" t="s">
        <v>43</v>
      </c>
      <c r="F400" s="5">
        <v>1</v>
      </c>
      <c r="G400" s="8">
        <v>2874</v>
      </c>
      <c r="H400" s="9">
        <v>0.96</v>
      </c>
      <c r="I400" s="7">
        <v>114.96000000000011</v>
      </c>
      <c r="J400" s="8">
        <v>80.472000000000065</v>
      </c>
      <c r="K400" s="8">
        <v>34.488000000000042</v>
      </c>
      <c r="L400" s="9">
        <f>(Sales[[#This Row],[Profit/Loss]]/Sales[[#This Row],[Revenue]])</f>
        <v>0.3000000000000001</v>
      </c>
      <c r="M400" s="1">
        <v>45814</v>
      </c>
      <c r="N400" s="6" t="s">
        <v>7</v>
      </c>
      <c r="O400" s="6" t="s">
        <v>3</v>
      </c>
    </row>
    <row r="401" spans="1:15" x14ac:dyDescent="0.35">
      <c r="A401" s="6">
        <v>1421</v>
      </c>
      <c r="B401" s="6" t="s">
        <v>483</v>
      </c>
      <c r="C401" s="6" t="s">
        <v>49</v>
      </c>
      <c r="D401" s="6" t="s">
        <v>94</v>
      </c>
      <c r="E401" s="6" t="s">
        <v>95</v>
      </c>
      <c r="F401" s="5">
        <v>2</v>
      </c>
      <c r="G401" s="8">
        <v>2689</v>
      </c>
      <c r="H401" s="9">
        <v>0.76</v>
      </c>
      <c r="I401" s="7">
        <v>1290.72</v>
      </c>
      <c r="J401" s="8">
        <v>129.072</v>
      </c>
      <c r="K401" s="8">
        <v>1161.6480000000001</v>
      </c>
      <c r="L401" s="9">
        <f>(Sales[[#This Row],[Profit/Loss]]/Sales[[#This Row],[Revenue]])</f>
        <v>0.90000000000000013</v>
      </c>
      <c r="M401" s="1">
        <v>45853</v>
      </c>
      <c r="N401" s="6" t="s">
        <v>7</v>
      </c>
      <c r="O401" s="6" t="s">
        <v>4</v>
      </c>
    </row>
    <row r="402" spans="1:15" x14ac:dyDescent="0.35">
      <c r="A402" s="6">
        <v>1422</v>
      </c>
      <c r="B402" s="6" t="s">
        <v>484</v>
      </c>
      <c r="C402" s="6" t="s">
        <v>32</v>
      </c>
      <c r="D402" s="6" t="s">
        <v>53</v>
      </c>
      <c r="E402" s="6" t="s">
        <v>54</v>
      </c>
      <c r="F402" s="5">
        <v>2</v>
      </c>
      <c r="G402" s="8">
        <v>4466</v>
      </c>
      <c r="H402" s="9">
        <v>0.63</v>
      </c>
      <c r="I402" s="7">
        <v>3304.84</v>
      </c>
      <c r="J402" s="8">
        <v>991.452</v>
      </c>
      <c r="K402" s="8">
        <v>2313.3879999999999</v>
      </c>
      <c r="L402" s="9">
        <f>(Sales[[#This Row],[Profit/Loss]]/Sales[[#This Row],[Revenue]])</f>
        <v>0.7</v>
      </c>
      <c r="M402" s="1">
        <v>45726</v>
      </c>
      <c r="N402" s="6" t="s">
        <v>7</v>
      </c>
      <c r="O402" s="6" t="s">
        <v>3</v>
      </c>
    </row>
    <row r="403" spans="1:15" x14ac:dyDescent="0.35">
      <c r="A403" s="6">
        <v>1423</v>
      </c>
      <c r="B403" s="6" t="s">
        <v>485</v>
      </c>
      <c r="C403" s="6" t="s">
        <v>37</v>
      </c>
      <c r="D403" s="6" t="s">
        <v>151</v>
      </c>
      <c r="E403" s="6" t="s">
        <v>152</v>
      </c>
      <c r="F403" s="5">
        <v>2</v>
      </c>
      <c r="G403" s="8">
        <v>2769</v>
      </c>
      <c r="H403" s="9">
        <v>0.73</v>
      </c>
      <c r="I403" s="7">
        <v>1495.26</v>
      </c>
      <c r="J403" s="8">
        <v>598.10400000000004</v>
      </c>
      <c r="K403" s="8">
        <v>897.15599999999995</v>
      </c>
      <c r="L403" s="9">
        <f>(Sales[[#This Row],[Profit/Loss]]/Sales[[#This Row],[Revenue]])</f>
        <v>0.6</v>
      </c>
      <c r="M403" s="1">
        <v>45710</v>
      </c>
      <c r="N403" s="6" t="s">
        <v>13</v>
      </c>
      <c r="O403" s="6" t="s">
        <v>4</v>
      </c>
    </row>
    <row r="404" spans="1:15" x14ac:dyDescent="0.35">
      <c r="A404" s="6">
        <v>1424</v>
      </c>
      <c r="B404" s="6" t="s">
        <v>486</v>
      </c>
      <c r="C404" s="6" t="s">
        <v>49</v>
      </c>
      <c r="D404" s="6" t="s">
        <v>94</v>
      </c>
      <c r="E404" s="6" t="s">
        <v>95</v>
      </c>
      <c r="F404" s="5">
        <v>1</v>
      </c>
      <c r="G404" s="8">
        <v>539</v>
      </c>
      <c r="H404" s="9">
        <v>0.9</v>
      </c>
      <c r="I404" s="7">
        <v>53.899999999999991</v>
      </c>
      <c r="J404" s="8">
        <v>5.39</v>
      </c>
      <c r="K404" s="8">
        <v>48.509999999999991</v>
      </c>
      <c r="L404" s="9">
        <f>(Sales[[#This Row],[Profit/Loss]]/Sales[[#This Row],[Revenue]])</f>
        <v>0.9</v>
      </c>
      <c r="M404" s="1">
        <v>45661</v>
      </c>
      <c r="N404" s="6" t="s">
        <v>13</v>
      </c>
      <c r="O404" s="6" t="s">
        <v>4</v>
      </c>
    </row>
    <row r="405" spans="1:15" x14ac:dyDescent="0.35">
      <c r="A405" s="6">
        <v>1425</v>
      </c>
      <c r="B405" s="6" t="s">
        <v>487</v>
      </c>
      <c r="C405" s="6" t="s">
        <v>45</v>
      </c>
      <c r="D405" s="6" t="s">
        <v>171</v>
      </c>
      <c r="E405" s="6" t="s">
        <v>172</v>
      </c>
      <c r="F405" s="5">
        <v>2</v>
      </c>
      <c r="G405" s="8">
        <v>1134</v>
      </c>
      <c r="H405" s="9">
        <v>0.57999999999999996</v>
      </c>
      <c r="I405" s="7">
        <v>952.56000000000006</v>
      </c>
      <c r="J405" s="8">
        <v>857.30400000000009</v>
      </c>
      <c r="K405" s="8">
        <v>95.255999999999972</v>
      </c>
      <c r="L405" s="9">
        <f>(Sales[[#This Row],[Profit/Loss]]/Sales[[#This Row],[Revenue]])</f>
        <v>9.9999999999999964E-2</v>
      </c>
      <c r="M405" s="1">
        <v>45656</v>
      </c>
      <c r="N405" s="6" t="s">
        <v>15</v>
      </c>
      <c r="O405" s="6" t="s">
        <v>3</v>
      </c>
    </row>
    <row r="406" spans="1:15" x14ac:dyDescent="0.35">
      <c r="A406" s="6">
        <v>1426</v>
      </c>
      <c r="B406" s="6" t="s">
        <v>488</v>
      </c>
      <c r="C406" s="6" t="s">
        <v>32</v>
      </c>
      <c r="D406" s="6" t="s">
        <v>129</v>
      </c>
      <c r="E406" s="6" t="s">
        <v>130</v>
      </c>
      <c r="F406" s="5">
        <v>2</v>
      </c>
      <c r="G406" s="8">
        <v>3175</v>
      </c>
      <c r="H406" s="9">
        <v>0.86</v>
      </c>
      <c r="I406" s="7">
        <v>889.00000000000011</v>
      </c>
      <c r="J406" s="8">
        <v>266.70000000000005</v>
      </c>
      <c r="K406" s="8">
        <v>622.30000000000007</v>
      </c>
      <c r="L406" s="9">
        <f>(Sales[[#This Row],[Profit/Loss]]/Sales[[#This Row],[Revenue]])</f>
        <v>0.7</v>
      </c>
      <c r="M406" s="1">
        <v>45563</v>
      </c>
      <c r="N406" s="6" t="s">
        <v>13</v>
      </c>
      <c r="O406" s="6" t="s">
        <v>3</v>
      </c>
    </row>
    <row r="407" spans="1:15" x14ac:dyDescent="0.35">
      <c r="A407" s="6">
        <v>1427</v>
      </c>
      <c r="B407" s="6" t="s">
        <v>489</v>
      </c>
      <c r="C407" s="6" t="s">
        <v>41</v>
      </c>
      <c r="D407" s="6" t="s">
        <v>110</v>
      </c>
      <c r="E407" s="6" t="s">
        <v>111</v>
      </c>
      <c r="F407" s="5">
        <v>2</v>
      </c>
      <c r="G407" s="8">
        <v>2449</v>
      </c>
      <c r="H407" s="9">
        <v>0.69</v>
      </c>
      <c r="I407" s="7">
        <v>1518.3800000000003</v>
      </c>
      <c r="J407" s="8">
        <v>1062.8660000000002</v>
      </c>
      <c r="K407" s="8">
        <v>455.51400000000012</v>
      </c>
      <c r="L407" s="9">
        <f>(Sales[[#This Row],[Profit/Loss]]/Sales[[#This Row],[Revenue]])</f>
        <v>0.3</v>
      </c>
      <c r="M407" s="1">
        <v>45826</v>
      </c>
      <c r="N407" s="6" t="s">
        <v>9</v>
      </c>
      <c r="O407" s="6" t="s">
        <v>4</v>
      </c>
    </row>
    <row r="408" spans="1:15" x14ac:dyDescent="0.35">
      <c r="A408" s="6">
        <v>1429</v>
      </c>
      <c r="B408" s="6" t="s">
        <v>490</v>
      </c>
      <c r="C408" s="6" t="s">
        <v>56</v>
      </c>
      <c r="D408" s="6" t="s">
        <v>117</v>
      </c>
      <c r="E408" s="6" t="s">
        <v>118</v>
      </c>
      <c r="F408" s="5">
        <v>1</v>
      </c>
      <c r="G408" s="8">
        <v>3292</v>
      </c>
      <c r="H408" s="9">
        <v>0.56999999999999995</v>
      </c>
      <c r="I408" s="7">
        <v>1415.5600000000002</v>
      </c>
      <c r="J408" s="8">
        <v>1132.4480000000001</v>
      </c>
      <c r="K408" s="8">
        <v>283.11200000000008</v>
      </c>
      <c r="L408" s="9">
        <f>(Sales[[#This Row],[Profit/Loss]]/Sales[[#This Row],[Revenue]])</f>
        <v>0.20000000000000004</v>
      </c>
      <c r="M408" s="1">
        <v>45568</v>
      </c>
      <c r="N408" s="6" t="s">
        <v>5</v>
      </c>
      <c r="O408" s="6" t="s">
        <v>3</v>
      </c>
    </row>
    <row r="409" spans="1:15" x14ac:dyDescent="0.35">
      <c r="A409" s="6">
        <v>1430</v>
      </c>
      <c r="B409" s="6" t="s">
        <v>491</v>
      </c>
      <c r="C409" s="6" t="s">
        <v>32</v>
      </c>
      <c r="D409" s="6" t="s">
        <v>68</v>
      </c>
      <c r="E409" s="6" t="s">
        <v>69</v>
      </c>
      <c r="F409" s="5">
        <v>2</v>
      </c>
      <c r="G409" s="8">
        <v>2751</v>
      </c>
      <c r="H409" s="9">
        <v>0.67</v>
      </c>
      <c r="I409" s="7">
        <v>1815.6599999999999</v>
      </c>
      <c r="J409" s="8">
        <v>544.69799999999998</v>
      </c>
      <c r="K409" s="8">
        <v>1270.962</v>
      </c>
      <c r="L409" s="9">
        <f>(Sales[[#This Row],[Profit/Loss]]/Sales[[#This Row],[Revenue]])</f>
        <v>0.70000000000000007</v>
      </c>
      <c r="M409" s="1">
        <v>45789</v>
      </c>
      <c r="N409" s="6" t="s">
        <v>15</v>
      </c>
      <c r="O409" s="6" t="s">
        <v>4</v>
      </c>
    </row>
    <row r="410" spans="1:15" x14ac:dyDescent="0.35">
      <c r="A410" s="6">
        <v>1431</v>
      </c>
      <c r="B410" s="6" t="s">
        <v>492</v>
      </c>
      <c r="C410" s="6" t="s">
        <v>45</v>
      </c>
      <c r="D410" s="6" t="s">
        <v>148</v>
      </c>
      <c r="E410" s="6" t="s">
        <v>149</v>
      </c>
      <c r="F410" s="5">
        <v>2</v>
      </c>
      <c r="G410" s="8">
        <v>2914</v>
      </c>
      <c r="H410" s="9">
        <v>0.67</v>
      </c>
      <c r="I410" s="7">
        <v>1923.2399999999998</v>
      </c>
      <c r="J410" s="8">
        <v>1730.9159999999999</v>
      </c>
      <c r="K410" s="8">
        <v>192.32399999999984</v>
      </c>
      <c r="L410" s="9">
        <f>(Sales[[#This Row],[Profit/Loss]]/Sales[[#This Row],[Revenue]])</f>
        <v>9.9999999999999922E-2</v>
      </c>
      <c r="M410" s="1">
        <v>45776</v>
      </c>
      <c r="N410" s="6" t="s">
        <v>5</v>
      </c>
      <c r="O410" s="6" t="s">
        <v>3</v>
      </c>
    </row>
    <row r="411" spans="1:15" x14ac:dyDescent="0.35">
      <c r="A411" s="6">
        <v>1432</v>
      </c>
      <c r="B411" s="6" t="s">
        <v>493</v>
      </c>
      <c r="C411" s="6" t="s">
        <v>41</v>
      </c>
      <c r="D411" s="6" t="s">
        <v>73</v>
      </c>
      <c r="E411" s="6" t="s">
        <v>74</v>
      </c>
      <c r="F411" s="5">
        <v>2</v>
      </c>
      <c r="G411" s="8">
        <v>2543</v>
      </c>
      <c r="H411" s="9">
        <v>0.59</v>
      </c>
      <c r="I411" s="7">
        <v>2085.2600000000002</v>
      </c>
      <c r="J411" s="8">
        <v>1459.682</v>
      </c>
      <c r="K411" s="8">
        <v>625.5780000000002</v>
      </c>
      <c r="L411" s="9">
        <f>(Sales[[#This Row],[Profit/Loss]]/Sales[[#This Row],[Revenue]])</f>
        <v>0.30000000000000004</v>
      </c>
      <c r="M411" s="1">
        <v>45445</v>
      </c>
      <c r="N411" s="6" t="s">
        <v>7</v>
      </c>
      <c r="O411" s="6" t="s">
        <v>3</v>
      </c>
    </row>
    <row r="412" spans="1:15" x14ac:dyDescent="0.35">
      <c r="A412" s="6">
        <v>1433</v>
      </c>
      <c r="B412" s="6" t="s">
        <v>494</v>
      </c>
      <c r="C412" s="6" t="s">
        <v>49</v>
      </c>
      <c r="D412" s="6" t="s">
        <v>63</v>
      </c>
      <c r="E412" s="6" t="s">
        <v>64</v>
      </c>
      <c r="F412" s="5">
        <v>2</v>
      </c>
      <c r="G412" s="8">
        <v>2790</v>
      </c>
      <c r="H412" s="9">
        <v>0.7</v>
      </c>
      <c r="I412" s="7">
        <v>1674.0000000000002</v>
      </c>
      <c r="J412" s="8">
        <v>167.40000000000003</v>
      </c>
      <c r="K412" s="8">
        <v>1506.6000000000001</v>
      </c>
      <c r="L412" s="9">
        <f>(Sales[[#This Row],[Profit/Loss]]/Sales[[#This Row],[Revenue]])</f>
        <v>0.89999999999999991</v>
      </c>
      <c r="M412" s="1">
        <v>45661</v>
      </c>
      <c r="N412" s="6" t="s">
        <v>9</v>
      </c>
      <c r="O412" s="6" t="s">
        <v>3</v>
      </c>
    </row>
    <row r="413" spans="1:15" x14ac:dyDescent="0.35">
      <c r="A413" s="6">
        <v>1434</v>
      </c>
      <c r="B413" s="6" t="s">
        <v>495</v>
      </c>
      <c r="C413" s="6" t="s">
        <v>32</v>
      </c>
      <c r="D413" s="6" t="s">
        <v>53</v>
      </c>
      <c r="E413" s="6" t="s">
        <v>54</v>
      </c>
      <c r="F413" s="5">
        <v>2</v>
      </c>
      <c r="G413" s="8">
        <v>476</v>
      </c>
      <c r="H413" s="9">
        <v>0.9</v>
      </c>
      <c r="I413" s="7">
        <v>95.199999999999974</v>
      </c>
      <c r="J413" s="8">
        <v>28.559999999999992</v>
      </c>
      <c r="K413" s="8">
        <v>66.639999999999986</v>
      </c>
      <c r="L413" s="9">
        <f>(Sales[[#This Row],[Profit/Loss]]/Sales[[#This Row],[Revenue]])</f>
        <v>0.70000000000000007</v>
      </c>
      <c r="M413" s="1">
        <v>45512</v>
      </c>
      <c r="N413" s="6" t="s">
        <v>13</v>
      </c>
      <c r="O413" s="6" t="s">
        <v>4</v>
      </c>
    </row>
    <row r="414" spans="1:15" x14ac:dyDescent="0.35">
      <c r="A414" s="6">
        <v>1435</v>
      </c>
      <c r="B414" s="6" t="s">
        <v>496</v>
      </c>
      <c r="C414" s="6" t="s">
        <v>49</v>
      </c>
      <c r="D414" s="6" t="s">
        <v>94</v>
      </c>
      <c r="E414" s="6" t="s">
        <v>95</v>
      </c>
      <c r="F414" s="5">
        <v>3</v>
      </c>
      <c r="G414" s="8">
        <v>2689</v>
      </c>
      <c r="H414" s="9">
        <v>0.76</v>
      </c>
      <c r="I414" s="7">
        <v>1936.08</v>
      </c>
      <c r="J414" s="8">
        <v>193.608</v>
      </c>
      <c r="K414" s="8">
        <v>1742.472</v>
      </c>
      <c r="L414" s="9">
        <f>(Sales[[#This Row],[Profit/Loss]]/Sales[[#This Row],[Revenue]])</f>
        <v>0.9</v>
      </c>
      <c r="M414" s="1">
        <v>45763</v>
      </c>
      <c r="N414" s="6" t="s">
        <v>13</v>
      </c>
      <c r="O414" s="6" t="s">
        <v>3</v>
      </c>
    </row>
    <row r="415" spans="1:15" x14ac:dyDescent="0.35">
      <c r="A415" s="6">
        <v>1436</v>
      </c>
      <c r="B415" s="6" t="s">
        <v>497</v>
      </c>
      <c r="C415" s="6" t="s">
        <v>49</v>
      </c>
      <c r="D415" s="6" t="s">
        <v>94</v>
      </c>
      <c r="E415" s="6" t="s">
        <v>95</v>
      </c>
      <c r="F415" s="5">
        <v>2</v>
      </c>
      <c r="G415" s="8">
        <v>2689</v>
      </c>
      <c r="H415" s="9">
        <v>0.9</v>
      </c>
      <c r="I415" s="7">
        <v>537.79999999999984</v>
      </c>
      <c r="J415" s="8">
        <v>53.779999999999987</v>
      </c>
      <c r="K415" s="8">
        <v>484.01999999999987</v>
      </c>
      <c r="L415" s="9">
        <f>(Sales[[#This Row],[Profit/Loss]]/Sales[[#This Row],[Revenue]])</f>
        <v>0.9</v>
      </c>
      <c r="M415" s="1">
        <v>45517</v>
      </c>
      <c r="N415" s="6" t="s">
        <v>7</v>
      </c>
      <c r="O415" s="6" t="s">
        <v>4</v>
      </c>
    </row>
    <row r="416" spans="1:15" x14ac:dyDescent="0.35">
      <c r="A416" s="6">
        <v>1437</v>
      </c>
      <c r="B416" s="6" t="s">
        <v>498</v>
      </c>
      <c r="C416" s="6" t="s">
        <v>32</v>
      </c>
      <c r="D416" s="6" t="s">
        <v>53</v>
      </c>
      <c r="E416" s="6" t="s">
        <v>54</v>
      </c>
      <c r="F416" s="5">
        <v>2</v>
      </c>
      <c r="G416" s="8">
        <v>3886</v>
      </c>
      <c r="H416" s="9">
        <v>0.34</v>
      </c>
      <c r="I416" s="7">
        <v>5129.5199999999995</v>
      </c>
      <c r="J416" s="8">
        <v>1538.8559999999998</v>
      </c>
      <c r="K416" s="8">
        <v>3590.6639999999998</v>
      </c>
      <c r="L416" s="9">
        <f>(Sales[[#This Row],[Profit/Loss]]/Sales[[#This Row],[Revenue]])</f>
        <v>0.70000000000000007</v>
      </c>
      <c r="M416" s="1">
        <v>45703</v>
      </c>
      <c r="N416" s="6" t="s">
        <v>5</v>
      </c>
      <c r="O416" s="6" t="s">
        <v>4</v>
      </c>
    </row>
    <row r="417" spans="1:15" x14ac:dyDescent="0.35">
      <c r="A417" s="6">
        <v>1438</v>
      </c>
      <c r="B417" s="6" t="s">
        <v>499</v>
      </c>
      <c r="C417" s="6" t="s">
        <v>56</v>
      </c>
      <c r="D417" s="6" t="s">
        <v>83</v>
      </c>
      <c r="E417" s="6" t="s">
        <v>84</v>
      </c>
      <c r="F417" s="5">
        <v>2</v>
      </c>
      <c r="G417" s="8">
        <v>2664</v>
      </c>
      <c r="H417" s="9">
        <v>0.84</v>
      </c>
      <c r="I417" s="7">
        <v>852.48000000000013</v>
      </c>
      <c r="J417" s="8">
        <v>681.98400000000015</v>
      </c>
      <c r="K417" s="8">
        <v>170.49599999999998</v>
      </c>
      <c r="L417" s="9">
        <f>(Sales[[#This Row],[Profit/Loss]]/Sales[[#This Row],[Revenue]])</f>
        <v>0.19999999999999996</v>
      </c>
      <c r="M417" s="1">
        <v>45186</v>
      </c>
      <c r="N417" s="6" t="s">
        <v>15</v>
      </c>
      <c r="O417" s="6" t="s">
        <v>4</v>
      </c>
    </row>
    <row r="418" spans="1:15" x14ac:dyDescent="0.35">
      <c r="A418" s="6">
        <v>1439</v>
      </c>
      <c r="B418" s="6" t="s">
        <v>500</v>
      </c>
      <c r="C418" s="6" t="s">
        <v>49</v>
      </c>
      <c r="D418" s="6" t="s">
        <v>105</v>
      </c>
      <c r="E418" s="6" t="s">
        <v>106</v>
      </c>
      <c r="F418" s="5">
        <v>2</v>
      </c>
      <c r="G418" s="8">
        <v>2751</v>
      </c>
      <c r="H418" s="9">
        <v>0.61</v>
      </c>
      <c r="I418" s="7">
        <v>2145.7800000000002</v>
      </c>
      <c r="J418" s="8">
        <v>214.57800000000003</v>
      </c>
      <c r="K418" s="8">
        <v>1931.2020000000002</v>
      </c>
      <c r="L418" s="9">
        <f>(Sales[[#This Row],[Profit/Loss]]/Sales[[#This Row],[Revenue]])</f>
        <v>0.9</v>
      </c>
      <c r="M418" s="1">
        <v>45563</v>
      </c>
      <c r="N418" s="6" t="s">
        <v>7</v>
      </c>
      <c r="O418" s="6" t="s">
        <v>3</v>
      </c>
    </row>
    <row r="419" spans="1:15" x14ac:dyDescent="0.35">
      <c r="A419" s="6">
        <v>1440</v>
      </c>
      <c r="B419" s="6" t="s">
        <v>501</v>
      </c>
      <c r="C419" s="6" t="s">
        <v>56</v>
      </c>
      <c r="D419" s="6" t="s">
        <v>117</v>
      </c>
      <c r="E419" s="6" t="s">
        <v>118</v>
      </c>
      <c r="F419" s="5">
        <v>1</v>
      </c>
      <c r="G419" s="8">
        <v>635</v>
      </c>
      <c r="H419" s="9">
        <v>0.32</v>
      </c>
      <c r="I419" s="7">
        <v>431.79999999999995</v>
      </c>
      <c r="J419" s="8">
        <v>345.44</v>
      </c>
      <c r="K419" s="8">
        <v>86.359999999999957</v>
      </c>
      <c r="L419" s="9">
        <f>(Sales[[#This Row],[Profit/Loss]]/Sales[[#This Row],[Revenue]])</f>
        <v>0.19999999999999993</v>
      </c>
      <c r="M419" s="1">
        <v>45860</v>
      </c>
      <c r="N419" s="6" t="s">
        <v>13</v>
      </c>
      <c r="O419" s="6" t="s">
        <v>4</v>
      </c>
    </row>
    <row r="420" spans="1:15" x14ac:dyDescent="0.35">
      <c r="A420" s="6">
        <v>1441</v>
      </c>
      <c r="B420" s="6" t="s">
        <v>502</v>
      </c>
      <c r="C420" s="6" t="s">
        <v>32</v>
      </c>
      <c r="D420" s="6" t="s">
        <v>33</v>
      </c>
      <c r="E420" s="6" t="s">
        <v>34</v>
      </c>
      <c r="F420" s="5">
        <v>2</v>
      </c>
      <c r="G420" s="8">
        <v>2381</v>
      </c>
      <c r="H420" s="9">
        <v>0.74</v>
      </c>
      <c r="I420" s="7">
        <v>1238.1200000000001</v>
      </c>
      <c r="J420" s="8">
        <v>371.43600000000004</v>
      </c>
      <c r="K420" s="8">
        <v>866.68400000000008</v>
      </c>
      <c r="L420" s="9">
        <f>(Sales[[#This Row],[Profit/Loss]]/Sales[[#This Row],[Revenue]])</f>
        <v>0.7</v>
      </c>
      <c r="M420" s="1">
        <v>45563</v>
      </c>
      <c r="N420" s="6" t="s">
        <v>11</v>
      </c>
      <c r="O420" s="6" t="s">
        <v>4</v>
      </c>
    </row>
    <row r="421" spans="1:15" x14ac:dyDescent="0.35">
      <c r="A421" s="6">
        <v>1442</v>
      </c>
      <c r="B421" s="6" t="s">
        <v>503</v>
      </c>
      <c r="C421" s="6" t="s">
        <v>41</v>
      </c>
      <c r="D421" s="6" t="s">
        <v>87</v>
      </c>
      <c r="E421" s="6" t="s">
        <v>88</v>
      </c>
      <c r="F421" s="5">
        <v>2</v>
      </c>
      <c r="G421" s="8">
        <v>3001</v>
      </c>
      <c r="H421" s="9">
        <v>0.75</v>
      </c>
      <c r="I421" s="7">
        <v>1500.5</v>
      </c>
      <c r="J421" s="8">
        <v>1050.3499999999999</v>
      </c>
      <c r="K421" s="8">
        <v>450.15000000000009</v>
      </c>
      <c r="L421" s="9">
        <f>(Sales[[#This Row],[Profit/Loss]]/Sales[[#This Row],[Revenue]])</f>
        <v>0.30000000000000004</v>
      </c>
      <c r="M421" s="1">
        <v>45479</v>
      </c>
      <c r="N421" s="6" t="s">
        <v>5</v>
      </c>
      <c r="O421" s="6" t="s">
        <v>4</v>
      </c>
    </row>
    <row r="422" spans="1:15" x14ac:dyDescent="0.35">
      <c r="A422" s="6">
        <v>1443</v>
      </c>
      <c r="B422" s="6" t="s">
        <v>504</v>
      </c>
      <c r="C422" s="6" t="s">
        <v>49</v>
      </c>
      <c r="D422" s="6" t="s">
        <v>50</v>
      </c>
      <c r="E422" s="6" t="s">
        <v>51</v>
      </c>
      <c r="F422" s="5">
        <v>2</v>
      </c>
      <c r="G422" s="8">
        <v>2510</v>
      </c>
      <c r="H422" s="9">
        <v>0.67</v>
      </c>
      <c r="I422" s="7">
        <v>1656.6</v>
      </c>
      <c r="J422" s="8">
        <v>165.66</v>
      </c>
      <c r="K422" s="8">
        <v>1490.9399999999998</v>
      </c>
      <c r="L422" s="9">
        <f>(Sales[[#This Row],[Profit/Loss]]/Sales[[#This Row],[Revenue]])</f>
        <v>0.89999999999999991</v>
      </c>
      <c r="M422" s="1">
        <v>45484</v>
      </c>
      <c r="N422" s="6" t="s">
        <v>11</v>
      </c>
      <c r="O422" s="6" t="s">
        <v>4</v>
      </c>
    </row>
    <row r="423" spans="1:15" x14ac:dyDescent="0.35">
      <c r="A423" s="6">
        <v>1444</v>
      </c>
      <c r="B423" s="6" t="s">
        <v>505</v>
      </c>
      <c r="C423" s="6" t="s">
        <v>45</v>
      </c>
      <c r="D423" s="6" t="s">
        <v>148</v>
      </c>
      <c r="E423" s="6" t="s">
        <v>149</v>
      </c>
      <c r="F423" s="5">
        <v>3</v>
      </c>
      <c r="G423" s="8">
        <v>3452</v>
      </c>
      <c r="H423" s="9">
        <v>0.67</v>
      </c>
      <c r="I423" s="7">
        <v>3417.4799999999996</v>
      </c>
      <c r="J423" s="8">
        <v>3075.7319999999995</v>
      </c>
      <c r="K423" s="8">
        <v>341.74800000000005</v>
      </c>
      <c r="L423" s="9">
        <f>(Sales[[#This Row],[Profit/Loss]]/Sales[[#This Row],[Revenue]])</f>
        <v>0.10000000000000003</v>
      </c>
      <c r="M423" s="1">
        <v>45563</v>
      </c>
      <c r="N423" s="6" t="s">
        <v>9</v>
      </c>
      <c r="O423" s="6" t="s">
        <v>4</v>
      </c>
    </row>
    <row r="424" spans="1:15" x14ac:dyDescent="0.35">
      <c r="A424" s="6">
        <v>1445</v>
      </c>
      <c r="B424" s="6" t="s">
        <v>506</v>
      </c>
      <c r="C424" s="6" t="s">
        <v>37</v>
      </c>
      <c r="D424" s="6" t="s">
        <v>102</v>
      </c>
      <c r="E424" s="6" t="s">
        <v>103</v>
      </c>
      <c r="F424" s="5">
        <v>2</v>
      </c>
      <c r="G424" s="8">
        <v>1370</v>
      </c>
      <c r="H424" s="9">
        <v>0.54</v>
      </c>
      <c r="I424" s="7">
        <v>1260.3999999999999</v>
      </c>
      <c r="J424" s="8">
        <v>504.15999999999997</v>
      </c>
      <c r="K424" s="8">
        <v>756.2399999999999</v>
      </c>
      <c r="L424" s="9">
        <f>(Sales[[#This Row],[Profit/Loss]]/Sales[[#This Row],[Revenue]])</f>
        <v>0.6</v>
      </c>
      <c r="M424" s="1">
        <v>45827</v>
      </c>
      <c r="N424" s="6" t="s">
        <v>9</v>
      </c>
      <c r="O424" s="6" t="s">
        <v>4</v>
      </c>
    </row>
    <row r="425" spans="1:15" x14ac:dyDescent="0.35">
      <c r="A425" s="6">
        <v>1446</v>
      </c>
      <c r="B425" s="6" t="s">
        <v>507</v>
      </c>
      <c r="C425" s="6" t="s">
        <v>41</v>
      </c>
      <c r="D425" s="6" t="s">
        <v>42</v>
      </c>
      <c r="E425" s="6" t="s">
        <v>43</v>
      </c>
      <c r="F425" s="5">
        <v>1</v>
      </c>
      <c r="G425" s="8">
        <v>2828</v>
      </c>
      <c r="H425" s="9">
        <v>0.86</v>
      </c>
      <c r="I425" s="7">
        <v>395.92</v>
      </c>
      <c r="J425" s="8">
        <v>277.14400000000001</v>
      </c>
      <c r="K425" s="8">
        <v>118.77600000000001</v>
      </c>
      <c r="L425" s="9">
        <f>(Sales[[#This Row],[Profit/Loss]]/Sales[[#This Row],[Revenue]])</f>
        <v>0.3</v>
      </c>
      <c r="M425" s="1">
        <v>45519</v>
      </c>
      <c r="N425" s="6" t="s">
        <v>5</v>
      </c>
      <c r="O425" s="6" t="s">
        <v>4</v>
      </c>
    </row>
    <row r="426" spans="1:15" x14ac:dyDescent="0.35">
      <c r="A426" s="6">
        <v>1448</v>
      </c>
      <c r="B426" s="6" t="s">
        <v>508</v>
      </c>
      <c r="C426" s="6" t="s">
        <v>32</v>
      </c>
      <c r="D426" s="6" t="s">
        <v>33</v>
      </c>
      <c r="E426" s="6" t="s">
        <v>34</v>
      </c>
      <c r="F426" s="5">
        <v>2</v>
      </c>
      <c r="G426" s="8">
        <v>1658</v>
      </c>
      <c r="H426" s="9">
        <v>0.74</v>
      </c>
      <c r="I426" s="7">
        <v>862.16000000000008</v>
      </c>
      <c r="J426" s="8">
        <v>258.64800000000002</v>
      </c>
      <c r="K426" s="8">
        <v>603.51200000000006</v>
      </c>
      <c r="L426" s="9">
        <f>(Sales[[#This Row],[Profit/Loss]]/Sales[[#This Row],[Revenue]])</f>
        <v>0.7</v>
      </c>
      <c r="M426" s="1">
        <v>45269</v>
      </c>
      <c r="N426" s="6" t="s">
        <v>15</v>
      </c>
      <c r="O426" s="6" t="s">
        <v>3</v>
      </c>
    </row>
    <row r="427" spans="1:15" x14ac:dyDescent="0.35">
      <c r="A427" s="6">
        <v>1449</v>
      </c>
      <c r="B427" s="6" t="s">
        <v>509</v>
      </c>
      <c r="C427" s="6" t="s">
        <v>32</v>
      </c>
      <c r="D427" s="6" t="s">
        <v>68</v>
      </c>
      <c r="E427" s="6" t="s">
        <v>69</v>
      </c>
      <c r="F427" s="5">
        <v>2</v>
      </c>
      <c r="G427" s="8">
        <v>2856</v>
      </c>
      <c r="H427" s="9">
        <v>0.55000000000000004</v>
      </c>
      <c r="I427" s="7">
        <v>2570.3999999999996</v>
      </c>
      <c r="J427" s="8">
        <v>771.11999999999989</v>
      </c>
      <c r="K427" s="8">
        <v>1799.2799999999997</v>
      </c>
      <c r="L427" s="9">
        <f>(Sales[[#This Row],[Profit/Loss]]/Sales[[#This Row],[Revenue]])</f>
        <v>0.7</v>
      </c>
      <c r="M427" s="1">
        <v>45707</v>
      </c>
      <c r="N427" s="6" t="s">
        <v>7</v>
      </c>
      <c r="O427" s="6" t="s">
        <v>4</v>
      </c>
    </row>
    <row r="428" spans="1:15" x14ac:dyDescent="0.35">
      <c r="A428" s="6">
        <v>1451</v>
      </c>
      <c r="B428" s="6" t="s">
        <v>510</v>
      </c>
      <c r="C428" s="6" t="s">
        <v>41</v>
      </c>
      <c r="D428" s="6" t="s">
        <v>87</v>
      </c>
      <c r="E428" s="6" t="s">
        <v>88</v>
      </c>
      <c r="F428" s="5">
        <v>2</v>
      </c>
      <c r="G428" s="8">
        <v>621</v>
      </c>
      <c r="H428" s="9">
        <v>0.75</v>
      </c>
      <c r="I428" s="7">
        <v>310.5</v>
      </c>
      <c r="J428" s="8">
        <v>217.35</v>
      </c>
      <c r="K428" s="8">
        <v>93.15</v>
      </c>
      <c r="L428" s="9">
        <f>(Sales[[#This Row],[Profit/Loss]]/Sales[[#This Row],[Revenue]])</f>
        <v>0.30000000000000004</v>
      </c>
      <c r="M428" s="1">
        <v>45801</v>
      </c>
      <c r="N428" s="6" t="s">
        <v>13</v>
      </c>
      <c r="O428" s="6" t="s">
        <v>4</v>
      </c>
    </row>
    <row r="429" spans="1:15" x14ac:dyDescent="0.35">
      <c r="A429" s="6">
        <v>1452</v>
      </c>
      <c r="B429" s="6" t="s">
        <v>511</v>
      </c>
      <c r="C429" s="6" t="s">
        <v>45</v>
      </c>
      <c r="D429" s="6" t="s">
        <v>60</v>
      </c>
      <c r="E429" s="6" t="s">
        <v>61</v>
      </c>
      <c r="F429" s="5">
        <v>2</v>
      </c>
      <c r="G429" s="8">
        <v>2660</v>
      </c>
      <c r="H429" s="9">
        <v>0.34</v>
      </c>
      <c r="I429" s="7">
        <v>3511.1999999999994</v>
      </c>
      <c r="J429" s="8">
        <v>3160.0799999999995</v>
      </c>
      <c r="K429" s="8">
        <v>351.11999999999989</v>
      </c>
      <c r="L429" s="9">
        <f>(Sales[[#This Row],[Profit/Loss]]/Sales[[#This Row],[Revenue]])</f>
        <v>9.9999999999999992E-2</v>
      </c>
      <c r="M429" s="1">
        <v>45563</v>
      </c>
      <c r="N429" s="6" t="s">
        <v>5</v>
      </c>
      <c r="O429" s="6" t="s">
        <v>4</v>
      </c>
    </row>
    <row r="430" spans="1:15" x14ac:dyDescent="0.35">
      <c r="A430" s="6">
        <v>1453</v>
      </c>
      <c r="B430" s="6" t="s">
        <v>512</v>
      </c>
      <c r="C430" s="6" t="s">
        <v>32</v>
      </c>
      <c r="D430" s="6" t="s">
        <v>68</v>
      </c>
      <c r="E430" s="6" t="s">
        <v>69</v>
      </c>
      <c r="F430" s="5">
        <v>2</v>
      </c>
      <c r="G430" s="8">
        <v>2751</v>
      </c>
      <c r="H430" s="9">
        <v>0.18</v>
      </c>
      <c r="I430" s="7">
        <v>4511.6400000000003</v>
      </c>
      <c r="J430" s="8">
        <v>1353.492</v>
      </c>
      <c r="K430" s="8">
        <v>3158.1480000000001</v>
      </c>
      <c r="L430" s="9">
        <f>(Sales[[#This Row],[Profit/Loss]]/Sales[[#This Row],[Revenue]])</f>
        <v>0.7</v>
      </c>
      <c r="M430" s="1">
        <v>45633</v>
      </c>
      <c r="N430" s="6" t="s">
        <v>11</v>
      </c>
      <c r="O430" s="6" t="s">
        <v>3</v>
      </c>
    </row>
    <row r="431" spans="1:15" x14ac:dyDescent="0.35">
      <c r="A431" s="6">
        <v>1454</v>
      </c>
      <c r="B431" s="6" t="s">
        <v>513</v>
      </c>
      <c r="C431" s="6" t="s">
        <v>45</v>
      </c>
      <c r="D431" s="6" t="s">
        <v>60</v>
      </c>
      <c r="E431" s="6" t="s">
        <v>61</v>
      </c>
      <c r="F431" s="5">
        <v>2</v>
      </c>
      <c r="G431" s="8">
        <v>4524</v>
      </c>
      <c r="H431" s="9">
        <v>0.64</v>
      </c>
      <c r="I431" s="7">
        <v>3257.2799999999997</v>
      </c>
      <c r="J431" s="8">
        <v>2931.5519999999997</v>
      </c>
      <c r="K431" s="8">
        <v>325.72800000000007</v>
      </c>
      <c r="L431" s="9">
        <f>(Sales[[#This Row],[Profit/Loss]]/Sales[[#This Row],[Revenue]])</f>
        <v>0.10000000000000003</v>
      </c>
      <c r="M431" s="1">
        <v>45495</v>
      </c>
      <c r="N431" s="6" t="s">
        <v>15</v>
      </c>
      <c r="O431" s="6" t="s">
        <v>4</v>
      </c>
    </row>
    <row r="432" spans="1:15" x14ac:dyDescent="0.35">
      <c r="A432" s="6">
        <v>1455</v>
      </c>
      <c r="B432" s="6" t="s">
        <v>514</v>
      </c>
      <c r="C432" s="6" t="s">
        <v>49</v>
      </c>
      <c r="D432" s="6" t="s">
        <v>94</v>
      </c>
      <c r="E432" s="6" t="s">
        <v>95</v>
      </c>
      <c r="F432" s="5">
        <v>2</v>
      </c>
      <c r="G432" s="8">
        <v>2689</v>
      </c>
      <c r="H432" s="9">
        <v>0.76</v>
      </c>
      <c r="I432" s="7">
        <v>1290.72</v>
      </c>
      <c r="J432" s="8">
        <v>129.072</v>
      </c>
      <c r="K432" s="8">
        <v>1161.6480000000001</v>
      </c>
      <c r="L432" s="9">
        <f>(Sales[[#This Row],[Profit/Loss]]/Sales[[#This Row],[Revenue]])</f>
        <v>0.90000000000000013</v>
      </c>
      <c r="M432" s="1">
        <v>45629</v>
      </c>
      <c r="N432" s="6" t="s">
        <v>5</v>
      </c>
      <c r="O432" s="6" t="s">
        <v>4</v>
      </c>
    </row>
    <row r="433" spans="1:15" x14ac:dyDescent="0.35">
      <c r="A433" s="6">
        <v>1456</v>
      </c>
      <c r="B433" s="6" t="s">
        <v>515</v>
      </c>
      <c r="C433" s="6" t="s">
        <v>49</v>
      </c>
      <c r="D433" s="6" t="s">
        <v>105</v>
      </c>
      <c r="E433" s="6" t="s">
        <v>106</v>
      </c>
      <c r="F433" s="5">
        <v>2</v>
      </c>
      <c r="G433" s="8">
        <v>2751</v>
      </c>
      <c r="H433" s="9">
        <v>0.61</v>
      </c>
      <c r="I433" s="7">
        <v>2145.7800000000002</v>
      </c>
      <c r="J433" s="8">
        <v>214.57800000000003</v>
      </c>
      <c r="K433" s="8">
        <v>1931.2020000000002</v>
      </c>
      <c r="L433" s="9">
        <f>(Sales[[#This Row],[Profit/Loss]]/Sales[[#This Row],[Revenue]])</f>
        <v>0.9</v>
      </c>
      <c r="M433" s="1">
        <v>45702</v>
      </c>
      <c r="N433" s="6" t="s">
        <v>11</v>
      </c>
      <c r="O433" s="6" t="s">
        <v>4</v>
      </c>
    </row>
    <row r="434" spans="1:15" x14ac:dyDescent="0.35">
      <c r="A434" s="6">
        <v>1457</v>
      </c>
      <c r="B434" s="6" t="s">
        <v>516</v>
      </c>
      <c r="C434" s="6" t="s">
        <v>45</v>
      </c>
      <c r="D434" s="6" t="s">
        <v>148</v>
      </c>
      <c r="E434" s="6" t="s">
        <v>149</v>
      </c>
      <c r="F434" s="5">
        <v>2</v>
      </c>
      <c r="G434" s="8">
        <v>2342</v>
      </c>
      <c r="H434" s="9">
        <v>0.67</v>
      </c>
      <c r="I434" s="7">
        <v>1545.7199999999998</v>
      </c>
      <c r="J434" s="8">
        <v>1391.1479999999999</v>
      </c>
      <c r="K434" s="8">
        <v>154.57199999999989</v>
      </c>
      <c r="L434" s="9">
        <f>(Sales[[#This Row],[Profit/Loss]]/Sales[[#This Row],[Revenue]])</f>
        <v>9.9999999999999936E-2</v>
      </c>
      <c r="M434" s="1">
        <v>45563</v>
      </c>
      <c r="N434" s="6" t="s">
        <v>11</v>
      </c>
      <c r="O434" s="6" t="s">
        <v>3</v>
      </c>
    </row>
    <row r="435" spans="1:15" x14ac:dyDescent="0.35">
      <c r="A435" s="6">
        <v>1458</v>
      </c>
      <c r="B435" s="6" t="s">
        <v>517</v>
      </c>
      <c r="C435" s="6" t="s">
        <v>37</v>
      </c>
      <c r="D435" s="6" t="s">
        <v>38</v>
      </c>
      <c r="E435" s="6" t="s">
        <v>39</v>
      </c>
      <c r="F435" s="5">
        <v>6</v>
      </c>
      <c r="G435" s="8">
        <v>2761</v>
      </c>
      <c r="H435" s="9">
        <v>0.27</v>
      </c>
      <c r="I435" s="7">
        <v>12093.18</v>
      </c>
      <c r="J435" s="8">
        <v>4837.2719999999999</v>
      </c>
      <c r="K435" s="8">
        <v>7255.9080000000004</v>
      </c>
      <c r="L435" s="9">
        <f>(Sales[[#This Row],[Profit/Loss]]/Sales[[#This Row],[Revenue]])</f>
        <v>0.6</v>
      </c>
      <c r="M435" s="1">
        <v>45563</v>
      </c>
      <c r="N435" s="6" t="s">
        <v>9</v>
      </c>
      <c r="O435" s="6" t="s">
        <v>4</v>
      </c>
    </row>
    <row r="436" spans="1:15" x14ac:dyDescent="0.35">
      <c r="A436" s="6">
        <v>1459</v>
      </c>
      <c r="B436" s="6" t="s">
        <v>518</v>
      </c>
      <c r="C436" s="6" t="s">
        <v>45</v>
      </c>
      <c r="D436" s="6" t="s">
        <v>60</v>
      </c>
      <c r="E436" s="6" t="s">
        <v>61</v>
      </c>
      <c r="F436" s="5">
        <v>2</v>
      </c>
      <c r="G436" s="8">
        <v>2495</v>
      </c>
      <c r="H436" s="9">
        <v>0.98</v>
      </c>
      <c r="I436" s="7">
        <v>99.800000000000082</v>
      </c>
      <c r="J436" s="8">
        <v>89.820000000000078</v>
      </c>
      <c r="K436" s="8">
        <v>9.980000000000004</v>
      </c>
      <c r="L436" s="9">
        <f>(Sales[[#This Row],[Profit/Loss]]/Sales[[#This Row],[Revenue]])</f>
        <v>9.9999999999999964E-2</v>
      </c>
      <c r="M436" s="1">
        <v>45308</v>
      </c>
      <c r="N436" s="6" t="s">
        <v>15</v>
      </c>
      <c r="O436" s="6" t="s">
        <v>4</v>
      </c>
    </row>
    <row r="437" spans="1:15" x14ac:dyDescent="0.35">
      <c r="A437" s="6">
        <v>1460</v>
      </c>
      <c r="B437" s="6" t="s">
        <v>519</v>
      </c>
      <c r="C437" s="6" t="s">
        <v>37</v>
      </c>
      <c r="D437" s="6" t="s">
        <v>151</v>
      </c>
      <c r="E437" s="6" t="s">
        <v>152</v>
      </c>
      <c r="F437" s="5">
        <v>2</v>
      </c>
      <c r="G437" s="8">
        <v>4264</v>
      </c>
      <c r="H437" s="9">
        <v>0.73</v>
      </c>
      <c r="I437" s="7">
        <v>2302.56</v>
      </c>
      <c r="J437" s="8">
        <v>921.024</v>
      </c>
      <c r="K437" s="8">
        <v>1381.5360000000001</v>
      </c>
      <c r="L437" s="9">
        <f>(Sales[[#This Row],[Profit/Loss]]/Sales[[#This Row],[Revenue]])</f>
        <v>0.60000000000000009</v>
      </c>
      <c r="M437" s="1">
        <v>45577</v>
      </c>
      <c r="N437" s="6" t="s">
        <v>5</v>
      </c>
      <c r="O437" s="6" t="s">
        <v>3</v>
      </c>
    </row>
    <row r="438" spans="1:15" x14ac:dyDescent="0.35">
      <c r="A438" s="6">
        <v>1461</v>
      </c>
      <c r="B438" s="6" t="s">
        <v>520</v>
      </c>
      <c r="C438" s="6" t="s">
        <v>56</v>
      </c>
      <c r="D438" s="6" t="s">
        <v>57</v>
      </c>
      <c r="E438" s="6" t="s">
        <v>58</v>
      </c>
      <c r="F438" s="5">
        <v>2</v>
      </c>
      <c r="G438" s="8">
        <v>2708</v>
      </c>
      <c r="H438" s="9">
        <v>0.9</v>
      </c>
      <c r="I438" s="7">
        <v>541.59999999999991</v>
      </c>
      <c r="J438" s="8">
        <v>433.28</v>
      </c>
      <c r="K438" s="8">
        <v>108.31999999999994</v>
      </c>
      <c r="L438" s="9">
        <f>(Sales[[#This Row],[Profit/Loss]]/Sales[[#This Row],[Revenue]])</f>
        <v>0.19999999999999993</v>
      </c>
      <c r="M438" s="1">
        <v>45563</v>
      </c>
      <c r="N438" s="6" t="s">
        <v>13</v>
      </c>
      <c r="O438" s="6" t="s">
        <v>4</v>
      </c>
    </row>
    <row r="439" spans="1:15" x14ac:dyDescent="0.35">
      <c r="A439" s="6">
        <v>1462</v>
      </c>
      <c r="B439" s="6" t="s">
        <v>521</v>
      </c>
      <c r="C439" s="6" t="s">
        <v>37</v>
      </c>
      <c r="D439" s="6" t="s">
        <v>38</v>
      </c>
      <c r="E439" s="6" t="s">
        <v>39</v>
      </c>
      <c r="F439" s="5">
        <v>1</v>
      </c>
      <c r="G439" s="8">
        <v>2761</v>
      </c>
      <c r="H439" s="9">
        <v>0.68</v>
      </c>
      <c r="I439" s="7">
        <v>883.51999999999987</v>
      </c>
      <c r="J439" s="8">
        <v>353.40799999999996</v>
      </c>
      <c r="K439" s="8">
        <v>530.11199999999985</v>
      </c>
      <c r="L439" s="9">
        <f>(Sales[[#This Row],[Profit/Loss]]/Sales[[#This Row],[Revenue]])</f>
        <v>0.6</v>
      </c>
      <c r="M439" s="1">
        <v>45725</v>
      </c>
      <c r="N439" s="6" t="s">
        <v>5</v>
      </c>
      <c r="O439" s="6" t="s">
        <v>4</v>
      </c>
    </row>
    <row r="440" spans="1:15" x14ac:dyDescent="0.35">
      <c r="A440" s="6">
        <v>1463</v>
      </c>
      <c r="B440" s="6" t="s">
        <v>522</v>
      </c>
      <c r="C440" s="6" t="s">
        <v>56</v>
      </c>
      <c r="D440" s="6" t="s">
        <v>83</v>
      </c>
      <c r="E440" s="6" t="s">
        <v>84</v>
      </c>
      <c r="F440" s="5">
        <v>1</v>
      </c>
      <c r="G440" s="8">
        <v>4606</v>
      </c>
      <c r="H440" s="9">
        <v>0.9</v>
      </c>
      <c r="I440" s="7">
        <v>460.59999999999991</v>
      </c>
      <c r="J440" s="8">
        <v>368.47999999999996</v>
      </c>
      <c r="K440" s="8">
        <v>92.119999999999948</v>
      </c>
      <c r="L440" s="9">
        <f>(Sales[[#This Row],[Profit/Loss]]/Sales[[#This Row],[Revenue]])</f>
        <v>0.19999999999999993</v>
      </c>
      <c r="M440" s="1">
        <v>45825</v>
      </c>
      <c r="N440" s="6" t="s">
        <v>5</v>
      </c>
      <c r="O440" s="6" t="s">
        <v>3</v>
      </c>
    </row>
    <row r="441" spans="1:15" x14ac:dyDescent="0.35">
      <c r="A441" s="6">
        <v>1464</v>
      </c>
      <c r="B441" s="6" t="s">
        <v>523</v>
      </c>
      <c r="C441" s="6" t="s">
        <v>56</v>
      </c>
      <c r="D441" s="6" t="s">
        <v>83</v>
      </c>
      <c r="E441" s="6" t="s">
        <v>84</v>
      </c>
      <c r="F441" s="5">
        <v>2</v>
      </c>
      <c r="G441" s="8">
        <v>2840</v>
      </c>
      <c r="H441" s="9">
        <v>0.73</v>
      </c>
      <c r="I441" s="7">
        <v>1533.6000000000001</v>
      </c>
      <c r="J441" s="8">
        <v>1226.8800000000001</v>
      </c>
      <c r="K441" s="8">
        <v>306.72000000000003</v>
      </c>
      <c r="L441" s="9">
        <f>(Sales[[#This Row],[Profit/Loss]]/Sales[[#This Row],[Revenue]])</f>
        <v>0.2</v>
      </c>
      <c r="M441" s="1">
        <v>45783</v>
      </c>
      <c r="N441" s="6" t="s">
        <v>11</v>
      </c>
      <c r="O441" s="6" t="s">
        <v>4</v>
      </c>
    </row>
    <row r="442" spans="1:15" x14ac:dyDescent="0.35">
      <c r="A442" s="6">
        <v>1465</v>
      </c>
      <c r="B442" s="6" t="s">
        <v>524</v>
      </c>
      <c r="C442" s="6" t="s">
        <v>45</v>
      </c>
      <c r="D442" s="6" t="s">
        <v>46</v>
      </c>
      <c r="E442" s="6" t="s">
        <v>47</v>
      </c>
      <c r="F442" s="5">
        <v>2</v>
      </c>
      <c r="G442" s="8">
        <v>2215</v>
      </c>
      <c r="H442" s="9">
        <v>0.96</v>
      </c>
      <c r="I442" s="7">
        <v>177.20000000000016</v>
      </c>
      <c r="J442" s="8">
        <v>159.48000000000016</v>
      </c>
      <c r="K442" s="8">
        <v>17.72</v>
      </c>
      <c r="L442" s="9">
        <f>(Sales[[#This Row],[Profit/Loss]]/Sales[[#This Row],[Revenue]])</f>
        <v>9.9999999999999908E-2</v>
      </c>
      <c r="M442" s="1">
        <v>45708</v>
      </c>
      <c r="N442" s="6" t="s">
        <v>13</v>
      </c>
      <c r="O442" s="6" t="s">
        <v>4</v>
      </c>
    </row>
    <row r="443" spans="1:15" x14ac:dyDescent="0.35">
      <c r="A443" s="6">
        <v>1468</v>
      </c>
      <c r="B443" s="6" t="s">
        <v>525</v>
      </c>
      <c r="C443" s="6" t="s">
        <v>49</v>
      </c>
      <c r="D443" s="6" t="s">
        <v>105</v>
      </c>
      <c r="E443" s="6" t="s">
        <v>106</v>
      </c>
      <c r="F443" s="5">
        <v>2</v>
      </c>
      <c r="G443" s="8">
        <v>3333</v>
      </c>
      <c r="H443" s="9">
        <v>0.27</v>
      </c>
      <c r="I443" s="7">
        <v>4866.18</v>
      </c>
      <c r="J443" s="8">
        <v>486.61800000000005</v>
      </c>
      <c r="K443" s="8">
        <v>4379.5619999999999</v>
      </c>
      <c r="L443" s="9">
        <f>(Sales[[#This Row],[Profit/Loss]]/Sales[[#This Row],[Revenue]])</f>
        <v>0.89999999999999991</v>
      </c>
      <c r="M443" s="1">
        <v>45153</v>
      </c>
      <c r="N443" s="6" t="s">
        <v>7</v>
      </c>
      <c r="O443" s="6" t="s">
        <v>4</v>
      </c>
    </row>
    <row r="444" spans="1:15" x14ac:dyDescent="0.35">
      <c r="A444" s="6">
        <v>1469</v>
      </c>
      <c r="B444" s="6" t="s">
        <v>526</v>
      </c>
      <c r="C444" s="6" t="s">
        <v>56</v>
      </c>
      <c r="D444" s="6" t="s">
        <v>83</v>
      </c>
      <c r="E444" s="6" t="s">
        <v>84</v>
      </c>
      <c r="F444" s="5">
        <v>2</v>
      </c>
      <c r="G444" s="8">
        <v>2666</v>
      </c>
      <c r="H444" s="9">
        <v>0.49</v>
      </c>
      <c r="I444" s="7">
        <v>2719.32</v>
      </c>
      <c r="J444" s="8">
        <v>2175.4560000000001</v>
      </c>
      <c r="K444" s="8">
        <v>543.86400000000003</v>
      </c>
      <c r="L444" s="9">
        <f>(Sales[[#This Row],[Profit/Loss]]/Sales[[#This Row],[Revenue]])</f>
        <v>0.2</v>
      </c>
      <c r="M444" s="1">
        <v>45682</v>
      </c>
      <c r="N444" s="6" t="s">
        <v>11</v>
      </c>
      <c r="O444" s="6" t="s">
        <v>3</v>
      </c>
    </row>
    <row r="445" spans="1:15" x14ac:dyDescent="0.35">
      <c r="A445" s="6">
        <v>1470</v>
      </c>
      <c r="B445" s="6" t="s">
        <v>527</v>
      </c>
      <c r="C445" s="6" t="s">
        <v>49</v>
      </c>
      <c r="D445" s="6" t="s">
        <v>63</v>
      </c>
      <c r="E445" s="6" t="s">
        <v>64</v>
      </c>
      <c r="F445" s="5">
        <v>1</v>
      </c>
      <c r="G445" s="8">
        <v>1377</v>
      </c>
      <c r="H445" s="9">
        <v>0.65</v>
      </c>
      <c r="I445" s="7">
        <v>481.95</v>
      </c>
      <c r="J445" s="8">
        <v>48.195</v>
      </c>
      <c r="K445" s="8">
        <v>433.755</v>
      </c>
      <c r="L445" s="9">
        <f>(Sales[[#This Row],[Profit/Loss]]/Sales[[#This Row],[Revenue]])</f>
        <v>0.9</v>
      </c>
      <c r="M445" s="1">
        <v>45563</v>
      </c>
      <c r="N445" s="6" t="s">
        <v>13</v>
      </c>
      <c r="O445" s="6" t="s">
        <v>4</v>
      </c>
    </row>
    <row r="446" spans="1:15" x14ac:dyDescent="0.35">
      <c r="A446" s="6">
        <v>1471</v>
      </c>
      <c r="B446" s="6" t="s">
        <v>528</v>
      </c>
      <c r="C446" s="6" t="s">
        <v>45</v>
      </c>
      <c r="D446" s="6" t="s">
        <v>46</v>
      </c>
      <c r="E446" s="6" t="s">
        <v>47</v>
      </c>
      <c r="F446" s="5">
        <v>2</v>
      </c>
      <c r="G446" s="8">
        <v>4882</v>
      </c>
      <c r="H446" s="9">
        <v>0.23</v>
      </c>
      <c r="I446" s="7">
        <v>7518.28</v>
      </c>
      <c r="J446" s="8">
        <v>6766.4520000000002</v>
      </c>
      <c r="K446" s="8">
        <v>751.82799999999952</v>
      </c>
      <c r="L446" s="9">
        <f>(Sales[[#This Row],[Profit/Loss]]/Sales[[#This Row],[Revenue]])</f>
        <v>9.9999999999999936E-2</v>
      </c>
      <c r="M446" s="1">
        <v>45159</v>
      </c>
      <c r="N446" s="6" t="s">
        <v>13</v>
      </c>
      <c r="O446" s="6" t="s">
        <v>4</v>
      </c>
    </row>
    <row r="447" spans="1:15" x14ac:dyDescent="0.35">
      <c r="A447" s="6">
        <v>1472</v>
      </c>
      <c r="B447" s="6" t="s">
        <v>529</v>
      </c>
      <c r="C447" s="6" t="s">
        <v>45</v>
      </c>
      <c r="D447" s="6" t="s">
        <v>46</v>
      </c>
      <c r="E447" s="6" t="s">
        <v>47</v>
      </c>
      <c r="F447" s="5">
        <v>2</v>
      </c>
      <c r="G447" s="8">
        <v>2605</v>
      </c>
      <c r="H447" s="9">
        <v>0.9</v>
      </c>
      <c r="I447" s="7">
        <v>520.99999999999989</v>
      </c>
      <c r="J447" s="8">
        <v>468.89999999999992</v>
      </c>
      <c r="K447" s="8">
        <v>52.099999999999966</v>
      </c>
      <c r="L447" s="9">
        <f>(Sales[[#This Row],[Profit/Loss]]/Sales[[#This Row],[Revenue]])</f>
        <v>9.999999999999995E-2</v>
      </c>
      <c r="M447" s="1">
        <v>45591</v>
      </c>
      <c r="N447" s="6" t="s">
        <v>9</v>
      </c>
      <c r="O447" s="6" t="s">
        <v>4</v>
      </c>
    </row>
    <row r="448" spans="1:15" x14ac:dyDescent="0.35">
      <c r="A448" s="6">
        <v>1473</v>
      </c>
      <c r="B448" s="6" t="s">
        <v>530</v>
      </c>
      <c r="C448" s="6" t="s">
        <v>49</v>
      </c>
      <c r="D448" s="6" t="s">
        <v>105</v>
      </c>
      <c r="E448" s="6" t="s">
        <v>106</v>
      </c>
      <c r="F448" s="5">
        <v>2</v>
      </c>
      <c r="G448" s="8">
        <v>2751</v>
      </c>
      <c r="H448" s="9">
        <v>0.08</v>
      </c>
      <c r="I448" s="7">
        <v>5061.84</v>
      </c>
      <c r="J448" s="8">
        <v>506.18400000000003</v>
      </c>
      <c r="K448" s="8">
        <v>4555.6559999999999</v>
      </c>
      <c r="L448" s="9">
        <f>(Sales[[#This Row],[Profit/Loss]]/Sales[[#This Row],[Revenue]])</f>
        <v>0.89999999999999991</v>
      </c>
      <c r="M448" s="1">
        <v>45563</v>
      </c>
      <c r="N448" s="6" t="s">
        <v>11</v>
      </c>
      <c r="O448" s="6" t="s">
        <v>4</v>
      </c>
    </row>
    <row r="449" spans="1:15" x14ac:dyDescent="0.35">
      <c r="A449" s="6">
        <v>1474</v>
      </c>
      <c r="B449" s="6" t="s">
        <v>531</v>
      </c>
      <c r="C449" s="6" t="s">
        <v>37</v>
      </c>
      <c r="D449" s="6" t="s">
        <v>113</v>
      </c>
      <c r="E449" s="6" t="s">
        <v>114</v>
      </c>
      <c r="F449" s="5">
        <v>4</v>
      </c>
      <c r="G449" s="8">
        <v>2754</v>
      </c>
      <c r="H449" s="9">
        <v>0.63</v>
      </c>
      <c r="I449" s="7">
        <v>4075.92</v>
      </c>
      <c r="J449" s="8">
        <v>1630.3680000000002</v>
      </c>
      <c r="K449" s="8">
        <v>2445.5519999999997</v>
      </c>
      <c r="L449" s="9">
        <f>(Sales[[#This Row],[Profit/Loss]]/Sales[[#This Row],[Revenue]])</f>
        <v>0.59999999999999987</v>
      </c>
      <c r="M449" s="1">
        <v>45681</v>
      </c>
      <c r="N449" s="6" t="s">
        <v>11</v>
      </c>
      <c r="O449" s="6" t="s">
        <v>4</v>
      </c>
    </row>
    <row r="450" spans="1:15" x14ac:dyDescent="0.35">
      <c r="A450" s="6">
        <v>1475</v>
      </c>
      <c r="B450" s="6" t="s">
        <v>532</v>
      </c>
      <c r="C450" s="6" t="s">
        <v>49</v>
      </c>
      <c r="D450" s="6" t="s">
        <v>63</v>
      </c>
      <c r="E450" s="6" t="s">
        <v>64</v>
      </c>
      <c r="F450" s="5">
        <v>2</v>
      </c>
      <c r="G450" s="8">
        <v>3692</v>
      </c>
      <c r="H450" s="9">
        <v>0.65</v>
      </c>
      <c r="I450" s="7">
        <v>2584.3999999999996</v>
      </c>
      <c r="J450" s="8">
        <v>258.44</v>
      </c>
      <c r="K450" s="8">
        <v>2325.9599999999996</v>
      </c>
      <c r="L450" s="9">
        <f>(Sales[[#This Row],[Profit/Loss]]/Sales[[#This Row],[Revenue]])</f>
        <v>0.89999999999999991</v>
      </c>
      <c r="M450" s="1">
        <v>45607</v>
      </c>
      <c r="N450" s="6" t="s">
        <v>9</v>
      </c>
      <c r="O450" s="6" t="s">
        <v>4</v>
      </c>
    </row>
    <row r="451" spans="1:15" x14ac:dyDescent="0.35">
      <c r="A451" s="6">
        <v>1476</v>
      </c>
      <c r="B451" s="6" t="s">
        <v>533</v>
      </c>
      <c r="C451" s="6" t="s">
        <v>32</v>
      </c>
      <c r="D451" s="6" t="s">
        <v>129</v>
      </c>
      <c r="E451" s="6" t="s">
        <v>130</v>
      </c>
      <c r="F451" s="5">
        <v>5</v>
      </c>
      <c r="G451" s="8">
        <v>2671</v>
      </c>
      <c r="H451" s="9">
        <v>0.56999999999999995</v>
      </c>
      <c r="I451" s="7">
        <v>5742.6500000000005</v>
      </c>
      <c r="J451" s="8">
        <v>1722.7950000000001</v>
      </c>
      <c r="K451" s="8">
        <v>4019.8550000000005</v>
      </c>
      <c r="L451" s="9">
        <f>(Sales[[#This Row],[Profit/Loss]]/Sales[[#This Row],[Revenue]])</f>
        <v>0.70000000000000007</v>
      </c>
      <c r="M451" s="1">
        <v>45859</v>
      </c>
      <c r="N451" s="6" t="s">
        <v>11</v>
      </c>
      <c r="O451" s="6" t="s">
        <v>4</v>
      </c>
    </row>
    <row r="452" spans="1:15" x14ac:dyDescent="0.35">
      <c r="A452" s="6">
        <v>1477</v>
      </c>
      <c r="B452" s="6" t="s">
        <v>534</v>
      </c>
      <c r="C452" s="6" t="s">
        <v>56</v>
      </c>
      <c r="D452" s="6" t="s">
        <v>117</v>
      </c>
      <c r="E452" s="6" t="s">
        <v>118</v>
      </c>
      <c r="F452" s="5">
        <v>1</v>
      </c>
      <c r="G452" s="8">
        <v>2277</v>
      </c>
      <c r="H452" s="9">
        <v>0.56999999999999995</v>
      </c>
      <c r="I452" s="7">
        <v>979.11000000000013</v>
      </c>
      <c r="J452" s="8">
        <v>783.28800000000012</v>
      </c>
      <c r="K452" s="8">
        <v>195.822</v>
      </c>
      <c r="L452" s="9">
        <f>(Sales[[#This Row],[Profit/Loss]]/Sales[[#This Row],[Revenue]])</f>
        <v>0.19999999999999998</v>
      </c>
      <c r="M452" s="1">
        <v>45749</v>
      </c>
      <c r="N452" s="6" t="s">
        <v>13</v>
      </c>
      <c r="O452" s="6" t="s">
        <v>4</v>
      </c>
    </row>
    <row r="453" spans="1:15" x14ac:dyDescent="0.35">
      <c r="A453" s="6">
        <v>1478</v>
      </c>
      <c r="B453" s="6" t="s">
        <v>535</v>
      </c>
      <c r="C453" s="6" t="s">
        <v>37</v>
      </c>
      <c r="D453" s="6" t="s">
        <v>113</v>
      </c>
      <c r="E453" s="6" t="s">
        <v>114</v>
      </c>
      <c r="F453" s="5">
        <v>2</v>
      </c>
      <c r="G453" s="8">
        <v>2277</v>
      </c>
      <c r="H453" s="9">
        <v>0.63</v>
      </c>
      <c r="I453" s="7">
        <v>1684.98</v>
      </c>
      <c r="J453" s="8">
        <v>673.99200000000008</v>
      </c>
      <c r="K453" s="8">
        <v>1010.9879999999999</v>
      </c>
      <c r="L453" s="9">
        <f>(Sales[[#This Row],[Profit/Loss]]/Sales[[#This Row],[Revenue]])</f>
        <v>0.6</v>
      </c>
      <c r="M453" s="1">
        <v>45491</v>
      </c>
      <c r="N453" s="6" t="s">
        <v>7</v>
      </c>
      <c r="O453" s="6" t="s">
        <v>4</v>
      </c>
    </row>
    <row r="454" spans="1:15" x14ac:dyDescent="0.35">
      <c r="A454" s="6">
        <v>1479</v>
      </c>
      <c r="B454" s="6" t="s">
        <v>536</v>
      </c>
      <c r="C454" s="6" t="s">
        <v>56</v>
      </c>
      <c r="D454" s="6" t="s">
        <v>78</v>
      </c>
      <c r="E454" s="6" t="s">
        <v>79</v>
      </c>
      <c r="F454" s="5">
        <v>1</v>
      </c>
      <c r="G454" s="8">
        <v>2791</v>
      </c>
      <c r="H454" s="9">
        <v>0.59</v>
      </c>
      <c r="I454" s="7">
        <v>1144.3100000000002</v>
      </c>
      <c r="J454" s="8">
        <v>915.44800000000021</v>
      </c>
      <c r="K454" s="8">
        <v>228.86199999999997</v>
      </c>
      <c r="L454" s="9">
        <f>(Sales[[#This Row],[Profit/Loss]]/Sales[[#This Row],[Revenue]])</f>
        <v>0.19999999999999993</v>
      </c>
      <c r="M454" s="1">
        <v>45563</v>
      </c>
      <c r="N454" s="6" t="s">
        <v>7</v>
      </c>
      <c r="O454" s="6" t="s">
        <v>4</v>
      </c>
    </row>
    <row r="455" spans="1:15" x14ac:dyDescent="0.35">
      <c r="A455" s="6">
        <v>1480</v>
      </c>
      <c r="B455" s="6" t="s">
        <v>537</v>
      </c>
      <c r="C455" s="6" t="s">
        <v>37</v>
      </c>
      <c r="D455" s="6" t="s">
        <v>113</v>
      </c>
      <c r="E455" s="6" t="s">
        <v>114</v>
      </c>
      <c r="F455" s="5">
        <v>2</v>
      </c>
      <c r="G455" s="8">
        <v>755</v>
      </c>
      <c r="H455" s="9">
        <v>0.63</v>
      </c>
      <c r="I455" s="7">
        <v>558.70000000000005</v>
      </c>
      <c r="J455" s="8">
        <v>223.48000000000002</v>
      </c>
      <c r="K455" s="8">
        <v>335.22</v>
      </c>
      <c r="L455" s="9">
        <f>(Sales[[#This Row],[Profit/Loss]]/Sales[[#This Row],[Revenue]])</f>
        <v>0.6</v>
      </c>
      <c r="M455" s="1">
        <v>45420</v>
      </c>
      <c r="N455" s="6" t="s">
        <v>15</v>
      </c>
      <c r="O455" s="6" t="s">
        <v>4</v>
      </c>
    </row>
    <row r="456" spans="1:15" x14ac:dyDescent="0.35">
      <c r="A456" s="6">
        <v>1481</v>
      </c>
      <c r="B456" s="6" t="s">
        <v>538</v>
      </c>
      <c r="C456" s="6" t="s">
        <v>45</v>
      </c>
      <c r="D456" s="6" t="s">
        <v>148</v>
      </c>
      <c r="E456" s="6" t="s">
        <v>149</v>
      </c>
      <c r="F456" s="5">
        <v>2</v>
      </c>
      <c r="G456" s="8">
        <v>2914</v>
      </c>
      <c r="H456" s="9">
        <v>0.97</v>
      </c>
      <c r="I456" s="7">
        <v>174.84000000000015</v>
      </c>
      <c r="J456" s="8">
        <v>157.35600000000014</v>
      </c>
      <c r="K456" s="8">
        <v>17.484000000000009</v>
      </c>
      <c r="L456" s="9">
        <f>(Sales[[#This Row],[Profit/Loss]]/Sales[[#This Row],[Revenue]])</f>
        <v>9.9999999999999964E-2</v>
      </c>
      <c r="M456" s="1">
        <v>45563</v>
      </c>
      <c r="N456" s="6" t="s">
        <v>5</v>
      </c>
      <c r="O456" s="6" t="s">
        <v>4</v>
      </c>
    </row>
    <row r="457" spans="1:15" x14ac:dyDescent="0.35">
      <c r="A457" s="6">
        <v>1482</v>
      </c>
      <c r="B457" s="6" t="s">
        <v>539</v>
      </c>
      <c r="C457" s="6" t="s">
        <v>41</v>
      </c>
      <c r="D457" s="6" t="s">
        <v>87</v>
      </c>
      <c r="E457" s="6" t="s">
        <v>88</v>
      </c>
      <c r="F457" s="5">
        <v>2</v>
      </c>
      <c r="G457" s="8">
        <v>1270</v>
      </c>
      <c r="H457" s="9">
        <v>0.75</v>
      </c>
      <c r="I457" s="7">
        <v>635</v>
      </c>
      <c r="J457" s="8">
        <v>444.5</v>
      </c>
      <c r="K457" s="8">
        <v>190.5</v>
      </c>
      <c r="L457" s="9">
        <f>(Sales[[#This Row],[Profit/Loss]]/Sales[[#This Row],[Revenue]])</f>
        <v>0.3</v>
      </c>
      <c r="M457" s="1">
        <v>45742</v>
      </c>
      <c r="N457" s="6" t="s">
        <v>7</v>
      </c>
      <c r="O457" s="6" t="s">
        <v>4</v>
      </c>
    </row>
    <row r="458" spans="1:15" x14ac:dyDescent="0.35">
      <c r="A458" s="6">
        <v>1483</v>
      </c>
      <c r="B458" s="6" t="s">
        <v>540</v>
      </c>
      <c r="C458" s="6" t="s">
        <v>49</v>
      </c>
      <c r="D458" s="6" t="s">
        <v>63</v>
      </c>
      <c r="E458" s="6" t="s">
        <v>64</v>
      </c>
      <c r="F458" s="5">
        <v>2</v>
      </c>
      <c r="G458" s="8">
        <v>2347</v>
      </c>
      <c r="H458" s="9">
        <v>0.65</v>
      </c>
      <c r="I458" s="7">
        <v>1642.8999999999999</v>
      </c>
      <c r="J458" s="8">
        <v>164.29</v>
      </c>
      <c r="K458" s="8">
        <v>1478.61</v>
      </c>
      <c r="L458" s="9">
        <f>(Sales[[#This Row],[Profit/Loss]]/Sales[[#This Row],[Revenue]])</f>
        <v>0.9</v>
      </c>
      <c r="M458" s="1">
        <v>45577</v>
      </c>
      <c r="N458" s="6" t="s">
        <v>11</v>
      </c>
      <c r="O458" s="6" t="s">
        <v>4</v>
      </c>
    </row>
    <row r="459" spans="1:15" x14ac:dyDescent="0.35">
      <c r="A459" s="6">
        <v>1484</v>
      </c>
      <c r="B459" s="6" t="s">
        <v>541</v>
      </c>
      <c r="C459" s="6" t="s">
        <v>37</v>
      </c>
      <c r="D459" s="6" t="s">
        <v>102</v>
      </c>
      <c r="E459" s="6" t="s">
        <v>103</v>
      </c>
      <c r="F459" s="5">
        <v>2</v>
      </c>
      <c r="G459" s="8">
        <v>819</v>
      </c>
      <c r="H459" s="9">
        <v>0.57999999999999996</v>
      </c>
      <c r="I459" s="7">
        <v>687.96</v>
      </c>
      <c r="J459" s="8">
        <v>275.18400000000003</v>
      </c>
      <c r="K459" s="8">
        <v>412.77600000000001</v>
      </c>
      <c r="L459" s="9">
        <f>(Sales[[#This Row],[Profit/Loss]]/Sales[[#This Row],[Revenue]])</f>
        <v>0.6</v>
      </c>
      <c r="M459" s="1">
        <v>45289</v>
      </c>
      <c r="N459" s="6" t="s">
        <v>9</v>
      </c>
      <c r="O459" s="6" t="s">
        <v>4</v>
      </c>
    </row>
    <row r="460" spans="1:15" x14ac:dyDescent="0.35">
      <c r="A460" s="6">
        <v>1485</v>
      </c>
      <c r="B460" s="6" t="s">
        <v>542</v>
      </c>
      <c r="C460" s="6" t="s">
        <v>41</v>
      </c>
      <c r="D460" s="6" t="s">
        <v>73</v>
      </c>
      <c r="E460" s="6" t="s">
        <v>74</v>
      </c>
      <c r="F460" s="5">
        <v>2</v>
      </c>
      <c r="G460" s="8">
        <v>2543</v>
      </c>
      <c r="H460" s="9">
        <v>0.59</v>
      </c>
      <c r="I460" s="7">
        <v>2085.2600000000002</v>
      </c>
      <c r="J460" s="8">
        <v>1459.682</v>
      </c>
      <c r="K460" s="8">
        <v>625.5780000000002</v>
      </c>
      <c r="L460" s="9">
        <f>(Sales[[#This Row],[Profit/Loss]]/Sales[[#This Row],[Revenue]])</f>
        <v>0.30000000000000004</v>
      </c>
      <c r="M460" s="1">
        <v>45510</v>
      </c>
      <c r="N460" s="6" t="s">
        <v>13</v>
      </c>
      <c r="O460" s="6" t="s">
        <v>3</v>
      </c>
    </row>
    <row r="461" spans="1:15" x14ac:dyDescent="0.35">
      <c r="A461" s="6">
        <v>1486</v>
      </c>
      <c r="B461" s="6" t="s">
        <v>543</v>
      </c>
      <c r="C461" s="6" t="s">
        <v>32</v>
      </c>
      <c r="D461" s="6" t="s">
        <v>129</v>
      </c>
      <c r="E461" s="6" t="s">
        <v>130</v>
      </c>
      <c r="F461" s="5">
        <v>6</v>
      </c>
      <c r="G461" s="8">
        <v>2671</v>
      </c>
      <c r="H461" s="9">
        <v>0.62</v>
      </c>
      <c r="I461" s="7">
        <v>6089.88</v>
      </c>
      <c r="J461" s="8">
        <v>1826.9639999999999</v>
      </c>
      <c r="K461" s="8">
        <v>4262.9160000000002</v>
      </c>
      <c r="L461" s="9">
        <f>(Sales[[#This Row],[Profit/Loss]]/Sales[[#This Row],[Revenue]])</f>
        <v>0.70000000000000007</v>
      </c>
      <c r="M461" s="1">
        <v>45563</v>
      </c>
      <c r="N461" s="6" t="s">
        <v>9</v>
      </c>
      <c r="O461" s="6" t="s">
        <v>3</v>
      </c>
    </row>
    <row r="462" spans="1:15" x14ac:dyDescent="0.35">
      <c r="A462" s="6">
        <v>1487</v>
      </c>
      <c r="B462" s="6" t="s">
        <v>544</v>
      </c>
      <c r="C462" s="6" t="s">
        <v>45</v>
      </c>
      <c r="D462" s="6" t="s">
        <v>60</v>
      </c>
      <c r="E462" s="6" t="s">
        <v>61</v>
      </c>
      <c r="F462" s="5">
        <v>6</v>
      </c>
      <c r="G462" s="8">
        <v>1234</v>
      </c>
      <c r="H462" s="9">
        <v>0.71</v>
      </c>
      <c r="I462" s="7">
        <v>2147.1600000000003</v>
      </c>
      <c r="J462" s="8">
        <v>1932.4440000000004</v>
      </c>
      <c r="K462" s="8">
        <v>214.71599999999989</v>
      </c>
      <c r="L462" s="9">
        <f>(Sales[[#This Row],[Profit/Loss]]/Sales[[#This Row],[Revenue]])</f>
        <v>9.9999999999999936E-2</v>
      </c>
      <c r="M462" s="1">
        <v>45366</v>
      </c>
      <c r="N462" s="6" t="s">
        <v>5</v>
      </c>
      <c r="O462" s="6" t="s">
        <v>4</v>
      </c>
    </row>
    <row r="463" spans="1:15" x14ac:dyDescent="0.35">
      <c r="A463" s="6">
        <v>1488</v>
      </c>
      <c r="B463" s="6" t="s">
        <v>545</v>
      </c>
      <c r="C463" s="6" t="s">
        <v>45</v>
      </c>
      <c r="D463" s="6" t="s">
        <v>171</v>
      </c>
      <c r="E463" s="6" t="s">
        <v>172</v>
      </c>
      <c r="F463" s="5">
        <v>2</v>
      </c>
      <c r="G463" s="8">
        <v>4926</v>
      </c>
      <c r="H463" s="9">
        <v>0.57999999999999996</v>
      </c>
      <c r="I463" s="7">
        <v>4137.84</v>
      </c>
      <c r="J463" s="8">
        <v>3724.056</v>
      </c>
      <c r="K463" s="8">
        <v>413.78400000000011</v>
      </c>
      <c r="L463" s="9">
        <f>(Sales[[#This Row],[Profit/Loss]]/Sales[[#This Row],[Revenue]])</f>
        <v>0.10000000000000002</v>
      </c>
      <c r="M463" s="1">
        <v>45774</v>
      </c>
      <c r="N463" s="6" t="s">
        <v>11</v>
      </c>
      <c r="O463" s="6" t="s">
        <v>4</v>
      </c>
    </row>
    <row r="464" spans="1:15" x14ac:dyDescent="0.35">
      <c r="A464" s="6">
        <v>1489</v>
      </c>
      <c r="B464" s="6" t="s">
        <v>546</v>
      </c>
      <c r="C464" s="6" t="s">
        <v>41</v>
      </c>
      <c r="D464" s="6" t="s">
        <v>73</v>
      </c>
      <c r="E464" s="6" t="s">
        <v>74</v>
      </c>
      <c r="F464" s="5">
        <v>2</v>
      </c>
      <c r="G464" s="8">
        <v>2543</v>
      </c>
      <c r="H464" s="9">
        <v>0.59</v>
      </c>
      <c r="I464" s="7">
        <v>2085.2600000000002</v>
      </c>
      <c r="J464" s="8">
        <v>1459.682</v>
      </c>
      <c r="K464" s="8">
        <v>625.5780000000002</v>
      </c>
      <c r="L464" s="9">
        <f>(Sales[[#This Row],[Profit/Loss]]/Sales[[#This Row],[Revenue]])</f>
        <v>0.30000000000000004</v>
      </c>
      <c r="M464" s="1">
        <v>45785</v>
      </c>
      <c r="N464" s="6" t="s">
        <v>15</v>
      </c>
      <c r="O464" s="6" t="s">
        <v>3</v>
      </c>
    </row>
    <row r="465" spans="1:15" x14ac:dyDescent="0.35">
      <c r="A465" s="6">
        <v>1490</v>
      </c>
      <c r="B465" s="6" t="s">
        <v>547</v>
      </c>
      <c r="C465" s="6" t="s">
        <v>49</v>
      </c>
      <c r="D465" s="6" t="s">
        <v>94</v>
      </c>
      <c r="E465" s="6" t="s">
        <v>95</v>
      </c>
      <c r="F465" s="5">
        <v>1</v>
      </c>
      <c r="G465" s="8">
        <v>2689</v>
      </c>
      <c r="H465" s="9">
        <v>0.76</v>
      </c>
      <c r="I465" s="7">
        <v>645.36</v>
      </c>
      <c r="J465" s="8">
        <v>64.536000000000001</v>
      </c>
      <c r="K465" s="8">
        <v>580.82400000000007</v>
      </c>
      <c r="L465" s="9">
        <f>(Sales[[#This Row],[Profit/Loss]]/Sales[[#This Row],[Revenue]])</f>
        <v>0.90000000000000013</v>
      </c>
      <c r="M465" s="1">
        <v>45547</v>
      </c>
      <c r="N465" s="6" t="s">
        <v>5</v>
      </c>
      <c r="O465" s="6" t="s">
        <v>4</v>
      </c>
    </row>
    <row r="466" spans="1:15" x14ac:dyDescent="0.35">
      <c r="A466" s="6">
        <v>1491</v>
      </c>
      <c r="B466" s="6" t="s">
        <v>548</v>
      </c>
      <c r="C466" s="6" t="s">
        <v>41</v>
      </c>
      <c r="D466" s="6" t="s">
        <v>73</v>
      </c>
      <c r="E466" s="6" t="s">
        <v>74</v>
      </c>
      <c r="F466" s="5">
        <v>1</v>
      </c>
      <c r="G466" s="8">
        <v>2543</v>
      </c>
      <c r="H466" s="9">
        <v>0.28999999999999998</v>
      </c>
      <c r="I466" s="7">
        <v>1805.53</v>
      </c>
      <c r="J466" s="8">
        <v>1263.8709999999999</v>
      </c>
      <c r="K466" s="8">
        <v>541.65900000000011</v>
      </c>
      <c r="L466" s="9">
        <f>(Sales[[#This Row],[Profit/Loss]]/Sales[[#This Row],[Revenue]])</f>
        <v>0.30000000000000004</v>
      </c>
      <c r="M466" s="1">
        <v>45563</v>
      </c>
      <c r="N466" s="6" t="s">
        <v>11</v>
      </c>
      <c r="O466" s="6" t="s">
        <v>3</v>
      </c>
    </row>
    <row r="467" spans="1:15" x14ac:dyDescent="0.35">
      <c r="A467" s="6">
        <v>1492</v>
      </c>
      <c r="B467" s="6" t="s">
        <v>549</v>
      </c>
      <c r="C467" s="6" t="s">
        <v>49</v>
      </c>
      <c r="D467" s="6" t="s">
        <v>94</v>
      </c>
      <c r="E467" s="6" t="s">
        <v>95</v>
      </c>
      <c r="F467" s="5">
        <v>2</v>
      </c>
      <c r="G467" s="8">
        <v>2689</v>
      </c>
      <c r="H467" s="9">
        <v>0.9</v>
      </c>
      <c r="I467" s="7">
        <v>537.79999999999984</v>
      </c>
      <c r="J467" s="8">
        <v>53.779999999999987</v>
      </c>
      <c r="K467" s="8">
        <v>484.01999999999987</v>
      </c>
      <c r="L467" s="9">
        <f>(Sales[[#This Row],[Profit/Loss]]/Sales[[#This Row],[Revenue]])</f>
        <v>0.9</v>
      </c>
      <c r="M467" s="1">
        <v>45563</v>
      </c>
      <c r="N467" s="6" t="s">
        <v>13</v>
      </c>
      <c r="O467" s="6" t="s">
        <v>3</v>
      </c>
    </row>
    <row r="468" spans="1:15" x14ac:dyDescent="0.35">
      <c r="A468" s="6">
        <v>1493</v>
      </c>
      <c r="B468" s="6" t="s">
        <v>550</v>
      </c>
      <c r="C468" s="6" t="s">
        <v>56</v>
      </c>
      <c r="D468" s="6" t="s">
        <v>83</v>
      </c>
      <c r="E468" s="6" t="s">
        <v>84</v>
      </c>
      <c r="F468" s="5">
        <v>2</v>
      </c>
      <c r="G468" s="8">
        <v>2840</v>
      </c>
      <c r="H468" s="9">
        <v>0.03</v>
      </c>
      <c r="I468" s="7">
        <v>5509.5999999999995</v>
      </c>
      <c r="J468" s="8">
        <v>4407.6799999999994</v>
      </c>
      <c r="K468" s="8">
        <v>1101.92</v>
      </c>
      <c r="L468" s="9">
        <f>(Sales[[#This Row],[Profit/Loss]]/Sales[[#This Row],[Revenue]])</f>
        <v>0.20000000000000004</v>
      </c>
      <c r="M468" s="1">
        <v>45563</v>
      </c>
      <c r="N468" s="6" t="s">
        <v>13</v>
      </c>
      <c r="O468" s="6" t="s">
        <v>4</v>
      </c>
    </row>
    <row r="469" spans="1:15" x14ac:dyDescent="0.35">
      <c r="A469" s="6">
        <v>1494</v>
      </c>
      <c r="B469" s="6" t="s">
        <v>551</v>
      </c>
      <c r="C469" s="6" t="s">
        <v>32</v>
      </c>
      <c r="D469" s="6" t="s">
        <v>68</v>
      </c>
      <c r="E469" s="6" t="s">
        <v>69</v>
      </c>
      <c r="F469" s="5">
        <v>2</v>
      </c>
      <c r="G469" s="8">
        <v>4338</v>
      </c>
      <c r="H469" s="9">
        <v>0.24</v>
      </c>
      <c r="I469" s="7">
        <v>6593.76</v>
      </c>
      <c r="J469" s="8">
        <v>1978.1279999999999</v>
      </c>
      <c r="K469" s="8">
        <v>4615.6320000000005</v>
      </c>
      <c r="L469" s="9">
        <f>(Sales[[#This Row],[Profit/Loss]]/Sales[[#This Row],[Revenue]])</f>
        <v>0.70000000000000007</v>
      </c>
      <c r="M469" s="1">
        <v>45734</v>
      </c>
      <c r="N469" s="6" t="s">
        <v>9</v>
      </c>
      <c r="O469" s="6" t="s">
        <v>4</v>
      </c>
    </row>
    <row r="470" spans="1:15" x14ac:dyDescent="0.35">
      <c r="A470" s="6">
        <v>1495</v>
      </c>
      <c r="B470" s="6" t="s">
        <v>552</v>
      </c>
      <c r="C470" s="6" t="s">
        <v>45</v>
      </c>
      <c r="D470" s="6" t="s">
        <v>148</v>
      </c>
      <c r="E470" s="6" t="s">
        <v>149</v>
      </c>
      <c r="F470" s="5">
        <v>2</v>
      </c>
      <c r="G470" s="8">
        <v>2261</v>
      </c>
      <c r="H470" s="9">
        <v>0.67</v>
      </c>
      <c r="I470" s="7">
        <v>1492.2599999999998</v>
      </c>
      <c r="J470" s="8">
        <v>1343.0339999999999</v>
      </c>
      <c r="K470" s="8">
        <v>149.22599999999989</v>
      </c>
      <c r="L470" s="9">
        <f>(Sales[[#This Row],[Profit/Loss]]/Sales[[#This Row],[Revenue]])</f>
        <v>9.9999999999999936E-2</v>
      </c>
      <c r="M470" s="1">
        <v>45601</v>
      </c>
      <c r="N470" s="6" t="s">
        <v>11</v>
      </c>
      <c r="O470" s="6" t="s">
        <v>4</v>
      </c>
    </row>
    <row r="471" spans="1:15" x14ac:dyDescent="0.35">
      <c r="A471" s="6">
        <v>1496</v>
      </c>
      <c r="B471" s="6" t="s">
        <v>553</v>
      </c>
      <c r="C471" s="6" t="s">
        <v>37</v>
      </c>
      <c r="D471" s="6" t="s">
        <v>113</v>
      </c>
      <c r="E471" s="6" t="s">
        <v>114</v>
      </c>
      <c r="F471" s="5">
        <v>1</v>
      </c>
      <c r="G471" s="8">
        <v>4875</v>
      </c>
      <c r="H471" s="9">
        <v>0.63</v>
      </c>
      <c r="I471" s="7">
        <v>1803.75</v>
      </c>
      <c r="J471" s="8">
        <v>721.5</v>
      </c>
      <c r="K471" s="8">
        <v>1082.25</v>
      </c>
      <c r="L471" s="9">
        <f>(Sales[[#This Row],[Profit/Loss]]/Sales[[#This Row],[Revenue]])</f>
        <v>0.6</v>
      </c>
      <c r="M471" s="1">
        <v>45655</v>
      </c>
      <c r="N471" s="6" t="s">
        <v>7</v>
      </c>
      <c r="O471" s="6" t="s">
        <v>3</v>
      </c>
    </row>
    <row r="472" spans="1:15" x14ac:dyDescent="0.35">
      <c r="A472" s="6">
        <v>1497</v>
      </c>
      <c r="B472" s="6" t="s">
        <v>554</v>
      </c>
      <c r="C472" s="6" t="s">
        <v>45</v>
      </c>
      <c r="D472" s="6" t="s">
        <v>46</v>
      </c>
      <c r="E472" s="6" t="s">
        <v>47</v>
      </c>
      <c r="F472" s="5">
        <v>2</v>
      </c>
      <c r="G472" s="8">
        <v>1462</v>
      </c>
      <c r="H472" s="9">
        <v>0.7</v>
      </c>
      <c r="I472" s="7">
        <v>877.20000000000016</v>
      </c>
      <c r="J472" s="8">
        <v>789.48000000000013</v>
      </c>
      <c r="K472" s="8">
        <v>87.720000000000027</v>
      </c>
      <c r="L472" s="9">
        <f>(Sales[[#This Row],[Profit/Loss]]/Sales[[#This Row],[Revenue]])</f>
        <v>0.10000000000000002</v>
      </c>
      <c r="M472" s="1">
        <v>45526</v>
      </c>
      <c r="N472" s="6" t="s">
        <v>15</v>
      </c>
      <c r="O472" s="6" t="s">
        <v>4</v>
      </c>
    </row>
    <row r="473" spans="1:15" x14ac:dyDescent="0.35">
      <c r="A473" s="6">
        <v>1498</v>
      </c>
      <c r="B473" s="6" t="s">
        <v>555</v>
      </c>
      <c r="C473" s="6" t="s">
        <v>32</v>
      </c>
      <c r="D473" s="6" t="s">
        <v>68</v>
      </c>
      <c r="E473" s="6" t="s">
        <v>69</v>
      </c>
      <c r="F473" s="5">
        <v>6</v>
      </c>
      <c r="G473" s="8">
        <v>3772</v>
      </c>
      <c r="H473" s="9">
        <v>0.48</v>
      </c>
      <c r="I473" s="7">
        <v>11768.640000000001</v>
      </c>
      <c r="J473" s="8">
        <v>3530.5920000000001</v>
      </c>
      <c r="K473" s="8">
        <v>8238.0480000000007</v>
      </c>
      <c r="L473" s="9">
        <f>(Sales[[#This Row],[Profit/Loss]]/Sales[[#This Row],[Revenue]])</f>
        <v>0.7</v>
      </c>
      <c r="M473" s="1">
        <v>45566</v>
      </c>
      <c r="N473" s="6" t="s">
        <v>9</v>
      </c>
      <c r="O473" s="6" t="s">
        <v>4</v>
      </c>
    </row>
    <row r="474" spans="1:15" x14ac:dyDescent="0.35">
      <c r="A474" s="6">
        <v>1499</v>
      </c>
      <c r="B474" s="6" t="s">
        <v>556</v>
      </c>
      <c r="C474" s="6" t="s">
        <v>49</v>
      </c>
      <c r="D474" s="6" t="s">
        <v>50</v>
      </c>
      <c r="E474" s="6" t="s">
        <v>51</v>
      </c>
      <c r="F474" s="5">
        <v>2</v>
      </c>
      <c r="G474" s="8">
        <v>2510</v>
      </c>
      <c r="H474" s="9">
        <v>0.67</v>
      </c>
      <c r="I474" s="7">
        <v>1656.6</v>
      </c>
      <c r="J474" s="8">
        <v>165.66</v>
      </c>
      <c r="K474" s="8">
        <v>1490.9399999999998</v>
      </c>
      <c r="L474" s="9">
        <f>(Sales[[#This Row],[Profit/Loss]]/Sales[[#This Row],[Revenue]])</f>
        <v>0.89999999999999991</v>
      </c>
      <c r="M474" s="1">
        <v>45563</v>
      </c>
      <c r="N474" s="6" t="s">
        <v>11</v>
      </c>
      <c r="O474" s="6" t="s">
        <v>4</v>
      </c>
    </row>
    <row r="475" spans="1:15" x14ac:dyDescent="0.35">
      <c r="A475" s="6">
        <v>1500</v>
      </c>
      <c r="B475" s="6" t="s">
        <v>557</v>
      </c>
      <c r="C475" s="6" t="s">
        <v>32</v>
      </c>
      <c r="D475" s="6" t="s">
        <v>68</v>
      </c>
      <c r="E475" s="6" t="s">
        <v>69</v>
      </c>
      <c r="F475" s="5">
        <v>2</v>
      </c>
      <c r="G475" s="8">
        <v>2129</v>
      </c>
      <c r="H475" s="9">
        <v>0.48</v>
      </c>
      <c r="I475" s="7">
        <v>2214.16</v>
      </c>
      <c r="J475" s="8">
        <v>664.24799999999993</v>
      </c>
      <c r="K475" s="8">
        <v>1549.9119999999998</v>
      </c>
      <c r="L475" s="9">
        <f>(Sales[[#This Row],[Profit/Loss]]/Sales[[#This Row],[Revenue]])</f>
        <v>0.7</v>
      </c>
      <c r="M475" s="1">
        <v>45588</v>
      </c>
      <c r="N475" s="6" t="s">
        <v>7</v>
      </c>
      <c r="O475" s="6" t="s">
        <v>3</v>
      </c>
    </row>
    <row r="476" spans="1:15" x14ac:dyDescent="0.35">
      <c r="A476" s="6">
        <v>1501</v>
      </c>
      <c r="B476" s="6" t="s">
        <v>558</v>
      </c>
      <c r="C476" s="6" t="s">
        <v>49</v>
      </c>
      <c r="D476" s="6" t="s">
        <v>50</v>
      </c>
      <c r="E476" s="6" t="s">
        <v>51</v>
      </c>
      <c r="F476" s="5">
        <v>2</v>
      </c>
      <c r="G476" s="8">
        <v>2510</v>
      </c>
      <c r="H476" s="9">
        <v>0.65</v>
      </c>
      <c r="I476" s="7">
        <v>1757</v>
      </c>
      <c r="J476" s="8">
        <v>175.70000000000002</v>
      </c>
      <c r="K476" s="8">
        <v>1581.3</v>
      </c>
      <c r="L476" s="9">
        <f>(Sales[[#This Row],[Profit/Loss]]/Sales[[#This Row],[Revenue]])</f>
        <v>0.9</v>
      </c>
      <c r="M476" s="1">
        <v>45563</v>
      </c>
      <c r="N476" s="6" t="s">
        <v>11</v>
      </c>
      <c r="O476" s="6" t="s">
        <v>4</v>
      </c>
    </row>
    <row r="477" spans="1:15" x14ac:dyDescent="0.35">
      <c r="A477" s="6">
        <v>1502</v>
      </c>
      <c r="B477" s="6" t="s">
        <v>559</v>
      </c>
      <c r="C477" s="6" t="s">
        <v>56</v>
      </c>
      <c r="D477" s="6" t="s">
        <v>117</v>
      </c>
      <c r="E477" s="6" t="s">
        <v>118</v>
      </c>
      <c r="F477" s="5">
        <v>1</v>
      </c>
      <c r="G477" s="8">
        <v>4261</v>
      </c>
      <c r="H477" s="9">
        <v>0.56999999999999995</v>
      </c>
      <c r="I477" s="7">
        <v>1832.2300000000002</v>
      </c>
      <c r="J477" s="8">
        <v>1465.7840000000003</v>
      </c>
      <c r="K477" s="8">
        <v>366.44599999999991</v>
      </c>
      <c r="L477" s="9">
        <f>(Sales[[#This Row],[Profit/Loss]]/Sales[[#This Row],[Revenue]])</f>
        <v>0.19999999999999993</v>
      </c>
      <c r="M477" s="1">
        <v>45551</v>
      </c>
      <c r="N477" s="6" t="s">
        <v>5</v>
      </c>
      <c r="O477" s="6" t="s">
        <v>4</v>
      </c>
    </row>
    <row r="478" spans="1:15" x14ac:dyDescent="0.35">
      <c r="A478" s="6">
        <v>1503</v>
      </c>
      <c r="B478" s="6" t="s">
        <v>560</v>
      </c>
      <c r="C478" s="6" t="s">
        <v>49</v>
      </c>
      <c r="D478" s="6" t="s">
        <v>63</v>
      </c>
      <c r="E478" s="6" t="s">
        <v>64</v>
      </c>
      <c r="F478" s="5">
        <v>2</v>
      </c>
      <c r="G478" s="8">
        <v>4622</v>
      </c>
      <c r="H478" s="9">
        <v>0.32</v>
      </c>
      <c r="I478" s="7">
        <v>6285.9199999999992</v>
      </c>
      <c r="J478" s="8">
        <v>628.59199999999998</v>
      </c>
      <c r="K478" s="8">
        <v>5657.3279999999995</v>
      </c>
      <c r="L478" s="9">
        <f>(Sales[[#This Row],[Profit/Loss]]/Sales[[#This Row],[Revenue]])</f>
        <v>0.9</v>
      </c>
      <c r="M478" s="1">
        <v>45795</v>
      </c>
      <c r="N478" s="6" t="s">
        <v>5</v>
      </c>
      <c r="O478" s="6" t="s">
        <v>4</v>
      </c>
    </row>
    <row r="479" spans="1:15" x14ac:dyDescent="0.35">
      <c r="A479" s="6">
        <v>1504</v>
      </c>
      <c r="B479" s="6" t="s">
        <v>561</v>
      </c>
      <c r="C479" s="6" t="s">
        <v>41</v>
      </c>
      <c r="D479" s="6" t="s">
        <v>42</v>
      </c>
      <c r="E479" s="6" t="s">
        <v>43</v>
      </c>
      <c r="F479" s="5">
        <v>2</v>
      </c>
      <c r="G479" s="8">
        <v>2558</v>
      </c>
      <c r="H479" s="9">
        <v>0.66</v>
      </c>
      <c r="I479" s="7">
        <v>1739.4399999999998</v>
      </c>
      <c r="J479" s="8">
        <v>1217.6079999999997</v>
      </c>
      <c r="K479" s="8">
        <v>521.83200000000011</v>
      </c>
      <c r="L479" s="9">
        <f>(Sales[[#This Row],[Profit/Loss]]/Sales[[#This Row],[Revenue]])</f>
        <v>0.3000000000000001</v>
      </c>
      <c r="M479" s="1">
        <v>45604</v>
      </c>
      <c r="N479" s="6" t="s">
        <v>11</v>
      </c>
      <c r="O479" s="6" t="s">
        <v>3</v>
      </c>
    </row>
    <row r="480" spans="1:15" x14ac:dyDescent="0.35">
      <c r="A480" s="6">
        <v>1506</v>
      </c>
      <c r="B480" s="6" t="s">
        <v>562</v>
      </c>
      <c r="C480" s="6" t="s">
        <v>49</v>
      </c>
      <c r="D480" s="6" t="s">
        <v>50</v>
      </c>
      <c r="E480" s="6" t="s">
        <v>51</v>
      </c>
      <c r="F480" s="5">
        <v>2</v>
      </c>
      <c r="G480" s="8">
        <v>2510</v>
      </c>
      <c r="H480" s="9">
        <v>0.67</v>
      </c>
      <c r="I480" s="7">
        <v>1656.6</v>
      </c>
      <c r="J480" s="8">
        <v>165.66</v>
      </c>
      <c r="K480" s="8">
        <v>1490.9399999999998</v>
      </c>
      <c r="L480" s="9">
        <f>(Sales[[#This Row],[Profit/Loss]]/Sales[[#This Row],[Revenue]])</f>
        <v>0.89999999999999991</v>
      </c>
      <c r="M480" s="1">
        <v>45821</v>
      </c>
      <c r="N480" s="6" t="s">
        <v>11</v>
      </c>
      <c r="O480" s="6" t="s">
        <v>4</v>
      </c>
    </row>
    <row r="481" spans="1:15" x14ac:dyDescent="0.35">
      <c r="A481" s="6">
        <v>1507</v>
      </c>
      <c r="B481" s="6" t="s">
        <v>563</v>
      </c>
      <c r="C481" s="6" t="s">
        <v>37</v>
      </c>
      <c r="D481" s="6" t="s">
        <v>38</v>
      </c>
      <c r="E481" s="6" t="s">
        <v>39</v>
      </c>
      <c r="F481" s="5">
        <v>2</v>
      </c>
      <c r="G481" s="8">
        <v>3598</v>
      </c>
      <c r="H481" s="9">
        <v>0.68</v>
      </c>
      <c r="I481" s="7">
        <v>2302.7199999999998</v>
      </c>
      <c r="J481" s="8">
        <v>921.08799999999997</v>
      </c>
      <c r="K481" s="8">
        <v>1381.6319999999998</v>
      </c>
      <c r="L481" s="9">
        <f>(Sales[[#This Row],[Profit/Loss]]/Sales[[#This Row],[Revenue]])</f>
        <v>0.6</v>
      </c>
      <c r="M481" s="1">
        <v>45560</v>
      </c>
      <c r="N481" s="6" t="s">
        <v>5</v>
      </c>
      <c r="O481" s="6" t="s">
        <v>4</v>
      </c>
    </row>
    <row r="482" spans="1:15" x14ac:dyDescent="0.35">
      <c r="A482" s="6">
        <v>1508</v>
      </c>
      <c r="B482" s="6" t="s">
        <v>564</v>
      </c>
      <c r="C482" s="6" t="s">
        <v>56</v>
      </c>
      <c r="D482" s="6" t="s">
        <v>117</v>
      </c>
      <c r="E482" s="6" t="s">
        <v>118</v>
      </c>
      <c r="F482" s="5">
        <v>1</v>
      </c>
      <c r="G482" s="8">
        <v>2869</v>
      </c>
      <c r="H482" s="9">
        <v>0.56999999999999995</v>
      </c>
      <c r="I482" s="7">
        <v>1233.67</v>
      </c>
      <c r="J482" s="8">
        <v>986.93600000000015</v>
      </c>
      <c r="K482" s="8">
        <v>246.73399999999992</v>
      </c>
      <c r="L482" s="9">
        <f>(Sales[[#This Row],[Profit/Loss]]/Sales[[#This Row],[Revenue]])</f>
        <v>0.19999999999999993</v>
      </c>
      <c r="M482" s="1">
        <v>45530</v>
      </c>
      <c r="N482" s="6" t="s">
        <v>7</v>
      </c>
      <c r="O482" s="6" t="s">
        <v>4</v>
      </c>
    </row>
    <row r="483" spans="1:15" x14ac:dyDescent="0.35">
      <c r="A483" s="6">
        <v>1509</v>
      </c>
      <c r="B483" s="6" t="s">
        <v>565</v>
      </c>
      <c r="C483" s="6" t="s">
        <v>56</v>
      </c>
      <c r="D483" s="6" t="s">
        <v>117</v>
      </c>
      <c r="E483" s="6" t="s">
        <v>118</v>
      </c>
      <c r="F483" s="5">
        <v>1</v>
      </c>
      <c r="G483" s="8">
        <v>2869</v>
      </c>
      <c r="H483" s="9">
        <v>0.28000000000000003</v>
      </c>
      <c r="I483" s="7">
        <v>2065.6799999999998</v>
      </c>
      <c r="J483" s="8">
        <v>1652.5439999999999</v>
      </c>
      <c r="K483" s="8">
        <v>413.13599999999997</v>
      </c>
      <c r="L483" s="9">
        <f>(Sales[[#This Row],[Profit/Loss]]/Sales[[#This Row],[Revenue]])</f>
        <v>0.2</v>
      </c>
      <c r="M483" s="1">
        <v>45584</v>
      </c>
      <c r="N483" s="6" t="s">
        <v>11</v>
      </c>
      <c r="O483" s="6" t="s">
        <v>4</v>
      </c>
    </row>
    <row r="484" spans="1:15" x14ac:dyDescent="0.35">
      <c r="A484" s="6">
        <v>1510</v>
      </c>
      <c r="B484" s="6" t="s">
        <v>566</v>
      </c>
      <c r="C484" s="6" t="s">
        <v>49</v>
      </c>
      <c r="D484" s="6" t="s">
        <v>105</v>
      </c>
      <c r="E484" s="6" t="s">
        <v>106</v>
      </c>
      <c r="F484" s="5">
        <v>2</v>
      </c>
      <c r="G484" s="8">
        <v>1897</v>
      </c>
      <c r="H484" s="9">
        <v>0.61</v>
      </c>
      <c r="I484" s="7">
        <v>1479.66</v>
      </c>
      <c r="J484" s="8">
        <v>147.96600000000001</v>
      </c>
      <c r="K484" s="8">
        <v>1331.694</v>
      </c>
      <c r="L484" s="9">
        <f>(Sales[[#This Row],[Profit/Loss]]/Sales[[#This Row],[Revenue]])</f>
        <v>0.89999999999999991</v>
      </c>
      <c r="M484" s="1">
        <v>45781</v>
      </c>
      <c r="N484" s="6" t="s">
        <v>5</v>
      </c>
      <c r="O484" s="6" t="s">
        <v>4</v>
      </c>
    </row>
    <row r="485" spans="1:15" x14ac:dyDescent="0.35">
      <c r="A485" s="6">
        <v>1511</v>
      </c>
      <c r="B485" s="6" t="s">
        <v>567</v>
      </c>
      <c r="C485" s="6" t="s">
        <v>37</v>
      </c>
      <c r="D485" s="6" t="s">
        <v>38</v>
      </c>
      <c r="E485" s="6" t="s">
        <v>39</v>
      </c>
      <c r="F485" s="5">
        <v>2</v>
      </c>
      <c r="G485" s="8">
        <v>2761</v>
      </c>
      <c r="H485" s="9">
        <v>0.93</v>
      </c>
      <c r="I485" s="7">
        <v>386.53999999999974</v>
      </c>
      <c r="J485" s="8">
        <v>154.6159999999999</v>
      </c>
      <c r="K485" s="8">
        <v>231.92399999999984</v>
      </c>
      <c r="L485" s="9">
        <f>(Sales[[#This Row],[Profit/Loss]]/Sales[[#This Row],[Revenue]])</f>
        <v>0.6</v>
      </c>
      <c r="M485" s="1">
        <v>45606</v>
      </c>
      <c r="N485" s="6" t="s">
        <v>13</v>
      </c>
      <c r="O485" s="6" t="s">
        <v>3</v>
      </c>
    </row>
    <row r="486" spans="1:15" x14ac:dyDescent="0.35">
      <c r="A486" s="6">
        <v>1512</v>
      </c>
      <c r="B486" s="6" t="s">
        <v>568</v>
      </c>
      <c r="C486" s="6" t="s">
        <v>45</v>
      </c>
      <c r="D486" s="6" t="s">
        <v>60</v>
      </c>
      <c r="E486" s="6" t="s">
        <v>61</v>
      </c>
      <c r="F486" s="5">
        <v>2</v>
      </c>
      <c r="G486" s="8">
        <v>2580</v>
      </c>
      <c r="H486" s="9">
        <v>0.64</v>
      </c>
      <c r="I486" s="7">
        <v>1857.6</v>
      </c>
      <c r="J486" s="8">
        <v>1671.84</v>
      </c>
      <c r="K486" s="8">
        <v>185.76</v>
      </c>
      <c r="L486" s="9">
        <f>(Sales[[#This Row],[Profit/Loss]]/Sales[[#This Row],[Revenue]])</f>
        <v>0.1</v>
      </c>
      <c r="M486" s="1">
        <v>45458</v>
      </c>
      <c r="N486" s="6" t="s">
        <v>5</v>
      </c>
      <c r="O486" s="6" t="s">
        <v>4</v>
      </c>
    </row>
    <row r="487" spans="1:15" x14ac:dyDescent="0.35">
      <c r="A487" s="6">
        <v>1513</v>
      </c>
      <c r="B487" s="6" t="s">
        <v>569</v>
      </c>
      <c r="C487" s="6" t="s">
        <v>37</v>
      </c>
      <c r="D487" s="6" t="s">
        <v>151</v>
      </c>
      <c r="E487" s="6" t="s">
        <v>152</v>
      </c>
      <c r="F487" s="5">
        <v>6</v>
      </c>
      <c r="G487" s="8">
        <v>2769</v>
      </c>
      <c r="H487" s="9">
        <v>0.73</v>
      </c>
      <c r="I487" s="7">
        <v>4485.7800000000007</v>
      </c>
      <c r="J487" s="8">
        <v>1794.3120000000004</v>
      </c>
      <c r="K487" s="8">
        <v>2691.4680000000003</v>
      </c>
      <c r="L487" s="9">
        <f>(Sales[[#This Row],[Profit/Loss]]/Sales[[#This Row],[Revenue]])</f>
        <v>0.6</v>
      </c>
      <c r="M487" s="1">
        <v>45402</v>
      </c>
      <c r="N487" s="6" t="s">
        <v>5</v>
      </c>
      <c r="O487" s="6" t="s">
        <v>4</v>
      </c>
    </row>
    <row r="488" spans="1:15" x14ac:dyDescent="0.35">
      <c r="A488" s="6">
        <v>1514</v>
      </c>
      <c r="B488" s="6" t="s">
        <v>570</v>
      </c>
      <c r="C488" s="6" t="s">
        <v>49</v>
      </c>
      <c r="D488" s="6" t="s">
        <v>63</v>
      </c>
      <c r="E488" s="6" t="s">
        <v>64</v>
      </c>
      <c r="F488" s="5">
        <v>2</v>
      </c>
      <c r="G488" s="8">
        <v>2344</v>
      </c>
      <c r="H488" s="9">
        <v>0.65</v>
      </c>
      <c r="I488" s="7">
        <v>1640.8</v>
      </c>
      <c r="J488" s="8">
        <v>164.08</v>
      </c>
      <c r="K488" s="8">
        <v>1476.72</v>
      </c>
      <c r="L488" s="9">
        <f>(Sales[[#This Row],[Profit/Loss]]/Sales[[#This Row],[Revenue]])</f>
        <v>0.9</v>
      </c>
      <c r="M488" s="1">
        <v>45810</v>
      </c>
      <c r="N488" s="6" t="s">
        <v>9</v>
      </c>
      <c r="O488" s="6" t="s">
        <v>4</v>
      </c>
    </row>
    <row r="489" spans="1:15" x14ac:dyDescent="0.35">
      <c r="A489" s="6">
        <v>1515</v>
      </c>
      <c r="B489" s="6" t="s">
        <v>571</v>
      </c>
      <c r="C489" s="6" t="s">
        <v>45</v>
      </c>
      <c r="D489" s="6" t="s">
        <v>60</v>
      </c>
      <c r="E489" s="6" t="s">
        <v>61</v>
      </c>
      <c r="F489" s="5">
        <v>3</v>
      </c>
      <c r="G489" s="8">
        <v>4596</v>
      </c>
      <c r="H489" s="9">
        <v>0.64</v>
      </c>
      <c r="I489" s="7">
        <v>4963.6799999999994</v>
      </c>
      <c r="J489" s="8">
        <v>4467.3119999999999</v>
      </c>
      <c r="K489" s="8">
        <v>496.36799999999948</v>
      </c>
      <c r="L489" s="9">
        <f>(Sales[[#This Row],[Profit/Loss]]/Sales[[#This Row],[Revenue]])</f>
        <v>9.9999999999999908E-2</v>
      </c>
      <c r="M489" s="1">
        <v>45839</v>
      </c>
      <c r="N489" s="6" t="s">
        <v>5</v>
      </c>
      <c r="O489" s="6" t="s">
        <v>4</v>
      </c>
    </row>
    <row r="490" spans="1:15" x14ac:dyDescent="0.35">
      <c r="A490" s="6">
        <v>1516</v>
      </c>
      <c r="B490" s="6" t="s">
        <v>572</v>
      </c>
      <c r="C490" s="6" t="s">
        <v>56</v>
      </c>
      <c r="D490" s="6" t="s">
        <v>57</v>
      </c>
      <c r="E490" s="6" t="s">
        <v>58</v>
      </c>
      <c r="F490" s="5">
        <v>1</v>
      </c>
      <c r="G490" s="8">
        <v>1039</v>
      </c>
      <c r="H490" s="9">
        <v>0.94</v>
      </c>
      <c r="I490" s="7">
        <v>62.340000000000053</v>
      </c>
      <c r="J490" s="8">
        <v>49.872000000000043</v>
      </c>
      <c r="K490" s="8">
        <v>12.468000000000011</v>
      </c>
      <c r="L490" s="9">
        <f>(Sales[[#This Row],[Profit/Loss]]/Sales[[#This Row],[Revenue]])</f>
        <v>0.2</v>
      </c>
      <c r="M490" s="1">
        <v>45563</v>
      </c>
      <c r="N490" s="6" t="s">
        <v>7</v>
      </c>
      <c r="O490" s="6" t="s">
        <v>3</v>
      </c>
    </row>
    <row r="491" spans="1:15" x14ac:dyDescent="0.35">
      <c r="A491" s="6">
        <v>1517</v>
      </c>
      <c r="B491" s="6" t="s">
        <v>573</v>
      </c>
      <c r="C491" s="6" t="s">
        <v>32</v>
      </c>
      <c r="D491" s="6" t="s">
        <v>33</v>
      </c>
      <c r="E491" s="6" t="s">
        <v>34</v>
      </c>
      <c r="F491" s="5">
        <v>2</v>
      </c>
      <c r="G491" s="8">
        <v>4944</v>
      </c>
      <c r="H491" s="9">
        <v>0.74</v>
      </c>
      <c r="I491" s="7">
        <v>2570.88</v>
      </c>
      <c r="J491" s="8">
        <v>771.26400000000001</v>
      </c>
      <c r="K491" s="8">
        <v>1799.616</v>
      </c>
      <c r="L491" s="9">
        <f>(Sales[[#This Row],[Profit/Loss]]/Sales[[#This Row],[Revenue]])</f>
        <v>0.7</v>
      </c>
      <c r="M491" s="1">
        <v>45570</v>
      </c>
      <c r="N491" s="6" t="s">
        <v>7</v>
      </c>
      <c r="O491" s="6" t="s">
        <v>3</v>
      </c>
    </row>
    <row r="492" spans="1:15" x14ac:dyDescent="0.35">
      <c r="A492" s="6">
        <v>1518</v>
      </c>
      <c r="B492" s="6" t="s">
        <v>574</v>
      </c>
      <c r="C492" s="6" t="s">
        <v>32</v>
      </c>
      <c r="D492" s="6" t="s">
        <v>33</v>
      </c>
      <c r="E492" s="6" t="s">
        <v>34</v>
      </c>
      <c r="F492" s="5">
        <v>2</v>
      </c>
      <c r="G492" s="8">
        <v>707</v>
      </c>
      <c r="H492" s="9">
        <v>0.74</v>
      </c>
      <c r="I492" s="7">
        <v>367.64</v>
      </c>
      <c r="J492" s="8">
        <v>110.29199999999999</v>
      </c>
      <c r="K492" s="8">
        <v>257.34800000000001</v>
      </c>
      <c r="L492" s="9">
        <f>(Sales[[#This Row],[Profit/Loss]]/Sales[[#This Row],[Revenue]])</f>
        <v>0.70000000000000007</v>
      </c>
      <c r="M492" s="1">
        <v>45831</v>
      </c>
      <c r="N492" s="6" t="s">
        <v>5</v>
      </c>
      <c r="O492" s="6" t="s">
        <v>4</v>
      </c>
    </row>
    <row r="493" spans="1:15" x14ac:dyDescent="0.35">
      <c r="A493" s="6">
        <v>1519</v>
      </c>
      <c r="B493" s="6" t="s">
        <v>575</v>
      </c>
      <c r="C493" s="6" t="s">
        <v>45</v>
      </c>
      <c r="D493" s="6" t="s">
        <v>46</v>
      </c>
      <c r="E493" s="6" t="s">
        <v>47</v>
      </c>
      <c r="F493" s="5">
        <v>1</v>
      </c>
      <c r="G493" s="8">
        <v>3763</v>
      </c>
      <c r="H493" s="9">
        <v>0.7</v>
      </c>
      <c r="I493" s="7">
        <v>1128.9000000000001</v>
      </c>
      <c r="J493" s="8">
        <v>1016.0100000000001</v>
      </c>
      <c r="K493" s="8">
        <v>112.88999999999999</v>
      </c>
      <c r="L493" s="9">
        <f>(Sales[[#This Row],[Profit/Loss]]/Sales[[#This Row],[Revenue]])</f>
        <v>9.9999999999999978E-2</v>
      </c>
      <c r="M493" s="1">
        <v>45582</v>
      </c>
      <c r="N493" s="6" t="s">
        <v>9</v>
      </c>
      <c r="O493" s="6" t="s">
        <v>3</v>
      </c>
    </row>
    <row r="494" spans="1:15" x14ac:dyDescent="0.35">
      <c r="A494" s="6">
        <v>1520</v>
      </c>
      <c r="B494" s="6" t="s">
        <v>576</v>
      </c>
      <c r="C494" s="6" t="s">
        <v>49</v>
      </c>
      <c r="D494" s="6" t="s">
        <v>50</v>
      </c>
      <c r="E494" s="6" t="s">
        <v>51</v>
      </c>
      <c r="F494" s="5">
        <v>4</v>
      </c>
      <c r="G494" s="8">
        <v>2510</v>
      </c>
      <c r="H494" s="9">
        <v>0.71</v>
      </c>
      <c r="I494" s="7">
        <v>2911.6000000000004</v>
      </c>
      <c r="J494" s="8">
        <v>291.16000000000003</v>
      </c>
      <c r="K494" s="8">
        <v>2620.4400000000005</v>
      </c>
      <c r="L494" s="9">
        <f>(Sales[[#This Row],[Profit/Loss]]/Sales[[#This Row],[Revenue]])</f>
        <v>0.9</v>
      </c>
      <c r="M494" s="1">
        <v>45777</v>
      </c>
      <c r="N494" s="6" t="s">
        <v>9</v>
      </c>
      <c r="O494" s="6" t="s">
        <v>4</v>
      </c>
    </row>
    <row r="495" spans="1:15" x14ac:dyDescent="0.35">
      <c r="A495" s="6">
        <v>1521</v>
      </c>
      <c r="B495" s="6" t="s">
        <v>577</v>
      </c>
      <c r="C495" s="6" t="s">
        <v>32</v>
      </c>
      <c r="D495" s="6" t="s">
        <v>68</v>
      </c>
      <c r="E495" s="6" t="s">
        <v>69</v>
      </c>
      <c r="F495" s="5">
        <v>2</v>
      </c>
      <c r="G495" s="8">
        <v>2362</v>
      </c>
      <c r="H495" s="9">
        <v>0.9</v>
      </c>
      <c r="I495" s="7">
        <v>472.39999999999992</v>
      </c>
      <c r="J495" s="8">
        <v>141.71999999999997</v>
      </c>
      <c r="K495" s="8">
        <v>330.67999999999995</v>
      </c>
      <c r="L495" s="9">
        <f>(Sales[[#This Row],[Profit/Loss]]/Sales[[#This Row],[Revenue]])</f>
        <v>0.70000000000000007</v>
      </c>
      <c r="M495" s="1">
        <v>45788</v>
      </c>
      <c r="N495" s="6" t="s">
        <v>13</v>
      </c>
      <c r="O495" s="6" t="s">
        <v>4</v>
      </c>
    </row>
    <row r="496" spans="1:15" x14ac:dyDescent="0.35">
      <c r="A496" s="6">
        <v>1522</v>
      </c>
      <c r="B496" s="6" t="s">
        <v>578</v>
      </c>
      <c r="C496" s="6" t="s">
        <v>45</v>
      </c>
      <c r="D496" s="6" t="s">
        <v>60</v>
      </c>
      <c r="E496" s="6" t="s">
        <v>61</v>
      </c>
      <c r="F496" s="5">
        <v>6</v>
      </c>
      <c r="G496" s="8">
        <v>2580</v>
      </c>
      <c r="H496" s="9">
        <v>0.44</v>
      </c>
      <c r="I496" s="7">
        <v>8668.8000000000011</v>
      </c>
      <c r="J496" s="8">
        <v>7801.920000000001</v>
      </c>
      <c r="K496" s="8">
        <v>866.88000000000011</v>
      </c>
      <c r="L496" s="9">
        <f>(Sales[[#This Row],[Profit/Loss]]/Sales[[#This Row],[Revenue]])</f>
        <v>0.1</v>
      </c>
      <c r="M496" s="1">
        <v>45503</v>
      </c>
      <c r="N496" s="6" t="s">
        <v>11</v>
      </c>
      <c r="O496" s="6" t="s">
        <v>3</v>
      </c>
    </row>
    <row r="497" spans="1:15" x14ac:dyDescent="0.35">
      <c r="A497" s="6">
        <v>1523</v>
      </c>
      <c r="B497" s="6" t="s">
        <v>579</v>
      </c>
      <c r="C497" s="6" t="s">
        <v>49</v>
      </c>
      <c r="D497" s="6" t="s">
        <v>63</v>
      </c>
      <c r="E497" s="6" t="s">
        <v>64</v>
      </c>
      <c r="F497" s="5">
        <v>2</v>
      </c>
      <c r="G497" s="8">
        <v>2790</v>
      </c>
      <c r="H497" s="9">
        <v>0.13</v>
      </c>
      <c r="I497" s="7">
        <v>4854.6000000000004</v>
      </c>
      <c r="J497" s="8">
        <v>485.46000000000004</v>
      </c>
      <c r="K497" s="8">
        <v>4369.1400000000003</v>
      </c>
      <c r="L497" s="9">
        <f>(Sales[[#This Row],[Profit/Loss]]/Sales[[#This Row],[Revenue]])</f>
        <v>0.9</v>
      </c>
      <c r="M497" s="1">
        <v>45276</v>
      </c>
      <c r="N497" s="6" t="s">
        <v>7</v>
      </c>
      <c r="O497" s="6" t="s">
        <v>3</v>
      </c>
    </row>
    <row r="498" spans="1:15" x14ac:dyDescent="0.35">
      <c r="A498" s="6">
        <v>1524</v>
      </c>
      <c r="B498" s="6" t="s">
        <v>580</v>
      </c>
      <c r="C498" s="6" t="s">
        <v>56</v>
      </c>
      <c r="D498" s="6" t="s">
        <v>83</v>
      </c>
      <c r="E498" s="6" t="s">
        <v>84</v>
      </c>
      <c r="F498" s="5">
        <v>2</v>
      </c>
      <c r="G498" s="8">
        <v>2840</v>
      </c>
      <c r="H498" s="9">
        <v>0.47</v>
      </c>
      <c r="I498" s="7">
        <v>3010.4</v>
      </c>
      <c r="J498" s="8">
        <v>2408.3200000000002</v>
      </c>
      <c r="K498" s="8">
        <v>602.07999999999993</v>
      </c>
      <c r="L498" s="9">
        <f>(Sales[[#This Row],[Profit/Loss]]/Sales[[#This Row],[Revenue]])</f>
        <v>0.19999999999999998</v>
      </c>
      <c r="M498" s="1">
        <v>45853</v>
      </c>
      <c r="N498" s="6" t="s">
        <v>13</v>
      </c>
      <c r="O498" s="6" t="s">
        <v>4</v>
      </c>
    </row>
    <row r="499" spans="1:15" x14ac:dyDescent="0.35">
      <c r="A499" s="6">
        <v>1525</v>
      </c>
      <c r="B499" s="6" t="s">
        <v>581</v>
      </c>
      <c r="C499" s="6" t="s">
        <v>45</v>
      </c>
      <c r="D499" s="6" t="s">
        <v>148</v>
      </c>
      <c r="E499" s="6" t="s">
        <v>149</v>
      </c>
      <c r="F499" s="5">
        <v>5</v>
      </c>
      <c r="G499" s="8">
        <v>4591</v>
      </c>
      <c r="H499" s="9">
        <v>0.67</v>
      </c>
      <c r="I499" s="7">
        <v>7575.1499999999987</v>
      </c>
      <c r="J499" s="8">
        <v>6817.6349999999993</v>
      </c>
      <c r="K499" s="8">
        <v>757.51499999999942</v>
      </c>
      <c r="L499" s="9">
        <f>(Sales[[#This Row],[Profit/Loss]]/Sales[[#This Row],[Revenue]])</f>
        <v>9.9999999999999936E-2</v>
      </c>
      <c r="M499" s="1">
        <v>45660</v>
      </c>
      <c r="N499" s="6" t="s">
        <v>13</v>
      </c>
      <c r="O499" s="6" t="s">
        <v>3</v>
      </c>
    </row>
    <row r="500" spans="1:15" x14ac:dyDescent="0.35">
      <c r="A500" s="6">
        <v>1526</v>
      </c>
      <c r="B500" s="6" t="s">
        <v>582</v>
      </c>
      <c r="C500" s="6" t="s">
        <v>41</v>
      </c>
      <c r="D500" s="6" t="s">
        <v>73</v>
      </c>
      <c r="E500" s="6" t="s">
        <v>74</v>
      </c>
      <c r="F500" s="5">
        <v>2</v>
      </c>
      <c r="G500" s="8">
        <v>1884</v>
      </c>
      <c r="H500" s="9">
        <v>0.59</v>
      </c>
      <c r="I500" s="7">
        <v>1544.88</v>
      </c>
      <c r="J500" s="8">
        <v>1081.4159999999999</v>
      </c>
      <c r="K500" s="8">
        <v>463.46400000000017</v>
      </c>
      <c r="L500" s="9">
        <f>(Sales[[#This Row],[Profit/Loss]]/Sales[[#This Row],[Revenue]])</f>
        <v>0.3000000000000001</v>
      </c>
      <c r="M500" s="1">
        <v>45576</v>
      </c>
      <c r="N500" s="6" t="s">
        <v>11</v>
      </c>
      <c r="O500" s="6" t="s">
        <v>4</v>
      </c>
    </row>
    <row r="501" spans="1:15" x14ac:dyDescent="0.35">
      <c r="A501" s="6">
        <v>1527</v>
      </c>
      <c r="B501" s="6" t="s">
        <v>583</v>
      </c>
      <c r="C501" s="6" t="s">
        <v>32</v>
      </c>
      <c r="D501" s="6" t="s">
        <v>33</v>
      </c>
      <c r="E501" s="6" t="s">
        <v>34</v>
      </c>
      <c r="F501" s="5">
        <v>2</v>
      </c>
      <c r="G501" s="8">
        <v>3431</v>
      </c>
      <c r="H501" s="9">
        <v>0.74</v>
      </c>
      <c r="I501" s="7">
        <v>1784.1200000000001</v>
      </c>
      <c r="J501" s="8">
        <v>535.23599999999999</v>
      </c>
      <c r="K501" s="8">
        <v>1248.884</v>
      </c>
      <c r="L501" s="9">
        <f>(Sales[[#This Row],[Profit/Loss]]/Sales[[#This Row],[Revenue]])</f>
        <v>0.7</v>
      </c>
      <c r="M501" s="1">
        <v>45153</v>
      </c>
      <c r="N501" s="6" t="s">
        <v>11</v>
      </c>
      <c r="O501" s="6" t="s">
        <v>4</v>
      </c>
    </row>
    <row r="502" spans="1:15" x14ac:dyDescent="0.35">
      <c r="A502" s="6">
        <v>1529</v>
      </c>
      <c r="B502" s="6" t="s">
        <v>584</v>
      </c>
      <c r="C502" s="6" t="s">
        <v>49</v>
      </c>
      <c r="D502" s="6" t="s">
        <v>94</v>
      </c>
      <c r="E502" s="6" t="s">
        <v>95</v>
      </c>
      <c r="F502" s="5">
        <v>2</v>
      </c>
      <c r="G502" s="8">
        <v>3382</v>
      </c>
      <c r="H502" s="9">
        <v>0.76</v>
      </c>
      <c r="I502" s="7">
        <v>1623.36</v>
      </c>
      <c r="J502" s="8">
        <v>162.33600000000001</v>
      </c>
      <c r="K502" s="8">
        <v>1461.0239999999999</v>
      </c>
      <c r="L502" s="9">
        <f>(Sales[[#This Row],[Profit/Loss]]/Sales[[#This Row],[Revenue]])</f>
        <v>0.9</v>
      </c>
      <c r="M502" s="1">
        <v>45734</v>
      </c>
      <c r="N502" s="6" t="s">
        <v>5</v>
      </c>
      <c r="O502" s="6" t="s">
        <v>4</v>
      </c>
    </row>
    <row r="503" spans="1:15" x14ac:dyDescent="0.35">
      <c r="A503" s="6">
        <v>1530</v>
      </c>
      <c r="B503" s="6" t="s">
        <v>585</v>
      </c>
      <c r="C503" s="6" t="s">
        <v>37</v>
      </c>
      <c r="D503" s="6" t="s">
        <v>113</v>
      </c>
      <c r="E503" s="6" t="s">
        <v>114</v>
      </c>
      <c r="F503" s="5">
        <v>6</v>
      </c>
      <c r="G503" s="8">
        <v>2754</v>
      </c>
      <c r="H503" s="9">
        <v>0.63</v>
      </c>
      <c r="I503" s="7">
        <v>6113.88</v>
      </c>
      <c r="J503" s="8">
        <v>2445.5520000000001</v>
      </c>
      <c r="K503" s="8">
        <v>3668.328</v>
      </c>
      <c r="L503" s="9">
        <f>(Sales[[#This Row],[Profit/Loss]]/Sales[[#This Row],[Revenue]])</f>
        <v>0.6</v>
      </c>
      <c r="M503" s="1">
        <v>45565</v>
      </c>
      <c r="N503" s="6" t="s">
        <v>13</v>
      </c>
      <c r="O503" s="6" t="s">
        <v>4</v>
      </c>
    </row>
    <row r="504" spans="1:15" x14ac:dyDescent="0.35">
      <c r="A504" s="6">
        <v>1531</v>
      </c>
      <c r="B504" s="6" t="s">
        <v>586</v>
      </c>
      <c r="C504" s="6" t="s">
        <v>32</v>
      </c>
      <c r="D504" s="6" t="s">
        <v>129</v>
      </c>
      <c r="E504" s="6" t="s">
        <v>130</v>
      </c>
      <c r="F504" s="5">
        <v>2</v>
      </c>
      <c r="G504" s="8">
        <v>2671</v>
      </c>
      <c r="H504" s="9">
        <v>0.37</v>
      </c>
      <c r="I504" s="7">
        <v>3365.46</v>
      </c>
      <c r="J504" s="8">
        <v>1009.6379999999999</v>
      </c>
      <c r="K504" s="8">
        <v>2355.8220000000001</v>
      </c>
      <c r="L504" s="9">
        <f>(Sales[[#This Row],[Profit/Loss]]/Sales[[#This Row],[Revenue]])</f>
        <v>0.70000000000000007</v>
      </c>
      <c r="M504" s="1">
        <v>45819</v>
      </c>
      <c r="N504" s="6" t="s">
        <v>7</v>
      </c>
      <c r="O504" s="6" t="s">
        <v>3</v>
      </c>
    </row>
    <row r="505" spans="1:15" x14ac:dyDescent="0.35">
      <c r="A505" s="6">
        <v>1532</v>
      </c>
      <c r="B505" s="6" t="s">
        <v>587</v>
      </c>
      <c r="C505" s="6" t="s">
        <v>49</v>
      </c>
      <c r="D505" s="6" t="s">
        <v>63</v>
      </c>
      <c r="E505" s="6" t="s">
        <v>64</v>
      </c>
      <c r="F505" s="5">
        <v>2</v>
      </c>
      <c r="G505" s="8">
        <v>2790</v>
      </c>
      <c r="H505" s="9">
        <v>0.33</v>
      </c>
      <c r="I505" s="7">
        <v>3738.5999999999995</v>
      </c>
      <c r="J505" s="8">
        <v>373.85999999999996</v>
      </c>
      <c r="K505" s="8">
        <v>3364.7399999999993</v>
      </c>
      <c r="L505" s="9">
        <f>(Sales[[#This Row],[Profit/Loss]]/Sales[[#This Row],[Revenue]])</f>
        <v>0.89999999999999991</v>
      </c>
      <c r="M505" s="1">
        <v>45167</v>
      </c>
      <c r="N505" s="6" t="s">
        <v>9</v>
      </c>
      <c r="O505" s="6" t="s">
        <v>3</v>
      </c>
    </row>
    <row r="506" spans="1:15" x14ac:dyDescent="0.35">
      <c r="A506" s="6">
        <v>1533</v>
      </c>
      <c r="B506" s="6" t="s">
        <v>588</v>
      </c>
      <c r="C506" s="6" t="s">
        <v>56</v>
      </c>
      <c r="D506" s="6" t="s">
        <v>117</v>
      </c>
      <c r="E506" s="6" t="s">
        <v>118</v>
      </c>
      <c r="F506" s="5">
        <v>1</v>
      </c>
      <c r="G506" s="8">
        <v>3966</v>
      </c>
      <c r="H506" s="9">
        <v>0.56999999999999995</v>
      </c>
      <c r="I506" s="7">
        <v>1705.38</v>
      </c>
      <c r="J506" s="8">
        <v>1364.3040000000001</v>
      </c>
      <c r="K506" s="8">
        <v>341.07600000000002</v>
      </c>
      <c r="L506" s="9">
        <f>(Sales[[#This Row],[Profit/Loss]]/Sales[[#This Row],[Revenue]])</f>
        <v>0.2</v>
      </c>
      <c r="M506" s="1">
        <v>45637</v>
      </c>
      <c r="N506" s="6" t="s">
        <v>9</v>
      </c>
      <c r="O506" s="6" t="s">
        <v>4</v>
      </c>
    </row>
    <row r="507" spans="1:15" x14ac:dyDescent="0.35">
      <c r="A507" s="6">
        <v>1534</v>
      </c>
      <c r="B507" s="6" t="s">
        <v>589</v>
      </c>
      <c r="C507" s="6" t="s">
        <v>49</v>
      </c>
      <c r="D507" s="6" t="s">
        <v>105</v>
      </c>
      <c r="E507" s="6" t="s">
        <v>106</v>
      </c>
      <c r="F507" s="5">
        <v>2</v>
      </c>
      <c r="G507" s="8">
        <v>2751</v>
      </c>
      <c r="H507" s="9">
        <v>0.61</v>
      </c>
      <c r="I507" s="7">
        <v>2145.7800000000002</v>
      </c>
      <c r="J507" s="8">
        <v>214.57800000000003</v>
      </c>
      <c r="K507" s="8">
        <v>1931.2020000000002</v>
      </c>
      <c r="L507" s="9">
        <f>(Sales[[#This Row],[Profit/Loss]]/Sales[[#This Row],[Revenue]])</f>
        <v>0.9</v>
      </c>
      <c r="M507" s="1">
        <v>45772</v>
      </c>
      <c r="N507" s="6" t="s">
        <v>5</v>
      </c>
      <c r="O507" s="6" t="s">
        <v>3</v>
      </c>
    </row>
    <row r="508" spans="1:15" x14ac:dyDescent="0.35">
      <c r="A508" s="6">
        <v>1535</v>
      </c>
      <c r="B508" s="6" t="s">
        <v>590</v>
      </c>
      <c r="C508" s="6" t="s">
        <v>45</v>
      </c>
      <c r="D508" s="6" t="s">
        <v>171</v>
      </c>
      <c r="E508" s="6" t="s">
        <v>172</v>
      </c>
      <c r="F508" s="5">
        <v>2</v>
      </c>
      <c r="G508" s="8">
        <v>720</v>
      </c>
      <c r="H508" s="9">
        <v>0.57999999999999996</v>
      </c>
      <c r="I508" s="7">
        <v>604.80000000000007</v>
      </c>
      <c r="J508" s="8">
        <v>544.32000000000005</v>
      </c>
      <c r="K508" s="8">
        <v>60.480000000000018</v>
      </c>
      <c r="L508" s="9">
        <f>(Sales[[#This Row],[Profit/Loss]]/Sales[[#This Row],[Revenue]])</f>
        <v>0.10000000000000002</v>
      </c>
      <c r="M508" s="1">
        <v>45282</v>
      </c>
      <c r="N508" s="6" t="s">
        <v>11</v>
      </c>
      <c r="O508" s="6" t="s">
        <v>4</v>
      </c>
    </row>
    <row r="509" spans="1:15" x14ac:dyDescent="0.35">
      <c r="A509" s="6">
        <v>1536</v>
      </c>
      <c r="B509" s="6" t="s">
        <v>591</v>
      </c>
      <c r="C509" s="6" t="s">
        <v>56</v>
      </c>
      <c r="D509" s="6" t="s">
        <v>117</v>
      </c>
      <c r="E509" s="6" t="s">
        <v>118</v>
      </c>
      <c r="F509" s="5">
        <v>1</v>
      </c>
      <c r="G509" s="8">
        <v>2869</v>
      </c>
      <c r="H509" s="9">
        <v>0.56999999999999995</v>
      </c>
      <c r="I509" s="7">
        <v>1233.67</v>
      </c>
      <c r="J509" s="8">
        <v>986.93600000000015</v>
      </c>
      <c r="K509" s="8">
        <v>246.73399999999992</v>
      </c>
      <c r="L509" s="9">
        <f>(Sales[[#This Row],[Profit/Loss]]/Sales[[#This Row],[Revenue]])</f>
        <v>0.19999999999999993</v>
      </c>
      <c r="M509" s="1">
        <v>45790</v>
      </c>
      <c r="N509" s="6" t="s">
        <v>5</v>
      </c>
      <c r="O509" s="6" t="s">
        <v>3</v>
      </c>
    </row>
    <row r="510" spans="1:15" x14ac:dyDescent="0.35">
      <c r="A510" s="6">
        <v>1537</v>
      </c>
      <c r="B510" s="6" t="s">
        <v>592</v>
      </c>
      <c r="C510" s="6" t="s">
        <v>32</v>
      </c>
      <c r="D510" s="6" t="s">
        <v>129</v>
      </c>
      <c r="E510" s="6" t="s">
        <v>130</v>
      </c>
      <c r="F510" s="5">
        <v>1</v>
      </c>
      <c r="G510" s="8">
        <v>2671</v>
      </c>
      <c r="H510" s="9">
        <v>0.9</v>
      </c>
      <c r="I510" s="7">
        <v>267.09999999999997</v>
      </c>
      <c r="J510" s="8">
        <v>80.129999999999981</v>
      </c>
      <c r="K510" s="8">
        <v>186.96999999999997</v>
      </c>
      <c r="L510" s="9">
        <f>(Sales[[#This Row],[Profit/Loss]]/Sales[[#This Row],[Revenue]])</f>
        <v>0.7</v>
      </c>
      <c r="M510" s="1">
        <v>45563</v>
      </c>
      <c r="N510" s="6" t="s">
        <v>11</v>
      </c>
      <c r="O510" s="6" t="s">
        <v>4</v>
      </c>
    </row>
    <row r="511" spans="1:15" x14ac:dyDescent="0.35">
      <c r="A511" s="6">
        <v>1538</v>
      </c>
      <c r="B511" s="6" t="s">
        <v>593</v>
      </c>
      <c r="C511" s="6" t="s">
        <v>56</v>
      </c>
      <c r="D511" s="6" t="s">
        <v>117</v>
      </c>
      <c r="E511" s="6" t="s">
        <v>118</v>
      </c>
      <c r="F511" s="5">
        <v>1</v>
      </c>
      <c r="G511" s="8">
        <v>4768</v>
      </c>
      <c r="H511" s="9">
        <v>0.01</v>
      </c>
      <c r="I511" s="7">
        <v>4720.32</v>
      </c>
      <c r="J511" s="8">
        <v>3776.2559999999999</v>
      </c>
      <c r="K511" s="8">
        <v>944.06399999999985</v>
      </c>
      <c r="L511" s="9">
        <f>(Sales[[#This Row],[Profit/Loss]]/Sales[[#This Row],[Revenue]])</f>
        <v>0.19999999999999998</v>
      </c>
      <c r="M511" s="1">
        <v>45563</v>
      </c>
      <c r="N511" s="6" t="s">
        <v>7</v>
      </c>
      <c r="O511" s="6" t="s">
        <v>3</v>
      </c>
    </row>
    <row r="512" spans="1:15" x14ac:dyDescent="0.35">
      <c r="A512" s="6">
        <v>1539</v>
      </c>
      <c r="B512" s="6" t="s">
        <v>594</v>
      </c>
      <c r="C512" s="6" t="s">
        <v>32</v>
      </c>
      <c r="D512" s="6" t="s">
        <v>68</v>
      </c>
      <c r="E512" s="6" t="s">
        <v>69</v>
      </c>
      <c r="F512" s="5">
        <v>2</v>
      </c>
      <c r="G512" s="8">
        <v>2892</v>
      </c>
      <c r="H512" s="9">
        <v>0.48</v>
      </c>
      <c r="I512" s="7">
        <v>3007.6800000000003</v>
      </c>
      <c r="J512" s="8">
        <v>902.30400000000009</v>
      </c>
      <c r="K512" s="8">
        <v>2105.3760000000002</v>
      </c>
      <c r="L512" s="9">
        <f>(Sales[[#This Row],[Profit/Loss]]/Sales[[#This Row],[Revenue]])</f>
        <v>0.7</v>
      </c>
      <c r="M512" s="1">
        <v>45563</v>
      </c>
      <c r="N512" s="6" t="s">
        <v>9</v>
      </c>
      <c r="O512" s="6" t="s">
        <v>4</v>
      </c>
    </row>
    <row r="513" spans="1:15" x14ac:dyDescent="0.35">
      <c r="A513" s="6">
        <v>1540</v>
      </c>
      <c r="B513" s="6" t="s">
        <v>595</v>
      </c>
      <c r="C513" s="6" t="s">
        <v>37</v>
      </c>
      <c r="D513" s="6" t="s">
        <v>38</v>
      </c>
      <c r="E513" s="6" t="s">
        <v>39</v>
      </c>
      <c r="F513" s="5">
        <v>2</v>
      </c>
      <c r="G513" s="8">
        <v>2761</v>
      </c>
      <c r="H513" s="9">
        <v>0.68</v>
      </c>
      <c r="I513" s="7">
        <v>1767.0399999999997</v>
      </c>
      <c r="J513" s="8">
        <v>706.81599999999992</v>
      </c>
      <c r="K513" s="8">
        <v>1060.2239999999997</v>
      </c>
      <c r="L513" s="9">
        <f>(Sales[[#This Row],[Profit/Loss]]/Sales[[#This Row],[Revenue]])</f>
        <v>0.6</v>
      </c>
      <c r="M513" s="1">
        <v>45663</v>
      </c>
      <c r="N513" s="6" t="s">
        <v>7</v>
      </c>
      <c r="O513" s="6" t="s">
        <v>4</v>
      </c>
    </row>
    <row r="514" spans="1:15" x14ac:dyDescent="0.35">
      <c r="A514" s="6">
        <v>1541</v>
      </c>
      <c r="B514" s="6" t="s">
        <v>596</v>
      </c>
      <c r="C514" s="6" t="s">
        <v>45</v>
      </c>
      <c r="D514" s="6" t="s">
        <v>171</v>
      </c>
      <c r="E514" s="6" t="s">
        <v>172</v>
      </c>
      <c r="F514" s="5">
        <v>2</v>
      </c>
      <c r="G514" s="8">
        <v>2989</v>
      </c>
      <c r="H514" s="9">
        <v>0.57999999999999996</v>
      </c>
      <c r="I514" s="7">
        <v>2510.7600000000002</v>
      </c>
      <c r="J514" s="8">
        <v>2259.6840000000002</v>
      </c>
      <c r="K514" s="8">
        <v>251.07600000000002</v>
      </c>
      <c r="L514" s="9">
        <f>(Sales[[#This Row],[Profit/Loss]]/Sales[[#This Row],[Revenue]])</f>
        <v>0.1</v>
      </c>
      <c r="M514" s="1">
        <v>45745</v>
      </c>
      <c r="N514" s="6" t="s">
        <v>9</v>
      </c>
      <c r="O514" s="6" t="s">
        <v>4</v>
      </c>
    </row>
    <row r="515" spans="1:15" x14ac:dyDescent="0.35">
      <c r="A515" s="6">
        <v>1542</v>
      </c>
      <c r="B515" s="6" t="s">
        <v>597</v>
      </c>
      <c r="C515" s="6" t="s">
        <v>37</v>
      </c>
      <c r="D515" s="6" t="s">
        <v>102</v>
      </c>
      <c r="E515" s="6" t="s">
        <v>103</v>
      </c>
      <c r="F515" s="5">
        <v>1</v>
      </c>
      <c r="G515" s="8">
        <v>2044</v>
      </c>
      <c r="H515" s="9">
        <v>0.57999999999999996</v>
      </c>
      <c r="I515" s="7">
        <v>858.48000000000013</v>
      </c>
      <c r="J515" s="8">
        <v>343.39200000000005</v>
      </c>
      <c r="K515" s="8">
        <v>515.08800000000008</v>
      </c>
      <c r="L515" s="9">
        <f>(Sales[[#This Row],[Profit/Loss]]/Sales[[#This Row],[Revenue]])</f>
        <v>0.6</v>
      </c>
      <c r="M515" s="1">
        <v>45563</v>
      </c>
      <c r="N515" s="6" t="s">
        <v>15</v>
      </c>
      <c r="O515" s="6" t="s">
        <v>4</v>
      </c>
    </row>
    <row r="516" spans="1:15" x14ac:dyDescent="0.35">
      <c r="A516" s="6">
        <v>1543</v>
      </c>
      <c r="B516" s="6" t="s">
        <v>598</v>
      </c>
      <c r="C516" s="6" t="s">
        <v>56</v>
      </c>
      <c r="D516" s="6" t="s">
        <v>117</v>
      </c>
      <c r="E516" s="6" t="s">
        <v>118</v>
      </c>
      <c r="F516" s="5">
        <v>1</v>
      </c>
      <c r="G516" s="8">
        <v>4440</v>
      </c>
      <c r="H516" s="9">
        <v>0.32</v>
      </c>
      <c r="I516" s="7">
        <v>3019.2</v>
      </c>
      <c r="J516" s="8">
        <v>2415.36</v>
      </c>
      <c r="K516" s="8">
        <v>603.83999999999969</v>
      </c>
      <c r="L516" s="9">
        <f>(Sales[[#This Row],[Profit/Loss]]/Sales[[#This Row],[Revenue]])</f>
        <v>0.1999999999999999</v>
      </c>
      <c r="M516" s="1">
        <v>45563</v>
      </c>
      <c r="N516" s="6" t="s">
        <v>7</v>
      </c>
      <c r="O516" s="6" t="s">
        <v>3</v>
      </c>
    </row>
    <row r="517" spans="1:15" x14ac:dyDescent="0.35">
      <c r="A517" s="6">
        <v>1544</v>
      </c>
      <c r="B517" s="6" t="s">
        <v>599</v>
      </c>
      <c r="C517" s="6" t="s">
        <v>56</v>
      </c>
      <c r="D517" s="6" t="s">
        <v>78</v>
      </c>
      <c r="E517" s="6" t="s">
        <v>79</v>
      </c>
      <c r="F517" s="5">
        <v>6</v>
      </c>
      <c r="G517" s="8">
        <v>2791</v>
      </c>
      <c r="H517" s="9">
        <v>0.59</v>
      </c>
      <c r="I517" s="7">
        <v>6865.8600000000006</v>
      </c>
      <c r="J517" s="8">
        <v>5492.688000000001</v>
      </c>
      <c r="K517" s="8">
        <v>1373.1719999999996</v>
      </c>
      <c r="L517" s="9">
        <f>(Sales[[#This Row],[Profit/Loss]]/Sales[[#This Row],[Revenue]])</f>
        <v>0.19999999999999993</v>
      </c>
      <c r="M517" s="1">
        <v>45563</v>
      </c>
      <c r="N517" s="6" t="s">
        <v>11</v>
      </c>
      <c r="O517" s="6" t="s">
        <v>4</v>
      </c>
    </row>
    <row r="518" spans="1:15" x14ac:dyDescent="0.35">
      <c r="A518" s="6">
        <v>1545</v>
      </c>
      <c r="B518" s="6" t="s">
        <v>600</v>
      </c>
      <c r="C518" s="6" t="s">
        <v>56</v>
      </c>
      <c r="D518" s="6" t="s">
        <v>57</v>
      </c>
      <c r="E518" s="6" t="s">
        <v>58</v>
      </c>
      <c r="F518" s="5">
        <v>1</v>
      </c>
      <c r="G518" s="8">
        <v>2995</v>
      </c>
      <c r="H518" s="9">
        <v>0.64</v>
      </c>
      <c r="I518" s="7">
        <v>1078.2</v>
      </c>
      <c r="J518" s="8">
        <v>862.56000000000006</v>
      </c>
      <c r="K518" s="8">
        <v>215.64</v>
      </c>
      <c r="L518" s="9">
        <f>(Sales[[#This Row],[Profit/Loss]]/Sales[[#This Row],[Revenue]])</f>
        <v>0.19999999999999998</v>
      </c>
      <c r="M518" s="1">
        <v>45827</v>
      </c>
      <c r="N518" s="6" t="s">
        <v>13</v>
      </c>
      <c r="O518" s="6" t="s">
        <v>3</v>
      </c>
    </row>
    <row r="519" spans="1:15" x14ac:dyDescent="0.35">
      <c r="A519" s="6">
        <v>1546</v>
      </c>
      <c r="B519" s="6" t="s">
        <v>601</v>
      </c>
      <c r="C519" s="6" t="s">
        <v>49</v>
      </c>
      <c r="D519" s="6" t="s">
        <v>63</v>
      </c>
      <c r="E519" s="6" t="s">
        <v>64</v>
      </c>
      <c r="F519" s="5">
        <v>2</v>
      </c>
      <c r="G519" s="8">
        <v>2790</v>
      </c>
      <c r="H519" s="9">
        <v>0.65</v>
      </c>
      <c r="I519" s="7">
        <v>1952.9999999999998</v>
      </c>
      <c r="J519" s="8">
        <v>195.29999999999998</v>
      </c>
      <c r="K519" s="8">
        <v>1757.6999999999998</v>
      </c>
      <c r="L519" s="9">
        <f>(Sales[[#This Row],[Profit/Loss]]/Sales[[#This Row],[Revenue]])</f>
        <v>0.9</v>
      </c>
      <c r="M519" s="1">
        <v>45538</v>
      </c>
      <c r="N519" s="6" t="s">
        <v>7</v>
      </c>
      <c r="O519" s="6" t="s">
        <v>4</v>
      </c>
    </row>
    <row r="520" spans="1:15" x14ac:dyDescent="0.35">
      <c r="A520" s="6">
        <v>1547</v>
      </c>
      <c r="B520" s="6" t="s">
        <v>602</v>
      </c>
      <c r="C520" s="6" t="s">
        <v>56</v>
      </c>
      <c r="D520" s="6" t="s">
        <v>78</v>
      </c>
      <c r="E520" s="6" t="s">
        <v>79</v>
      </c>
      <c r="F520" s="5">
        <v>6</v>
      </c>
      <c r="G520" s="8">
        <v>2791</v>
      </c>
      <c r="H520" s="9">
        <v>0.95</v>
      </c>
      <c r="I520" s="7">
        <v>837.30000000000075</v>
      </c>
      <c r="J520" s="8">
        <v>669.8400000000006</v>
      </c>
      <c r="K520" s="8">
        <v>167.46000000000015</v>
      </c>
      <c r="L520" s="9">
        <f>(Sales[[#This Row],[Profit/Loss]]/Sales[[#This Row],[Revenue]])</f>
        <v>0.2</v>
      </c>
      <c r="M520" s="1">
        <v>45792</v>
      </c>
      <c r="N520" s="6" t="s">
        <v>15</v>
      </c>
      <c r="O520" s="6" t="s">
        <v>3</v>
      </c>
    </row>
    <row r="521" spans="1:15" x14ac:dyDescent="0.35">
      <c r="A521" s="6">
        <v>1548</v>
      </c>
      <c r="B521" s="6" t="s">
        <v>603</v>
      </c>
      <c r="C521" s="6" t="s">
        <v>37</v>
      </c>
      <c r="D521" s="6" t="s">
        <v>102</v>
      </c>
      <c r="E521" s="6" t="s">
        <v>103</v>
      </c>
      <c r="F521" s="5">
        <v>2</v>
      </c>
      <c r="G521" s="8">
        <v>2273</v>
      </c>
      <c r="H521" s="9">
        <v>0.57999999999999996</v>
      </c>
      <c r="I521" s="7">
        <v>1909.3200000000002</v>
      </c>
      <c r="J521" s="8">
        <v>763.72800000000007</v>
      </c>
      <c r="K521" s="8">
        <v>1145.5920000000001</v>
      </c>
      <c r="L521" s="9">
        <f>(Sales[[#This Row],[Profit/Loss]]/Sales[[#This Row],[Revenue]])</f>
        <v>0.6</v>
      </c>
      <c r="M521" s="1">
        <v>45563</v>
      </c>
      <c r="N521" s="6" t="s">
        <v>7</v>
      </c>
      <c r="O521" s="6" t="s">
        <v>4</v>
      </c>
    </row>
    <row r="522" spans="1:15" x14ac:dyDescent="0.35">
      <c r="A522" s="6">
        <v>1549</v>
      </c>
      <c r="B522" s="6" t="s">
        <v>604</v>
      </c>
      <c r="C522" s="6" t="s">
        <v>45</v>
      </c>
      <c r="D522" s="6" t="s">
        <v>60</v>
      </c>
      <c r="E522" s="6" t="s">
        <v>61</v>
      </c>
      <c r="F522" s="5">
        <v>2</v>
      </c>
      <c r="G522" s="8">
        <v>2465</v>
      </c>
      <c r="H522" s="9">
        <v>0.42</v>
      </c>
      <c r="I522" s="7">
        <v>2859.4000000000005</v>
      </c>
      <c r="J522" s="8">
        <v>2573.4600000000005</v>
      </c>
      <c r="K522" s="8">
        <v>285.94000000000005</v>
      </c>
      <c r="L522" s="9">
        <f>(Sales[[#This Row],[Profit/Loss]]/Sales[[#This Row],[Revenue]])</f>
        <v>0.1</v>
      </c>
      <c r="M522" s="1">
        <v>45563</v>
      </c>
      <c r="N522" s="6" t="s">
        <v>11</v>
      </c>
      <c r="O522" s="6" t="s">
        <v>4</v>
      </c>
    </row>
    <row r="523" spans="1:15" x14ac:dyDescent="0.35">
      <c r="A523" s="6">
        <v>1550</v>
      </c>
      <c r="B523" s="6" t="s">
        <v>605</v>
      </c>
      <c r="C523" s="6" t="s">
        <v>37</v>
      </c>
      <c r="D523" s="6" t="s">
        <v>151</v>
      </c>
      <c r="E523" s="6" t="s">
        <v>152</v>
      </c>
      <c r="F523" s="5">
        <v>1</v>
      </c>
      <c r="G523" s="8">
        <v>2769</v>
      </c>
      <c r="H523" s="9">
        <v>0.1</v>
      </c>
      <c r="I523" s="7">
        <v>2492.1</v>
      </c>
      <c r="J523" s="8">
        <v>996.84</v>
      </c>
      <c r="K523" s="8">
        <v>1495.2599999999998</v>
      </c>
      <c r="L523" s="9">
        <f>(Sales[[#This Row],[Profit/Loss]]/Sales[[#This Row],[Revenue]])</f>
        <v>0.6</v>
      </c>
      <c r="M523" s="1">
        <v>45566</v>
      </c>
      <c r="N523" s="6" t="s">
        <v>15</v>
      </c>
      <c r="O523" s="6" t="s">
        <v>4</v>
      </c>
    </row>
    <row r="524" spans="1:15" x14ac:dyDescent="0.35">
      <c r="A524" s="6">
        <v>1551</v>
      </c>
      <c r="B524" s="6" t="s">
        <v>606</v>
      </c>
      <c r="C524" s="6" t="s">
        <v>37</v>
      </c>
      <c r="D524" s="6" t="s">
        <v>151</v>
      </c>
      <c r="E524" s="6" t="s">
        <v>152</v>
      </c>
      <c r="F524" s="5">
        <v>2</v>
      </c>
      <c r="G524" s="8">
        <v>2657</v>
      </c>
      <c r="H524" s="9">
        <v>0.9</v>
      </c>
      <c r="I524" s="7">
        <v>531.39999999999986</v>
      </c>
      <c r="J524" s="8">
        <v>212.55999999999995</v>
      </c>
      <c r="K524" s="8">
        <v>318.83999999999992</v>
      </c>
      <c r="L524" s="9">
        <f>(Sales[[#This Row],[Profit/Loss]]/Sales[[#This Row],[Revenue]])</f>
        <v>0.6</v>
      </c>
      <c r="M524" s="1">
        <v>45563</v>
      </c>
      <c r="N524" s="6" t="s">
        <v>9</v>
      </c>
      <c r="O524" s="6" t="s">
        <v>4</v>
      </c>
    </row>
    <row r="525" spans="1:15" x14ac:dyDescent="0.35">
      <c r="A525" s="6">
        <v>1552</v>
      </c>
      <c r="B525" s="6" t="s">
        <v>607</v>
      </c>
      <c r="C525" s="6" t="s">
        <v>41</v>
      </c>
      <c r="D525" s="6" t="s">
        <v>87</v>
      </c>
      <c r="E525" s="6" t="s">
        <v>88</v>
      </c>
      <c r="F525" s="5">
        <v>2</v>
      </c>
      <c r="G525" s="8">
        <v>884</v>
      </c>
      <c r="H525" s="9">
        <v>0.75</v>
      </c>
      <c r="I525" s="7">
        <v>442</v>
      </c>
      <c r="J525" s="8">
        <v>309.39999999999998</v>
      </c>
      <c r="K525" s="8">
        <v>132.60000000000002</v>
      </c>
      <c r="L525" s="9">
        <f>(Sales[[#This Row],[Profit/Loss]]/Sales[[#This Row],[Revenue]])</f>
        <v>0.30000000000000004</v>
      </c>
      <c r="M525" s="1">
        <v>45563</v>
      </c>
      <c r="N525" s="6" t="s">
        <v>7</v>
      </c>
      <c r="O525" s="6" t="s">
        <v>4</v>
      </c>
    </row>
    <row r="526" spans="1:15" x14ac:dyDescent="0.35">
      <c r="A526" s="6">
        <v>1553</v>
      </c>
      <c r="B526" s="6" t="s">
        <v>608</v>
      </c>
      <c r="C526" s="6" t="s">
        <v>45</v>
      </c>
      <c r="D526" s="6" t="s">
        <v>46</v>
      </c>
      <c r="E526" s="6" t="s">
        <v>47</v>
      </c>
      <c r="F526" s="5">
        <v>1</v>
      </c>
      <c r="G526" s="8">
        <v>2605</v>
      </c>
      <c r="H526" s="9">
        <v>0.7</v>
      </c>
      <c r="I526" s="7">
        <v>781.50000000000011</v>
      </c>
      <c r="J526" s="8">
        <v>703.35000000000014</v>
      </c>
      <c r="K526" s="8">
        <v>78.149999999999977</v>
      </c>
      <c r="L526" s="9">
        <f>(Sales[[#This Row],[Profit/Loss]]/Sales[[#This Row],[Revenue]])</f>
        <v>9.999999999999995E-2</v>
      </c>
      <c r="M526" s="1">
        <v>45563</v>
      </c>
      <c r="N526" s="6" t="s">
        <v>13</v>
      </c>
      <c r="O526" s="6" t="s">
        <v>4</v>
      </c>
    </row>
    <row r="527" spans="1:15" x14ac:dyDescent="0.35">
      <c r="A527" s="6">
        <v>1554</v>
      </c>
      <c r="B527" s="6" t="s">
        <v>609</v>
      </c>
      <c r="C527" s="6" t="s">
        <v>41</v>
      </c>
      <c r="D527" s="6" t="s">
        <v>42</v>
      </c>
      <c r="E527" s="6" t="s">
        <v>43</v>
      </c>
      <c r="F527" s="5">
        <v>1</v>
      </c>
      <c r="G527" s="8">
        <v>2346</v>
      </c>
      <c r="H527" s="9">
        <v>0.66</v>
      </c>
      <c r="I527" s="7">
        <v>797.63999999999987</v>
      </c>
      <c r="J527" s="8">
        <v>558.34799999999984</v>
      </c>
      <c r="K527" s="8">
        <v>239.29200000000003</v>
      </c>
      <c r="L527" s="9">
        <f>(Sales[[#This Row],[Profit/Loss]]/Sales[[#This Row],[Revenue]])</f>
        <v>0.3000000000000001</v>
      </c>
      <c r="M527" s="1">
        <v>45769</v>
      </c>
      <c r="N527" s="6" t="s">
        <v>15</v>
      </c>
      <c r="O527" s="6" t="s">
        <v>4</v>
      </c>
    </row>
    <row r="528" spans="1:15" x14ac:dyDescent="0.35">
      <c r="A528" s="6">
        <v>1555</v>
      </c>
      <c r="B528" s="6" t="s">
        <v>610</v>
      </c>
      <c r="C528" s="6" t="s">
        <v>45</v>
      </c>
      <c r="D528" s="6" t="s">
        <v>46</v>
      </c>
      <c r="E528" s="6" t="s">
        <v>47</v>
      </c>
      <c r="F528" s="5">
        <v>2</v>
      </c>
      <c r="G528" s="8">
        <v>2605</v>
      </c>
      <c r="H528" s="9">
        <v>0.7</v>
      </c>
      <c r="I528" s="7">
        <v>1563.0000000000002</v>
      </c>
      <c r="J528" s="8">
        <v>1406.7000000000003</v>
      </c>
      <c r="K528" s="8">
        <v>156.29999999999995</v>
      </c>
      <c r="L528" s="9">
        <f>(Sales[[#This Row],[Profit/Loss]]/Sales[[#This Row],[Revenue]])</f>
        <v>9.999999999999995E-2</v>
      </c>
      <c r="M528" s="1">
        <v>45563</v>
      </c>
      <c r="N528" s="6" t="s">
        <v>11</v>
      </c>
      <c r="O528" s="6" t="s">
        <v>4</v>
      </c>
    </row>
    <row r="529" spans="1:15" x14ac:dyDescent="0.35">
      <c r="A529" s="6">
        <v>1556</v>
      </c>
      <c r="B529" s="6" t="s">
        <v>611</v>
      </c>
      <c r="C529" s="6" t="s">
        <v>32</v>
      </c>
      <c r="D529" s="6" t="s">
        <v>53</v>
      </c>
      <c r="E529" s="6" t="s">
        <v>54</v>
      </c>
      <c r="F529" s="5">
        <v>2</v>
      </c>
      <c r="G529" s="8">
        <v>454</v>
      </c>
      <c r="H529" s="9">
        <v>0.63</v>
      </c>
      <c r="I529" s="7">
        <v>335.96</v>
      </c>
      <c r="J529" s="8">
        <v>100.788</v>
      </c>
      <c r="K529" s="8">
        <v>235.17199999999997</v>
      </c>
      <c r="L529" s="9">
        <f>(Sales[[#This Row],[Profit/Loss]]/Sales[[#This Row],[Revenue]])</f>
        <v>0.7</v>
      </c>
      <c r="M529" s="1">
        <v>45628</v>
      </c>
      <c r="N529" s="6" t="s">
        <v>11</v>
      </c>
      <c r="O529" s="6" t="s">
        <v>3</v>
      </c>
    </row>
    <row r="530" spans="1:15" x14ac:dyDescent="0.35">
      <c r="A530" s="6">
        <v>1557</v>
      </c>
      <c r="B530" s="6" t="s">
        <v>612</v>
      </c>
      <c r="C530" s="6" t="s">
        <v>37</v>
      </c>
      <c r="D530" s="6" t="s">
        <v>38</v>
      </c>
      <c r="E530" s="6" t="s">
        <v>39</v>
      </c>
      <c r="F530" s="5">
        <v>2</v>
      </c>
      <c r="G530" s="8">
        <v>4402</v>
      </c>
      <c r="H530" s="9">
        <v>0.68</v>
      </c>
      <c r="I530" s="7">
        <v>2817.2799999999997</v>
      </c>
      <c r="J530" s="8">
        <v>1126.912</v>
      </c>
      <c r="K530" s="8">
        <v>1690.3679999999997</v>
      </c>
      <c r="L530" s="9">
        <f>(Sales[[#This Row],[Profit/Loss]]/Sales[[#This Row],[Revenue]])</f>
        <v>0.6</v>
      </c>
      <c r="M530" s="1">
        <v>45669</v>
      </c>
      <c r="N530" s="6" t="s">
        <v>13</v>
      </c>
      <c r="O530" s="6" t="s">
        <v>4</v>
      </c>
    </row>
    <row r="531" spans="1:15" x14ac:dyDescent="0.35">
      <c r="A531" s="6">
        <v>1558</v>
      </c>
      <c r="B531" s="6" t="s">
        <v>613</v>
      </c>
      <c r="C531" s="6" t="s">
        <v>49</v>
      </c>
      <c r="D531" s="6" t="s">
        <v>105</v>
      </c>
      <c r="E531" s="6" t="s">
        <v>106</v>
      </c>
      <c r="F531" s="5">
        <v>2</v>
      </c>
      <c r="G531" s="8">
        <v>2751</v>
      </c>
      <c r="H531" s="9">
        <v>0.61</v>
      </c>
      <c r="I531" s="7">
        <v>2145.7800000000002</v>
      </c>
      <c r="J531" s="8">
        <v>214.57800000000003</v>
      </c>
      <c r="K531" s="8">
        <v>1931.2020000000002</v>
      </c>
      <c r="L531" s="9">
        <f>(Sales[[#This Row],[Profit/Loss]]/Sales[[#This Row],[Revenue]])</f>
        <v>0.9</v>
      </c>
      <c r="M531" s="1">
        <v>45273</v>
      </c>
      <c r="N531" s="6" t="s">
        <v>15</v>
      </c>
      <c r="O531" s="6" t="s">
        <v>4</v>
      </c>
    </row>
    <row r="532" spans="1:15" x14ac:dyDescent="0.35">
      <c r="A532" s="6">
        <v>1559</v>
      </c>
      <c r="B532" s="6" t="s">
        <v>614</v>
      </c>
      <c r="C532" s="6" t="s">
        <v>37</v>
      </c>
      <c r="D532" s="6" t="s">
        <v>151</v>
      </c>
      <c r="E532" s="6" t="s">
        <v>152</v>
      </c>
      <c r="F532" s="5">
        <v>2</v>
      </c>
      <c r="G532" s="8">
        <v>2769</v>
      </c>
      <c r="H532" s="9">
        <v>0.09</v>
      </c>
      <c r="I532" s="7">
        <v>5039.58</v>
      </c>
      <c r="J532" s="8">
        <v>2015.8320000000001</v>
      </c>
      <c r="K532" s="8">
        <v>3023.7479999999996</v>
      </c>
      <c r="L532" s="9">
        <f>(Sales[[#This Row],[Profit/Loss]]/Sales[[#This Row],[Revenue]])</f>
        <v>0.6</v>
      </c>
      <c r="M532" s="1">
        <v>45563</v>
      </c>
      <c r="N532" s="6" t="s">
        <v>9</v>
      </c>
      <c r="O532" s="6" t="s">
        <v>4</v>
      </c>
    </row>
    <row r="533" spans="1:15" x14ac:dyDescent="0.35">
      <c r="A533" s="6">
        <v>1560</v>
      </c>
      <c r="B533" s="6" t="s">
        <v>615</v>
      </c>
      <c r="C533" s="6" t="s">
        <v>45</v>
      </c>
      <c r="D533" s="6" t="s">
        <v>171</v>
      </c>
      <c r="E533" s="6" t="s">
        <v>172</v>
      </c>
      <c r="F533" s="5">
        <v>2</v>
      </c>
      <c r="G533" s="8">
        <v>2385</v>
      </c>
      <c r="H533" s="9">
        <v>0.71</v>
      </c>
      <c r="I533" s="7">
        <v>1383.3000000000002</v>
      </c>
      <c r="J533" s="8">
        <v>1244.9700000000003</v>
      </c>
      <c r="K533" s="8">
        <v>138.32999999999993</v>
      </c>
      <c r="L533" s="9">
        <f>(Sales[[#This Row],[Profit/Loss]]/Sales[[#This Row],[Revenue]])</f>
        <v>9.9999999999999936E-2</v>
      </c>
      <c r="M533" s="1">
        <v>45671</v>
      </c>
      <c r="N533" s="6" t="s">
        <v>13</v>
      </c>
      <c r="O533" s="6" t="s">
        <v>3</v>
      </c>
    </row>
    <row r="534" spans="1:15" x14ac:dyDescent="0.35">
      <c r="A534" s="6">
        <v>1561</v>
      </c>
      <c r="B534" s="6" t="s">
        <v>616</v>
      </c>
      <c r="C534" s="6" t="s">
        <v>41</v>
      </c>
      <c r="D534" s="6" t="s">
        <v>73</v>
      </c>
      <c r="E534" s="6" t="s">
        <v>74</v>
      </c>
      <c r="F534" s="5">
        <v>4</v>
      </c>
      <c r="G534" s="8">
        <v>2543</v>
      </c>
      <c r="H534" s="9">
        <v>0.59</v>
      </c>
      <c r="I534" s="7">
        <v>4170.5200000000004</v>
      </c>
      <c r="J534" s="8">
        <v>2919.364</v>
      </c>
      <c r="K534" s="8">
        <v>1251.1560000000004</v>
      </c>
      <c r="L534" s="9">
        <f>(Sales[[#This Row],[Profit/Loss]]/Sales[[#This Row],[Revenue]])</f>
        <v>0.30000000000000004</v>
      </c>
      <c r="M534" s="1">
        <v>45668</v>
      </c>
      <c r="N534" s="6" t="s">
        <v>5</v>
      </c>
      <c r="O534" s="6" t="s">
        <v>4</v>
      </c>
    </row>
    <row r="535" spans="1:15" x14ac:dyDescent="0.35">
      <c r="A535" s="6">
        <v>1562</v>
      </c>
      <c r="B535" s="6" t="s">
        <v>617</v>
      </c>
      <c r="C535" s="6" t="s">
        <v>45</v>
      </c>
      <c r="D535" s="6" t="s">
        <v>171</v>
      </c>
      <c r="E535" s="6" t="s">
        <v>172</v>
      </c>
      <c r="F535" s="5">
        <v>2</v>
      </c>
      <c r="G535" s="8">
        <v>2385</v>
      </c>
      <c r="H535" s="9">
        <v>0.57999999999999996</v>
      </c>
      <c r="I535" s="7">
        <v>2003.4</v>
      </c>
      <c r="J535" s="8">
        <v>1803.0600000000002</v>
      </c>
      <c r="K535" s="8">
        <v>200.33999999999992</v>
      </c>
      <c r="L535" s="9">
        <f>(Sales[[#This Row],[Profit/Loss]]/Sales[[#This Row],[Revenue]])</f>
        <v>9.999999999999995E-2</v>
      </c>
      <c r="M535" s="1">
        <v>45563</v>
      </c>
      <c r="N535" s="6" t="s">
        <v>13</v>
      </c>
      <c r="O535" s="6" t="s">
        <v>3</v>
      </c>
    </row>
    <row r="536" spans="1:15" x14ac:dyDescent="0.35">
      <c r="A536" s="6">
        <v>1563</v>
      </c>
      <c r="B536" s="6" t="s">
        <v>618</v>
      </c>
      <c r="C536" s="6" t="s">
        <v>56</v>
      </c>
      <c r="D536" s="6" t="s">
        <v>78</v>
      </c>
      <c r="E536" s="6" t="s">
        <v>79</v>
      </c>
      <c r="F536" s="5">
        <v>5</v>
      </c>
      <c r="G536" s="8">
        <v>1571</v>
      </c>
      <c r="H536" s="9">
        <v>0.65</v>
      </c>
      <c r="I536" s="7">
        <v>2749.25</v>
      </c>
      <c r="J536" s="8">
        <v>2199.4</v>
      </c>
      <c r="K536" s="8">
        <v>549.84999999999991</v>
      </c>
      <c r="L536" s="9">
        <f>(Sales[[#This Row],[Profit/Loss]]/Sales[[#This Row],[Revenue]])</f>
        <v>0.19999999999999996</v>
      </c>
      <c r="M536" s="1">
        <v>45563</v>
      </c>
      <c r="N536" s="6" t="s">
        <v>7</v>
      </c>
      <c r="O536" s="6" t="s">
        <v>4</v>
      </c>
    </row>
    <row r="537" spans="1:15" x14ac:dyDescent="0.35">
      <c r="A537" s="6">
        <v>1564</v>
      </c>
      <c r="B537" s="6" t="s">
        <v>619</v>
      </c>
      <c r="C537" s="6" t="s">
        <v>32</v>
      </c>
      <c r="D537" s="6" t="s">
        <v>53</v>
      </c>
      <c r="E537" s="6" t="s">
        <v>54</v>
      </c>
      <c r="F537" s="5">
        <v>2</v>
      </c>
      <c r="G537" s="8">
        <v>2866</v>
      </c>
      <c r="H537" s="9">
        <v>0.67</v>
      </c>
      <c r="I537" s="7">
        <v>1891.5599999999997</v>
      </c>
      <c r="J537" s="8">
        <v>567.46799999999985</v>
      </c>
      <c r="K537" s="8">
        <v>1324.0919999999999</v>
      </c>
      <c r="L537" s="9">
        <f>(Sales[[#This Row],[Profit/Loss]]/Sales[[#This Row],[Revenue]])</f>
        <v>0.70000000000000007</v>
      </c>
      <c r="M537" s="1">
        <v>45563</v>
      </c>
      <c r="N537" s="6" t="s">
        <v>15</v>
      </c>
      <c r="O537" s="6" t="s">
        <v>4</v>
      </c>
    </row>
    <row r="538" spans="1:15" x14ac:dyDescent="0.35">
      <c r="A538" s="6">
        <v>1565</v>
      </c>
      <c r="B538" s="6" t="s">
        <v>620</v>
      </c>
      <c r="C538" s="6" t="s">
        <v>45</v>
      </c>
      <c r="D538" s="6" t="s">
        <v>171</v>
      </c>
      <c r="E538" s="6" t="s">
        <v>172</v>
      </c>
      <c r="F538" s="5">
        <v>2</v>
      </c>
      <c r="G538" s="8">
        <v>1867</v>
      </c>
      <c r="H538" s="9">
        <v>0.19</v>
      </c>
      <c r="I538" s="7">
        <v>3024.5400000000004</v>
      </c>
      <c r="J538" s="8">
        <v>2722.0860000000002</v>
      </c>
      <c r="K538" s="8">
        <v>302.45400000000018</v>
      </c>
      <c r="L538" s="9">
        <f>(Sales[[#This Row],[Profit/Loss]]/Sales[[#This Row],[Revenue]])</f>
        <v>0.10000000000000005</v>
      </c>
      <c r="M538" s="1">
        <v>45781</v>
      </c>
      <c r="N538" s="6" t="s">
        <v>15</v>
      </c>
      <c r="O538" s="6" t="s">
        <v>3</v>
      </c>
    </row>
    <row r="539" spans="1:15" x14ac:dyDescent="0.35">
      <c r="A539" s="6">
        <v>1566</v>
      </c>
      <c r="B539" s="6" t="s">
        <v>621</v>
      </c>
      <c r="C539" s="6" t="s">
        <v>37</v>
      </c>
      <c r="D539" s="6" t="s">
        <v>38</v>
      </c>
      <c r="E539" s="6" t="s">
        <v>39</v>
      </c>
      <c r="F539" s="5">
        <v>2</v>
      </c>
      <c r="G539" s="8">
        <v>1697</v>
      </c>
      <c r="H539" s="9">
        <v>0.68</v>
      </c>
      <c r="I539" s="7">
        <v>1086.08</v>
      </c>
      <c r="J539" s="8">
        <v>434.43200000000002</v>
      </c>
      <c r="K539" s="8">
        <v>651.64799999999991</v>
      </c>
      <c r="L539" s="9">
        <f>(Sales[[#This Row],[Profit/Loss]]/Sales[[#This Row],[Revenue]])</f>
        <v>0.6</v>
      </c>
      <c r="M539" s="1">
        <v>45516</v>
      </c>
      <c r="N539" s="6" t="s">
        <v>7</v>
      </c>
      <c r="O539" s="6" t="s">
        <v>3</v>
      </c>
    </row>
    <row r="540" spans="1:15" x14ac:dyDescent="0.35">
      <c r="A540" s="6">
        <v>1567</v>
      </c>
      <c r="B540" s="6" t="s">
        <v>622</v>
      </c>
      <c r="C540" s="6" t="s">
        <v>45</v>
      </c>
      <c r="D540" s="6" t="s">
        <v>46</v>
      </c>
      <c r="E540" s="6" t="s">
        <v>47</v>
      </c>
      <c r="F540" s="5">
        <v>2</v>
      </c>
      <c r="G540" s="8">
        <v>2605</v>
      </c>
      <c r="H540" s="9">
        <v>0.7</v>
      </c>
      <c r="I540" s="7">
        <v>1563.0000000000002</v>
      </c>
      <c r="J540" s="8">
        <v>1406.7000000000003</v>
      </c>
      <c r="K540" s="8">
        <v>156.29999999999995</v>
      </c>
      <c r="L540" s="9">
        <f>(Sales[[#This Row],[Profit/Loss]]/Sales[[#This Row],[Revenue]])</f>
        <v>9.999999999999995E-2</v>
      </c>
      <c r="M540" s="1">
        <v>45563</v>
      </c>
      <c r="N540" s="6" t="s">
        <v>13</v>
      </c>
      <c r="O540" s="6" t="s">
        <v>4</v>
      </c>
    </row>
    <row r="541" spans="1:15" x14ac:dyDescent="0.35">
      <c r="A541" s="6">
        <v>1568</v>
      </c>
      <c r="B541" s="6" t="s">
        <v>623</v>
      </c>
      <c r="C541" s="6" t="s">
        <v>32</v>
      </c>
      <c r="D541" s="6" t="s">
        <v>129</v>
      </c>
      <c r="E541" s="6" t="s">
        <v>130</v>
      </c>
      <c r="F541" s="5">
        <v>6</v>
      </c>
      <c r="G541" s="8">
        <v>2671</v>
      </c>
      <c r="H541" s="9">
        <v>0.62</v>
      </c>
      <c r="I541" s="7">
        <v>6089.88</v>
      </c>
      <c r="J541" s="8">
        <v>1826.9639999999999</v>
      </c>
      <c r="K541" s="8">
        <v>4262.9160000000002</v>
      </c>
      <c r="L541" s="9">
        <f>(Sales[[#This Row],[Profit/Loss]]/Sales[[#This Row],[Revenue]])</f>
        <v>0.70000000000000007</v>
      </c>
      <c r="M541" s="1">
        <v>45563</v>
      </c>
      <c r="N541" s="6" t="s">
        <v>5</v>
      </c>
      <c r="O541" s="6" t="s">
        <v>4</v>
      </c>
    </row>
    <row r="542" spans="1:15" x14ac:dyDescent="0.35">
      <c r="A542" s="6">
        <v>1569</v>
      </c>
      <c r="B542" s="6" t="s">
        <v>624</v>
      </c>
      <c r="C542" s="6" t="s">
        <v>56</v>
      </c>
      <c r="D542" s="6" t="s">
        <v>78</v>
      </c>
      <c r="E542" s="6" t="s">
        <v>79</v>
      </c>
      <c r="F542" s="5">
        <v>1</v>
      </c>
      <c r="G542" s="8">
        <v>2791</v>
      </c>
      <c r="H542" s="9">
        <v>0.02</v>
      </c>
      <c r="I542" s="7">
        <v>2735.18</v>
      </c>
      <c r="J542" s="8">
        <v>2188.1439999999998</v>
      </c>
      <c r="K542" s="8">
        <v>547.03600000000006</v>
      </c>
      <c r="L542" s="9">
        <f>(Sales[[#This Row],[Profit/Loss]]/Sales[[#This Row],[Revenue]])</f>
        <v>0.20000000000000004</v>
      </c>
      <c r="M542" s="1">
        <v>45773</v>
      </c>
      <c r="N542" s="6" t="s">
        <v>7</v>
      </c>
      <c r="O542" s="6" t="s">
        <v>4</v>
      </c>
    </row>
    <row r="543" spans="1:15" x14ac:dyDescent="0.35">
      <c r="A543" s="6">
        <v>1570</v>
      </c>
      <c r="B543" s="6" t="s">
        <v>625</v>
      </c>
      <c r="C543" s="6" t="s">
        <v>37</v>
      </c>
      <c r="D543" s="6" t="s">
        <v>151</v>
      </c>
      <c r="E543" s="6" t="s">
        <v>152</v>
      </c>
      <c r="F543" s="5">
        <v>1</v>
      </c>
      <c r="G543" s="8">
        <v>4775</v>
      </c>
      <c r="H543" s="9">
        <v>0.96</v>
      </c>
      <c r="I543" s="7">
        <v>191.00000000000017</v>
      </c>
      <c r="J543" s="8">
        <v>76.400000000000077</v>
      </c>
      <c r="K543" s="8">
        <v>114.60000000000009</v>
      </c>
      <c r="L543" s="9">
        <f>(Sales[[#This Row],[Profit/Loss]]/Sales[[#This Row],[Revenue]])</f>
        <v>0.6</v>
      </c>
      <c r="M543" s="1">
        <v>45755</v>
      </c>
      <c r="N543" s="6" t="s">
        <v>9</v>
      </c>
      <c r="O543" s="6" t="s">
        <v>4</v>
      </c>
    </row>
    <row r="544" spans="1:15" x14ac:dyDescent="0.35">
      <c r="A544" s="6">
        <v>1571</v>
      </c>
      <c r="B544" s="6" t="s">
        <v>626</v>
      </c>
      <c r="C544" s="6" t="s">
        <v>37</v>
      </c>
      <c r="D544" s="6" t="s">
        <v>113</v>
      </c>
      <c r="E544" s="6" t="s">
        <v>114</v>
      </c>
      <c r="F544" s="5">
        <v>3</v>
      </c>
      <c r="G544" s="8">
        <v>1308</v>
      </c>
      <c r="H544" s="9">
        <v>0.63</v>
      </c>
      <c r="I544" s="7">
        <v>1451.8799999999999</v>
      </c>
      <c r="J544" s="8">
        <v>580.75199999999995</v>
      </c>
      <c r="K544" s="8">
        <v>871.12799999999993</v>
      </c>
      <c r="L544" s="9">
        <f>(Sales[[#This Row],[Profit/Loss]]/Sales[[#This Row],[Revenue]])</f>
        <v>0.6</v>
      </c>
      <c r="M544" s="1">
        <v>45563</v>
      </c>
      <c r="N544" s="6" t="s">
        <v>15</v>
      </c>
      <c r="O544" s="6" t="s">
        <v>4</v>
      </c>
    </row>
    <row r="545" spans="1:15" x14ac:dyDescent="0.35">
      <c r="A545" s="6">
        <v>1572</v>
      </c>
      <c r="B545" s="6" t="s">
        <v>627</v>
      </c>
      <c r="C545" s="6" t="s">
        <v>37</v>
      </c>
      <c r="D545" s="6" t="s">
        <v>151</v>
      </c>
      <c r="E545" s="6" t="s">
        <v>152</v>
      </c>
      <c r="F545" s="5">
        <v>4</v>
      </c>
      <c r="G545" s="8">
        <v>2769</v>
      </c>
      <c r="H545" s="9">
        <v>0.82</v>
      </c>
      <c r="I545" s="7">
        <v>1993.6800000000005</v>
      </c>
      <c r="J545" s="8">
        <v>797.47200000000021</v>
      </c>
      <c r="K545" s="8">
        <v>1196.2080000000003</v>
      </c>
      <c r="L545" s="9">
        <f>(Sales[[#This Row],[Profit/Loss]]/Sales[[#This Row],[Revenue]])</f>
        <v>0.6</v>
      </c>
      <c r="M545" s="1">
        <v>45707</v>
      </c>
      <c r="N545" s="6" t="s">
        <v>5</v>
      </c>
      <c r="O545" s="6" t="s">
        <v>4</v>
      </c>
    </row>
    <row r="546" spans="1:15" x14ac:dyDescent="0.35">
      <c r="A546" s="6">
        <v>1573</v>
      </c>
      <c r="B546" s="6" t="s">
        <v>628</v>
      </c>
      <c r="C546" s="6" t="s">
        <v>32</v>
      </c>
      <c r="D546" s="6" t="s">
        <v>129</v>
      </c>
      <c r="E546" s="6" t="s">
        <v>130</v>
      </c>
      <c r="F546" s="5">
        <v>2</v>
      </c>
      <c r="G546" s="8">
        <v>3973</v>
      </c>
      <c r="H546" s="9">
        <v>0.62</v>
      </c>
      <c r="I546" s="7">
        <v>3019.48</v>
      </c>
      <c r="J546" s="8">
        <v>905.84399999999994</v>
      </c>
      <c r="K546" s="8">
        <v>2113.636</v>
      </c>
      <c r="L546" s="9">
        <f>(Sales[[#This Row],[Profit/Loss]]/Sales[[#This Row],[Revenue]])</f>
        <v>0.7</v>
      </c>
      <c r="M546" s="1">
        <v>45627</v>
      </c>
      <c r="N546" s="6" t="s">
        <v>13</v>
      </c>
      <c r="O546" s="6" t="s">
        <v>4</v>
      </c>
    </row>
    <row r="547" spans="1:15" x14ac:dyDescent="0.35">
      <c r="A547" s="6">
        <v>1574</v>
      </c>
      <c r="B547" s="6" t="s">
        <v>629</v>
      </c>
      <c r="C547" s="6" t="s">
        <v>45</v>
      </c>
      <c r="D547" s="6" t="s">
        <v>46</v>
      </c>
      <c r="E547" s="6" t="s">
        <v>47</v>
      </c>
      <c r="F547" s="5">
        <v>1</v>
      </c>
      <c r="G547" s="8">
        <v>2605</v>
      </c>
      <c r="H547" s="9">
        <v>0.7</v>
      </c>
      <c r="I547" s="7">
        <v>781.50000000000011</v>
      </c>
      <c r="J547" s="8">
        <v>703.35000000000014</v>
      </c>
      <c r="K547" s="8">
        <v>78.149999999999977</v>
      </c>
      <c r="L547" s="9">
        <f>(Sales[[#This Row],[Profit/Loss]]/Sales[[#This Row],[Revenue]])</f>
        <v>9.999999999999995E-2</v>
      </c>
      <c r="M547" s="1">
        <v>45729</v>
      </c>
      <c r="N547" s="6" t="s">
        <v>7</v>
      </c>
      <c r="O547" s="6" t="s">
        <v>3</v>
      </c>
    </row>
    <row r="548" spans="1:15" x14ac:dyDescent="0.35">
      <c r="A548" s="6">
        <v>1575</v>
      </c>
      <c r="B548" s="6" t="s">
        <v>630</v>
      </c>
      <c r="C548" s="6" t="s">
        <v>49</v>
      </c>
      <c r="D548" s="6" t="s">
        <v>105</v>
      </c>
      <c r="E548" s="6" t="s">
        <v>106</v>
      </c>
      <c r="F548" s="5">
        <v>2</v>
      </c>
      <c r="G548" s="8">
        <v>615</v>
      </c>
      <c r="H548" s="9">
        <v>0.61</v>
      </c>
      <c r="I548" s="7">
        <v>479.7</v>
      </c>
      <c r="J548" s="8">
        <v>47.97</v>
      </c>
      <c r="K548" s="8">
        <v>431.73</v>
      </c>
      <c r="L548" s="9">
        <f>(Sales[[#This Row],[Profit/Loss]]/Sales[[#This Row],[Revenue]])</f>
        <v>0.9</v>
      </c>
      <c r="M548" s="1">
        <v>45566</v>
      </c>
      <c r="N548" s="6" t="s">
        <v>7</v>
      </c>
      <c r="O548" s="6" t="s">
        <v>4</v>
      </c>
    </row>
    <row r="549" spans="1:15" x14ac:dyDescent="0.35">
      <c r="A549" s="6">
        <v>1576</v>
      </c>
      <c r="B549" s="6" t="s">
        <v>631</v>
      </c>
      <c r="C549" s="6" t="s">
        <v>37</v>
      </c>
      <c r="D549" s="6" t="s">
        <v>113</v>
      </c>
      <c r="E549" s="6" t="s">
        <v>114</v>
      </c>
      <c r="F549" s="5">
        <v>1</v>
      </c>
      <c r="G549" s="8">
        <v>1882</v>
      </c>
      <c r="H549" s="9">
        <v>0.6</v>
      </c>
      <c r="I549" s="7">
        <v>752.80000000000007</v>
      </c>
      <c r="J549" s="8">
        <v>301.12000000000006</v>
      </c>
      <c r="K549" s="8">
        <v>451.68</v>
      </c>
      <c r="L549" s="9">
        <f>(Sales[[#This Row],[Profit/Loss]]/Sales[[#This Row],[Revenue]])</f>
        <v>0.6</v>
      </c>
      <c r="M549" s="1">
        <v>45662</v>
      </c>
      <c r="N549" s="6" t="s">
        <v>7</v>
      </c>
      <c r="O549" s="6" t="s">
        <v>3</v>
      </c>
    </row>
    <row r="550" spans="1:15" x14ac:dyDescent="0.35">
      <c r="A550" s="6">
        <v>1578</v>
      </c>
      <c r="B550" s="6" t="s">
        <v>632</v>
      </c>
      <c r="C550" s="6" t="s">
        <v>56</v>
      </c>
      <c r="D550" s="6" t="s">
        <v>78</v>
      </c>
      <c r="E550" s="6" t="s">
        <v>79</v>
      </c>
      <c r="F550" s="5">
        <v>2</v>
      </c>
      <c r="G550" s="8">
        <v>2791</v>
      </c>
      <c r="H550" s="9">
        <v>0.59</v>
      </c>
      <c r="I550" s="7">
        <v>2288.6200000000003</v>
      </c>
      <c r="J550" s="8">
        <v>1830.8960000000004</v>
      </c>
      <c r="K550" s="8">
        <v>457.72399999999993</v>
      </c>
      <c r="L550" s="9">
        <f>(Sales[[#This Row],[Profit/Loss]]/Sales[[#This Row],[Revenue]])</f>
        <v>0.19999999999999993</v>
      </c>
      <c r="M550" s="1">
        <v>45499</v>
      </c>
      <c r="N550" s="6" t="s">
        <v>11</v>
      </c>
      <c r="O550" s="6" t="s">
        <v>4</v>
      </c>
    </row>
    <row r="551" spans="1:15" x14ac:dyDescent="0.35">
      <c r="A551" s="6">
        <v>1579</v>
      </c>
      <c r="B551" s="6" t="s">
        <v>633</v>
      </c>
      <c r="C551" s="6" t="s">
        <v>41</v>
      </c>
      <c r="D551" s="6" t="s">
        <v>110</v>
      </c>
      <c r="E551" s="6" t="s">
        <v>111</v>
      </c>
      <c r="F551" s="5">
        <v>3</v>
      </c>
      <c r="G551" s="8">
        <v>2449</v>
      </c>
      <c r="H551" s="9">
        <v>0.69</v>
      </c>
      <c r="I551" s="7">
        <v>2277.5700000000006</v>
      </c>
      <c r="J551" s="8">
        <v>1594.2990000000004</v>
      </c>
      <c r="K551" s="8">
        <v>683.27100000000019</v>
      </c>
      <c r="L551" s="9">
        <f>(Sales[[#This Row],[Profit/Loss]]/Sales[[#This Row],[Revenue]])</f>
        <v>0.3</v>
      </c>
      <c r="M551" s="1">
        <v>45706</v>
      </c>
      <c r="N551" s="6" t="s">
        <v>13</v>
      </c>
      <c r="O551" s="6" t="s">
        <v>3</v>
      </c>
    </row>
    <row r="552" spans="1:15" x14ac:dyDescent="0.35">
      <c r="A552" s="6">
        <v>1580</v>
      </c>
      <c r="B552" s="6" t="s">
        <v>634</v>
      </c>
      <c r="C552" s="6" t="s">
        <v>56</v>
      </c>
      <c r="D552" s="6" t="s">
        <v>83</v>
      </c>
      <c r="E552" s="6" t="s">
        <v>84</v>
      </c>
      <c r="F552" s="5">
        <v>2</v>
      </c>
      <c r="G552" s="8">
        <v>2840</v>
      </c>
      <c r="H552" s="9">
        <v>0.73</v>
      </c>
      <c r="I552" s="7">
        <v>1533.6000000000001</v>
      </c>
      <c r="J552" s="8">
        <v>1226.8800000000001</v>
      </c>
      <c r="K552" s="8">
        <v>306.72000000000003</v>
      </c>
      <c r="L552" s="9">
        <f>(Sales[[#This Row],[Profit/Loss]]/Sales[[#This Row],[Revenue]])</f>
        <v>0.2</v>
      </c>
      <c r="M552" s="1">
        <v>45830</v>
      </c>
      <c r="N552" s="6" t="s">
        <v>13</v>
      </c>
      <c r="O552" s="6" t="s">
        <v>3</v>
      </c>
    </row>
    <row r="553" spans="1:15" x14ac:dyDescent="0.35">
      <c r="A553" s="6">
        <v>1581</v>
      </c>
      <c r="B553" s="6" t="s">
        <v>635</v>
      </c>
      <c r="C553" s="6" t="s">
        <v>32</v>
      </c>
      <c r="D553" s="6" t="s">
        <v>68</v>
      </c>
      <c r="E553" s="6" t="s">
        <v>69</v>
      </c>
      <c r="F553" s="5">
        <v>2</v>
      </c>
      <c r="G553" s="8">
        <v>2751</v>
      </c>
      <c r="H553" s="9">
        <v>0.48</v>
      </c>
      <c r="I553" s="7">
        <v>2861.04</v>
      </c>
      <c r="J553" s="8">
        <v>858.31200000000001</v>
      </c>
      <c r="K553" s="8">
        <v>2002.7280000000001</v>
      </c>
      <c r="L553" s="9">
        <f>(Sales[[#This Row],[Profit/Loss]]/Sales[[#This Row],[Revenue]])</f>
        <v>0.70000000000000007</v>
      </c>
      <c r="M553" s="1">
        <v>45834</v>
      </c>
      <c r="N553" s="6" t="s">
        <v>5</v>
      </c>
      <c r="O553" s="6" t="s">
        <v>4</v>
      </c>
    </row>
    <row r="554" spans="1:15" x14ac:dyDescent="0.35">
      <c r="A554" s="6">
        <v>1582</v>
      </c>
      <c r="B554" s="6" t="s">
        <v>636</v>
      </c>
      <c r="C554" s="6" t="s">
        <v>32</v>
      </c>
      <c r="D554" s="6" t="s">
        <v>33</v>
      </c>
      <c r="E554" s="6" t="s">
        <v>34</v>
      </c>
      <c r="F554" s="5">
        <v>1</v>
      </c>
      <c r="G554" s="8">
        <v>4810</v>
      </c>
      <c r="H554" s="9">
        <v>0.92</v>
      </c>
      <c r="I554" s="7">
        <v>384.79999999999978</v>
      </c>
      <c r="J554" s="8">
        <v>115.43999999999993</v>
      </c>
      <c r="K554" s="8">
        <v>269.35999999999984</v>
      </c>
      <c r="L554" s="9">
        <f>(Sales[[#This Row],[Profit/Loss]]/Sales[[#This Row],[Revenue]])</f>
        <v>0.7</v>
      </c>
      <c r="M554" s="1">
        <v>45563</v>
      </c>
      <c r="N554" s="6" t="s">
        <v>9</v>
      </c>
      <c r="O554" s="6" t="s">
        <v>4</v>
      </c>
    </row>
    <row r="555" spans="1:15" x14ac:dyDescent="0.35">
      <c r="A555" s="6">
        <v>1583</v>
      </c>
      <c r="B555" s="6" t="s">
        <v>637</v>
      </c>
      <c r="C555" s="6" t="s">
        <v>56</v>
      </c>
      <c r="D555" s="6" t="s">
        <v>57</v>
      </c>
      <c r="E555" s="6" t="s">
        <v>58</v>
      </c>
      <c r="F555" s="5">
        <v>2</v>
      </c>
      <c r="G555" s="8">
        <v>2995</v>
      </c>
      <c r="H555" s="9">
        <v>0.64</v>
      </c>
      <c r="I555" s="7">
        <v>2156.4</v>
      </c>
      <c r="J555" s="8">
        <v>1725.1200000000001</v>
      </c>
      <c r="K555" s="8">
        <v>431.28</v>
      </c>
      <c r="L555" s="9">
        <f>(Sales[[#This Row],[Profit/Loss]]/Sales[[#This Row],[Revenue]])</f>
        <v>0.19999999999999998</v>
      </c>
      <c r="M555" s="1">
        <v>45380</v>
      </c>
      <c r="N555" s="6" t="s">
        <v>15</v>
      </c>
      <c r="O555" s="6" t="s">
        <v>3</v>
      </c>
    </row>
    <row r="556" spans="1:15" x14ac:dyDescent="0.35">
      <c r="A556" s="6">
        <v>1584</v>
      </c>
      <c r="B556" s="6" t="s">
        <v>638</v>
      </c>
      <c r="C556" s="6" t="s">
        <v>56</v>
      </c>
      <c r="D556" s="6" t="s">
        <v>117</v>
      </c>
      <c r="E556" s="6" t="s">
        <v>118</v>
      </c>
      <c r="F556" s="5">
        <v>5</v>
      </c>
      <c r="G556" s="8">
        <v>2869</v>
      </c>
      <c r="H556" s="9">
        <v>0.15</v>
      </c>
      <c r="I556" s="7">
        <v>12193.25</v>
      </c>
      <c r="J556" s="8">
        <v>9754.6</v>
      </c>
      <c r="K556" s="8">
        <v>2438.6499999999996</v>
      </c>
      <c r="L556" s="9">
        <f>(Sales[[#This Row],[Profit/Loss]]/Sales[[#This Row],[Revenue]])</f>
        <v>0.19999999999999998</v>
      </c>
      <c r="M556" s="1">
        <v>45531</v>
      </c>
      <c r="N556" s="6" t="s">
        <v>7</v>
      </c>
      <c r="O556" s="6" t="s">
        <v>3</v>
      </c>
    </row>
    <row r="557" spans="1:15" x14ac:dyDescent="0.35">
      <c r="A557" s="6">
        <v>1585</v>
      </c>
      <c r="B557" s="6" t="s">
        <v>639</v>
      </c>
      <c r="C557" s="6" t="s">
        <v>41</v>
      </c>
      <c r="D557" s="6" t="s">
        <v>73</v>
      </c>
      <c r="E557" s="6" t="s">
        <v>74</v>
      </c>
      <c r="F557" s="5">
        <v>2</v>
      </c>
      <c r="G557" s="8">
        <v>2739</v>
      </c>
      <c r="H557" s="9">
        <v>0.89</v>
      </c>
      <c r="I557" s="7">
        <v>602.57999999999993</v>
      </c>
      <c r="J557" s="8">
        <v>421.80599999999993</v>
      </c>
      <c r="K557" s="8">
        <v>180.774</v>
      </c>
      <c r="L557" s="9">
        <f>(Sales[[#This Row],[Profit/Loss]]/Sales[[#This Row],[Revenue]])</f>
        <v>0.30000000000000004</v>
      </c>
      <c r="M557" s="1">
        <v>45607</v>
      </c>
      <c r="N557" s="6" t="s">
        <v>5</v>
      </c>
      <c r="O557" s="6" t="s">
        <v>4</v>
      </c>
    </row>
    <row r="558" spans="1:15" x14ac:dyDescent="0.35">
      <c r="A558" s="6">
        <v>1586</v>
      </c>
      <c r="B558" s="6" t="s">
        <v>640</v>
      </c>
      <c r="C558" s="6" t="s">
        <v>41</v>
      </c>
      <c r="D558" s="6" t="s">
        <v>42</v>
      </c>
      <c r="E558" s="6" t="s">
        <v>43</v>
      </c>
      <c r="F558" s="5">
        <v>1</v>
      </c>
      <c r="G558" s="8">
        <v>2874</v>
      </c>
      <c r="H558" s="9">
        <v>0.78</v>
      </c>
      <c r="I558" s="7">
        <v>632.28</v>
      </c>
      <c r="J558" s="8">
        <v>442.59599999999995</v>
      </c>
      <c r="K558" s="8">
        <v>189.68400000000003</v>
      </c>
      <c r="L558" s="9">
        <f>(Sales[[#This Row],[Profit/Loss]]/Sales[[#This Row],[Revenue]])</f>
        <v>0.30000000000000004</v>
      </c>
      <c r="M558" s="1">
        <v>45508</v>
      </c>
      <c r="N558" s="6" t="s">
        <v>15</v>
      </c>
      <c r="O558" s="6" t="s">
        <v>3</v>
      </c>
    </row>
    <row r="559" spans="1:15" x14ac:dyDescent="0.35">
      <c r="A559" s="6">
        <v>1587</v>
      </c>
      <c r="B559" s="6" t="s">
        <v>641</v>
      </c>
      <c r="C559" s="6" t="s">
        <v>41</v>
      </c>
      <c r="D559" s="6" t="s">
        <v>42</v>
      </c>
      <c r="E559" s="6" t="s">
        <v>43</v>
      </c>
      <c r="F559" s="5">
        <v>1</v>
      </c>
      <c r="G559" s="8">
        <v>2874</v>
      </c>
      <c r="H559" s="9">
        <v>0.66</v>
      </c>
      <c r="I559" s="7">
        <v>977.15999999999985</v>
      </c>
      <c r="J559" s="8">
        <v>684.01199999999983</v>
      </c>
      <c r="K559" s="8">
        <v>293.14800000000002</v>
      </c>
      <c r="L559" s="9">
        <f>(Sales[[#This Row],[Profit/Loss]]/Sales[[#This Row],[Revenue]])</f>
        <v>0.30000000000000004</v>
      </c>
      <c r="M559" s="1">
        <v>45563</v>
      </c>
      <c r="N559" s="6" t="s">
        <v>9</v>
      </c>
      <c r="O559" s="6" t="s">
        <v>4</v>
      </c>
    </row>
    <row r="560" spans="1:15" x14ac:dyDescent="0.35">
      <c r="A560" s="6">
        <v>1588</v>
      </c>
      <c r="B560" s="6" t="s">
        <v>642</v>
      </c>
      <c r="C560" s="6" t="s">
        <v>45</v>
      </c>
      <c r="D560" s="6" t="s">
        <v>60</v>
      </c>
      <c r="E560" s="6" t="s">
        <v>61</v>
      </c>
      <c r="F560" s="5">
        <v>1</v>
      </c>
      <c r="G560" s="8">
        <v>2580</v>
      </c>
      <c r="H560" s="9">
        <v>0.64</v>
      </c>
      <c r="I560" s="7">
        <v>928.8</v>
      </c>
      <c r="J560" s="8">
        <v>835.92</v>
      </c>
      <c r="K560" s="8">
        <v>92.88</v>
      </c>
      <c r="L560" s="9">
        <f>(Sales[[#This Row],[Profit/Loss]]/Sales[[#This Row],[Revenue]])</f>
        <v>0.1</v>
      </c>
      <c r="M560" s="1">
        <v>45780</v>
      </c>
      <c r="N560" s="6" t="s">
        <v>5</v>
      </c>
      <c r="O560" s="6" t="s">
        <v>3</v>
      </c>
    </row>
    <row r="561" spans="1:15" x14ac:dyDescent="0.35">
      <c r="A561" s="6">
        <v>1589</v>
      </c>
      <c r="B561" s="6" t="s">
        <v>643</v>
      </c>
      <c r="C561" s="6" t="s">
        <v>41</v>
      </c>
      <c r="D561" s="6" t="s">
        <v>42</v>
      </c>
      <c r="E561" s="6" t="s">
        <v>43</v>
      </c>
      <c r="F561" s="5">
        <v>1</v>
      </c>
      <c r="G561" s="8">
        <v>527</v>
      </c>
      <c r="H561" s="9">
        <v>0.45</v>
      </c>
      <c r="I561" s="7">
        <v>289.85000000000002</v>
      </c>
      <c r="J561" s="8">
        <v>202.89500000000001</v>
      </c>
      <c r="K561" s="8">
        <v>86.955000000000013</v>
      </c>
      <c r="L561" s="9">
        <f>(Sales[[#This Row],[Profit/Loss]]/Sales[[#This Row],[Revenue]])</f>
        <v>0.30000000000000004</v>
      </c>
      <c r="M561" s="1">
        <v>45563</v>
      </c>
      <c r="N561" s="6" t="s">
        <v>9</v>
      </c>
      <c r="O561" s="6" t="s">
        <v>4</v>
      </c>
    </row>
    <row r="562" spans="1:15" x14ac:dyDescent="0.35">
      <c r="A562" s="6">
        <v>1590</v>
      </c>
      <c r="B562" s="6" t="s">
        <v>644</v>
      </c>
      <c r="C562" s="6" t="s">
        <v>56</v>
      </c>
      <c r="D562" s="6" t="s">
        <v>78</v>
      </c>
      <c r="E562" s="6" t="s">
        <v>79</v>
      </c>
      <c r="F562" s="5">
        <v>6</v>
      </c>
      <c r="G562" s="8">
        <v>2791</v>
      </c>
      <c r="H562" s="9">
        <v>0.67</v>
      </c>
      <c r="I562" s="7">
        <v>5526.1799999999994</v>
      </c>
      <c r="J562" s="8">
        <v>4420.9439999999995</v>
      </c>
      <c r="K562" s="8">
        <v>1105.2359999999999</v>
      </c>
      <c r="L562" s="9">
        <f>(Sales[[#This Row],[Profit/Loss]]/Sales[[#This Row],[Revenue]])</f>
        <v>0.2</v>
      </c>
      <c r="M562" s="1">
        <v>45563</v>
      </c>
      <c r="N562" s="6" t="s">
        <v>11</v>
      </c>
      <c r="O562" s="6" t="s">
        <v>3</v>
      </c>
    </row>
    <row r="563" spans="1:15" x14ac:dyDescent="0.35">
      <c r="A563" s="6">
        <v>1591</v>
      </c>
      <c r="B563" s="6" t="s">
        <v>645</v>
      </c>
      <c r="C563" s="6" t="s">
        <v>49</v>
      </c>
      <c r="D563" s="6" t="s">
        <v>105</v>
      </c>
      <c r="E563" s="6" t="s">
        <v>106</v>
      </c>
      <c r="F563" s="5">
        <v>2</v>
      </c>
      <c r="G563" s="8">
        <v>2751</v>
      </c>
      <c r="H563" s="9">
        <v>0.61</v>
      </c>
      <c r="I563" s="7">
        <v>2145.7800000000002</v>
      </c>
      <c r="J563" s="8">
        <v>214.57800000000003</v>
      </c>
      <c r="K563" s="8">
        <v>1931.2020000000002</v>
      </c>
      <c r="L563" s="9">
        <f>(Sales[[#This Row],[Profit/Loss]]/Sales[[#This Row],[Revenue]])</f>
        <v>0.9</v>
      </c>
      <c r="M563" s="1">
        <v>45808</v>
      </c>
      <c r="N563" s="6" t="s">
        <v>9</v>
      </c>
      <c r="O563" s="6" t="s">
        <v>4</v>
      </c>
    </row>
    <row r="564" spans="1:15" x14ac:dyDescent="0.35">
      <c r="A564" s="6">
        <v>1592</v>
      </c>
      <c r="B564" s="6" t="s">
        <v>646</v>
      </c>
      <c r="C564" s="6" t="s">
        <v>41</v>
      </c>
      <c r="D564" s="6" t="s">
        <v>73</v>
      </c>
      <c r="E564" s="6" t="s">
        <v>74</v>
      </c>
      <c r="F564" s="5">
        <v>5</v>
      </c>
      <c r="G564" s="8">
        <v>2543</v>
      </c>
      <c r="H564" s="9">
        <v>0.52</v>
      </c>
      <c r="I564" s="7">
        <v>6103.2</v>
      </c>
      <c r="J564" s="8">
        <v>4272.24</v>
      </c>
      <c r="K564" s="8">
        <v>1830.96</v>
      </c>
      <c r="L564" s="9">
        <f>(Sales[[#This Row],[Profit/Loss]]/Sales[[#This Row],[Revenue]])</f>
        <v>0.3</v>
      </c>
      <c r="M564" s="1">
        <v>45657</v>
      </c>
      <c r="N564" s="6" t="s">
        <v>9</v>
      </c>
      <c r="O564" s="6" t="s">
        <v>4</v>
      </c>
    </row>
    <row r="565" spans="1:15" x14ac:dyDescent="0.35">
      <c r="A565" s="6">
        <v>1593</v>
      </c>
      <c r="B565" s="6" t="s">
        <v>647</v>
      </c>
      <c r="C565" s="6" t="s">
        <v>49</v>
      </c>
      <c r="D565" s="6" t="s">
        <v>105</v>
      </c>
      <c r="E565" s="6" t="s">
        <v>106</v>
      </c>
      <c r="F565" s="5">
        <v>2</v>
      </c>
      <c r="G565" s="8">
        <v>2751</v>
      </c>
      <c r="H565" s="9">
        <v>0.61</v>
      </c>
      <c r="I565" s="7">
        <v>2145.7800000000002</v>
      </c>
      <c r="J565" s="8">
        <v>214.57800000000003</v>
      </c>
      <c r="K565" s="8">
        <v>1931.2020000000002</v>
      </c>
      <c r="L565" s="9">
        <f>(Sales[[#This Row],[Profit/Loss]]/Sales[[#This Row],[Revenue]])</f>
        <v>0.9</v>
      </c>
      <c r="M565" s="1">
        <v>45721</v>
      </c>
      <c r="N565" s="6" t="s">
        <v>9</v>
      </c>
      <c r="O565" s="6" t="s">
        <v>4</v>
      </c>
    </row>
    <row r="566" spans="1:15" x14ac:dyDescent="0.35">
      <c r="A566" s="6">
        <v>1594</v>
      </c>
      <c r="B566" s="6" t="s">
        <v>648</v>
      </c>
      <c r="C566" s="6" t="s">
        <v>32</v>
      </c>
      <c r="D566" s="6" t="s">
        <v>68</v>
      </c>
      <c r="E566" s="6" t="s">
        <v>69</v>
      </c>
      <c r="F566" s="5">
        <v>2</v>
      </c>
      <c r="G566" s="8">
        <v>3785</v>
      </c>
      <c r="H566" s="9">
        <v>0.48</v>
      </c>
      <c r="I566" s="7">
        <v>3936.4</v>
      </c>
      <c r="J566" s="8">
        <v>1180.92</v>
      </c>
      <c r="K566" s="8">
        <v>2755.48</v>
      </c>
      <c r="L566" s="9">
        <f>(Sales[[#This Row],[Profit/Loss]]/Sales[[#This Row],[Revenue]])</f>
        <v>0.7</v>
      </c>
      <c r="M566" s="1">
        <v>45563</v>
      </c>
      <c r="N566" s="6" t="s">
        <v>11</v>
      </c>
      <c r="O566" s="6" t="s">
        <v>4</v>
      </c>
    </row>
    <row r="567" spans="1:15" x14ac:dyDescent="0.35">
      <c r="A567" s="6">
        <v>1595</v>
      </c>
      <c r="B567" s="6" t="s">
        <v>649</v>
      </c>
      <c r="C567" s="6" t="s">
        <v>56</v>
      </c>
      <c r="D567" s="6" t="s">
        <v>117</v>
      </c>
      <c r="E567" s="6" t="s">
        <v>118</v>
      </c>
      <c r="F567" s="5">
        <v>1</v>
      </c>
      <c r="G567" s="8">
        <v>2869</v>
      </c>
      <c r="H567" s="9">
        <v>0.56999999999999995</v>
      </c>
      <c r="I567" s="7">
        <v>1233.67</v>
      </c>
      <c r="J567" s="8">
        <v>986.93600000000015</v>
      </c>
      <c r="K567" s="8">
        <v>246.73399999999992</v>
      </c>
      <c r="L567" s="9">
        <f>(Sales[[#This Row],[Profit/Loss]]/Sales[[#This Row],[Revenue]])</f>
        <v>0.19999999999999993</v>
      </c>
      <c r="M567" s="1">
        <v>45858</v>
      </c>
      <c r="N567" s="6" t="s">
        <v>9</v>
      </c>
      <c r="O567" s="6" t="s">
        <v>4</v>
      </c>
    </row>
    <row r="568" spans="1:15" x14ac:dyDescent="0.35">
      <c r="A568" s="6">
        <v>1596</v>
      </c>
      <c r="B568" s="6" t="s">
        <v>650</v>
      </c>
      <c r="C568" s="6" t="s">
        <v>37</v>
      </c>
      <c r="D568" s="6" t="s">
        <v>38</v>
      </c>
      <c r="E568" s="6" t="s">
        <v>39</v>
      </c>
      <c r="F568" s="5">
        <v>3</v>
      </c>
      <c r="G568" s="8">
        <v>738</v>
      </c>
      <c r="H568" s="9">
        <v>0.68</v>
      </c>
      <c r="I568" s="7">
        <v>708.4799999999999</v>
      </c>
      <c r="J568" s="8">
        <v>283.392</v>
      </c>
      <c r="K568" s="8">
        <v>425.08799999999991</v>
      </c>
      <c r="L568" s="9">
        <f>(Sales[[#This Row],[Profit/Loss]]/Sales[[#This Row],[Revenue]])</f>
        <v>0.6</v>
      </c>
      <c r="M568" s="1">
        <v>45558</v>
      </c>
      <c r="N568" s="6" t="s">
        <v>7</v>
      </c>
      <c r="O568" s="6" t="s">
        <v>3</v>
      </c>
    </row>
    <row r="569" spans="1:15" x14ac:dyDescent="0.35">
      <c r="A569" s="6">
        <v>1597</v>
      </c>
      <c r="B569" s="6" t="s">
        <v>651</v>
      </c>
      <c r="C569" s="6" t="s">
        <v>49</v>
      </c>
      <c r="D569" s="6" t="s">
        <v>50</v>
      </c>
      <c r="E569" s="6" t="s">
        <v>51</v>
      </c>
      <c r="F569" s="5">
        <v>1</v>
      </c>
      <c r="G569" s="8">
        <v>658</v>
      </c>
      <c r="H569" s="9">
        <v>0.77</v>
      </c>
      <c r="I569" s="7">
        <v>151.33999999999997</v>
      </c>
      <c r="J569" s="8">
        <v>15.133999999999999</v>
      </c>
      <c r="K569" s="8">
        <v>136.20599999999999</v>
      </c>
      <c r="L569" s="9">
        <f>(Sales[[#This Row],[Profit/Loss]]/Sales[[#This Row],[Revenue]])</f>
        <v>0.9</v>
      </c>
      <c r="M569" s="1">
        <v>45508</v>
      </c>
      <c r="N569" s="6" t="s">
        <v>5</v>
      </c>
      <c r="O569" s="6" t="s">
        <v>4</v>
      </c>
    </row>
    <row r="570" spans="1:15" x14ac:dyDescent="0.35">
      <c r="A570" s="6">
        <v>1598</v>
      </c>
      <c r="B570" s="6" t="s">
        <v>652</v>
      </c>
      <c r="C570" s="6" t="s">
        <v>37</v>
      </c>
      <c r="D570" s="6" t="s">
        <v>113</v>
      </c>
      <c r="E570" s="6" t="s">
        <v>114</v>
      </c>
      <c r="F570" s="5">
        <v>2</v>
      </c>
      <c r="G570" s="8">
        <v>3311</v>
      </c>
      <c r="H570" s="9">
        <v>0.63</v>
      </c>
      <c r="I570" s="7">
        <v>2450.14</v>
      </c>
      <c r="J570" s="8">
        <v>980.05600000000004</v>
      </c>
      <c r="K570" s="8">
        <v>1470.0839999999998</v>
      </c>
      <c r="L570" s="9">
        <f>(Sales[[#This Row],[Profit/Loss]]/Sales[[#This Row],[Revenue]])</f>
        <v>0.6</v>
      </c>
      <c r="M570" s="1">
        <v>45563</v>
      </c>
      <c r="N570" s="6" t="s">
        <v>15</v>
      </c>
      <c r="O570" s="6" t="s">
        <v>3</v>
      </c>
    </row>
    <row r="571" spans="1:15" x14ac:dyDescent="0.35">
      <c r="A571" s="6">
        <v>1599</v>
      </c>
      <c r="B571" s="6" t="s">
        <v>653</v>
      </c>
      <c r="C571" s="6" t="s">
        <v>37</v>
      </c>
      <c r="D571" s="6" t="s">
        <v>102</v>
      </c>
      <c r="E571" s="6" t="s">
        <v>103</v>
      </c>
      <c r="F571" s="5">
        <v>2</v>
      </c>
      <c r="G571" s="8">
        <v>2445</v>
      </c>
      <c r="H571" s="9">
        <v>0.57999999999999996</v>
      </c>
      <c r="I571" s="7">
        <v>2053.8000000000002</v>
      </c>
      <c r="J571" s="8">
        <v>821.5200000000001</v>
      </c>
      <c r="K571" s="8">
        <v>1232.2800000000002</v>
      </c>
      <c r="L571" s="9">
        <f>(Sales[[#This Row],[Profit/Loss]]/Sales[[#This Row],[Revenue]])</f>
        <v>0.60000000000000009</v>
      </c>
      <c r="M571" s="1">
        <v>45750</v>
      </c>
      <c r="N571" s="6" t="s">
        <v>9</v>
      </c>
      <c r="O571" s="6" t="s">
        <v>4</v>
      </c>
    </row>
    <row r="572" spans="1:15" x14ac:dyDescent="0.35">
      <c r="A572" s="6">
        <v>1600</v>
      </c>
      <c r="B572" s="6" t="s">
        <v>654</v>
      </c>
      <c r="C572" s="6" t="s">
        <v>45</v>
      </c>
      <c r="D572" s="6" t="s">
        <v>148</v>
      </c>
      <c r="E572" s="6" t="s">
        <v>149</v>
      </c>
      <c r="F572" s="5">
        <v>2</v>
      </c>
      <c r="G572" s="8">
        <v>2914</v>
      </c>
      <c r="H572" s="9">
        <v>0.67</v>
      </c>
      <c r="I572" s="7">
        <v>1923.2399999999998</v>
      </c>
      <c r="J572" s="8">
        <v>1730.9159999999999</v>
      </c>
      <c r="K572" s="8">
        <v>192.32399999999984</v>
      </c>
      <c r="L572" s="9">
        <f>(Sales[[#This Row],[Profit/Loss]]/Sales[[#This Row],[Revenue]])</f>
        <v>9.9999999999999922E-2</v>
      </c>
      <c r="M572" s="1">
        <v>45156</v>
      </c>
      <c r="N572" s="6" t="s">
        <v>7</v>
      </c>
      <c r="O572" s="6" t="s">
        <v>3</v>
      </c>
    </row>
    <row r="573" spans="1:15" x14ac:dyDescent="0.35">
      <c r="A573" s="6">
        <v>1601</v>
      </c>
      <c r="B573" s="6" t="s">
        <v>655</v>
      </c>
      <c r="C573" s="6" t="s">
        <v>45</v>
      </c>
      <c r="D573" s="6" t="s">
        <v>46</v>
      </c>
      <c r="E573" s="6" t="s">
        <v>47</v>
      </c>
      <c r="F573" s="5">
        <v>2</v>
      </c>
      <c r="G573" s="8">
        <v>2605</v>
      </c>
      <c r="H573" s="9">
        <v>0.7</v>
      </c>
      <c r="I573" s="7">
        <v>1563.0000000000002</v>
      </c>
      <c r="J573" s="8">
        <v>1406.7000000000003</v>
      </c>
      <c r="K573" s="8">
        <v>156.29999999999995</v>
      </c>
      <c r="L573" s="9">
        <f>(Sales[[#This Row],[Profit/Loss]]/Sales[[#This Row],[Revenue]])</f>
        <v>9.999999999999995E-2</v>
      </c>
      <c r="M573" s="1">
        <v>45511</v>
      </c>
      <c r="N573" s="6" t="s">
        <v>9</v>
      </c>
      <c r="O573" s="6" t="s">
        <v>3</v>
      </c>
    </row>
    <row r="574" spans="1:15" x14ac:dyDescent="0.35">
      <c r="A574" s="6">
        <v>1602</v>
      </c>
      <c r="B574" s="6" t="s">
        <v>656</v>
      </c>
      <c r="C574" s="6" t="s">
        <v>56</v>
      </c>
      <c r="D574" s="6" t="s">
        <v>83</v>
      </c>
      <c r="E574" s="6" t="s">
        <v>84</v>
      </c>
      <c r="F574" s="5">
        <v>2</v>
      </c>
      <c r="G574" s="8">
        <v>4256</v>
      </c>
      <c r="H574" s="9">
        <v>0.73</v>
      </c>
      <c r="I574" s="7">
        <v>2298.2400000000002</v>
      </c>
      <c r="J574" s="8">
        <v>1838.5920000000003</v>
      </c>
      <c r="K574" s="8">
        <v>459.64799999999991</v>
      </c>
      <c r="L574" s="9">
        <f>(Sales[[#This Row],[Profit/Loss]]/Sales[[#This Row],[Revenue]])</f>
        <v>0.19999999999999993</v>
      </c>
      <c r="M574" s="1">
        <v>45804</v>
      </c>
      <c r="N574" s="6" t="s">
        <v>11</v>
      </c>
      <c r="O574" s="6" t="s">
        <v>4</v>
      </c>
    </row>
    <row r="575" spans="1:15" x14ac:dyDescent="0.35">
      <c r="A575" s="6">
        <v>1603</v>
      </c>
      <c r="B575" s="6" t="s">
        <v>657</v>
      </c>
      <c r="C575" s="6" t="s">
        <v>37</v>
      </c>
      <c r="D575" s="6" t="s">
        <v>102</v>
      </c>
      <c r="E575" s="6" t="s">
        <v>103</v>
      </c>
      <c r="F575" s="5">
        <v>2</v>
      </c>
      <c r="G575" s="8">
        <v>2445</v>
      </c>
      <c r="H575" s="9">
        <v>0.9</v>
      </c>
      <c r="I575" s="7">
        <v>488.99999999999989</v>
      </c>
      <c r="J575" s="8">
        <v>195.59999999999997</v>
      </c>
      <c r="K575" s="8">
        <v>293.39999999999992</v>
      </c>
      <c r="L575" s="9">
        <f>(Sales[[#This Row],[Profit/Loss]]/Sales[[#This Row],[Revenue]])</f>
        <v>0.6</v>
      </c>
      <c r="M575" s="1">
        <v>45563</v>
      </c>
      <c r="N575" s="6" t="s">
        <v>7</v>
      </c>
      <c r="O575" s="6" t="s">
        <v>4</v>
      </c>
    </row>
    <row r="576" spans="1:15" x14ac:dyDescent="0.35">
      <c r="A576" s="6">
        <v>1604</v>
      </c>
      <c r="B576" s="6" t="s">
        <v>658</v>
      </c>
      <c r="C576" s="6" t="s">
        <v>49</v>
      </c>
      <c r="D576" s="6" t="s">
        <v>105</v>
      </c>
      <c r="E576" s="6" t="s">
        <v>106</v>
      </c>
      <c r="F576" s="5">
        <v>2</v>
      </c>
      <c r="G576" s="8">
        <v>2751</v>
      </c>
      <c r="H576" s="9">
        <v>0.61</v>
      </c>
      <c r="I576" s="7">
        <v>2145.7800000000002</v>
      </c>
      <c r="J576" s="8">
        <v>214.57800000000003</v>
      </c>
      <c r="K576" s="8">
        <v>1931.2020000000002</v>
      </c>
      <c r="L576" s="9">
        <f>(Sales[[#This Row],[Profit/Loss]]/Sales[[#This Row],[Revenue]])</f>
        <v>0.9</v>
      </c>
      <c r="M576" s="1">
        <v>45552</v>
      </c>
      <c r="N576" s="6" t="s">
        <v>11</v>
      </c>
      <c r="O576" s="6" t="s">
        <v>3</v>
      </c>
    </row>
    <row r="577" spans="1:15" x14ac:dyDescent="0.35">
      <c r="A577" s="6">
        <v>1605</v>
      </c>
      <c r="B577" s="6" t="s">
        <v>659</v>
      </c>
      <c r="C577" s="6" t="s">
        <v>45</v>
      </c>
      <c r="D577" s="6" t="s">
        <v>148</v>
      </c>
      <c r="E577" s="6" t="s">
        <v>149</v>
      </c>
      <c r="F577" s="5">
        <v>2</v>
      </c>
      <c r="G577" s="8">
        <v>2914</v>
      </c>
      <c r="H577" s="9">
        <v>0.47</v>
      </c>
      <c r="I577" s="7">
        <v>3088.84</v>
      </c>
      <c r="J577" s="8">
        <v>2779.9560000000001</v>
      </c>
      <c r="K577" s="8">
        <v>308.88400000000001</v>
      </c>
      <c r="L577" s="9">
        <f>(Sales[[#This Row],[Profit/Loss]]/Sales[[#This Row],[Revenue]])</f>
        <v>0.1</v>
      </c>
      <c r="M577" s="1">
        <v>45661</v>
      </c>
      <c r="N577" s="6" t="s">
        <v>13</v>
      </c>
      <c r="O577" s="6" t="s">
        <v>4</v>
      </c>
    </row>
    <row r="578" spans="1:15" x14ac:dyDescent="0.35">
      <c r="A578" s="6">
        <v>1606</v>
      </c>
      <c r="B578" s="6" t="s">
        <v>660</v>
      </c>
      <c r="C578" s="6" t="s">
        <v>49</v>
      </c>
      <c r="D578" s="6" t="s">
        <v>105</v>
      </c>
      <c r="E578" s="6" t="s">
        <v>106</v>
      </c>
      <c r="F578" s="5">
        <v>6</v>
      </c>
      <c r="G578" s="8">
        <v>2751</v>
      </c>
      <c r="H578" s="9">
        <v>0.61</v>
      </c>
      <c r="I578" s="7">
        <v>6437.34</v>
      </c>
      <c r="J578" s="8">
        <v>643.73400000000004</v>
      </c>
      <c r="K578" s="8">
        <v>5793.6059999999998</v>
      </c>
      <c r="L578" s="9">
        <f>(Sales[[#This Row],[Profit/Loss]]/Sales[[#This Row],[Revenue]])</f>
        <v>0.89999999999999991</v>
      </c>
      <c r="M578" s="1">
        <v>45694</v>
      </c>
      <c r="N578" s="6" t="s">
        <v>5</v>
      </c>
      <c r="O578" s="6" t="s">
        <v>4</v>
      </c>
    </row>
    <row r="579" spans="1:15" x14ac:dyDescent="0.35">
      <c r="A579" s="6">
        <v>1607</v>
      </c>
      <c r="B579" s="6" t="s">
        <v>661</v>
      </c>
      <c r="C579" s="6" t="s">
        <v>41</v>
      </c>
      <c r="D579" s="6" t="s">
        <v>42</v>
      </c>
      <c r="E579" s="6" t="s">
        <v>43</v>
      </c>
      <c r="F579" s="5">
        <v>1</v>
      </c>
      <c r="G579" s="8">
        <v>4941</v>
      </c>
      <c r="H579" s="9">
        <v>0.66</v>
      </c>
      <c r="I579" s="7">
        <v>1679.9399999999998</v>
      </c>
      <c r="J579" s="8">
        <v>1175.9579999999999</v>
      </c>
      <c r="K579" s="8">
        <v>503.98199999999997</v>
      </c>
      <c r="L579" s="9">
        <f>(Sales[[#This Row],[Profit/Loss]]/Sales[[#This Row],[Revenue]])</f>
        <v>0.3</v>
      </c>
      <c r="M579" s="1">
        <v>45207</v>
      </c>
      <c r="N579" s="6" t="s">
        <v>5</v>
      </c>
      <c r="O579" s="6" t="s">
        <v>4</v>
      </c>
    </row>
    <row r="580" spans="1:15" x14ac:dyDescent="0.35">
      <c r="A580" s="6">
        <v>1608</v>
      </c>
      <c r="B580" s="6" t="s">
        <v>662</v>
      </c>
      <c r="C580" s="6" t="s">
        <v>41</v>
      </c>
      <c r="D580" s="6" t="s">
        <v>87</v>
      </c>
      <c r="E580" s="6" t="s">
        <v>88</v>
      </c>
      <c r="F580" s="5">
        <v>3</v>
      </c>
      <c r="G580" s="8">
        <v>3537</v>
      </c>
      <c r="H580" s="9">
        <v>0.79</v>
      </c>
      <c r="I580" s="7">
        <v>2228.3099999999995</v>
      </c>
      <c r="J580" s="8">
        <v>1559.8169999999996</v>
      </c>
      <c r="K580" s="8">
        <v>668.49299999999994</v>
      </c>
      <c r="L580" s="9">
        <f>(Sales[[#This Row],[Profit/Loss]]/Sales[[#This Row],[Revenue]])</f>
        <v>0.30000000000000004</v>
      </c>
      <c r="M580" s="1">
        <v>45708</v>
      </c>
      <c r="N580" s="6" t="s">
        <v>9</v>
      </c>
      <c r="O580" s="6" t="s">
        <v>4</v>
      </c>
    </row>
    <row r="581" spans="1:15" x14ac:dyDescent="0.35">
      <c r="A581" s="6">
        <v>1609</v>
      </c>
      <c r="B581" s="6" t="s">
        <v>663</v>
      </c>
      <c r="C581" s="6" t="s">
        <v>41</v>
      </c>
      <c r="D581" s="6" t="s">
        <v>42</v>
      </c>
      <c r="E581" s="6" t="s">
        <v>43</v>
      </c>
      <c r="F581" s="5">
        <v>4</v>
      </c>
      <c r="G581" s="8">
        <v>2874</v>
      </c>
      <c r="H581" s="9">
        <v>0.66</v>
      </c>
      <c r="I581" s="7">
        <v>3908.6399999999994</v>
      </c>
      <c r="J581" s="8">
        <v>2736.0479999999993</v>
      </c>
      <c r="K581" s="8">
        <v>1172.5920000000001</v>
      </c>
      <c r="L581" s="9">
        <f>(Sales[[#This Row],[Profit/Loss]]/Sales[[#This Row],[Revenue]])</f>
        <v>0.30000000000000004</v>
      </c>
      <c r="M581" s="1">
        <v>45855</v>
      </c>
      <c r="N581" s="6" t="s">
        <v>13</v>
      </c>
      <c r="O581" s="6" t="s">
        <v>4</v>
      </c>
    </row>
    <row r="582" spans="1:15" x14ac:dyDescent="0.35">
      <c r="A582" s="6">
        <v>1610</v>
      </c>
      <c r="B582" s="6" t="s">
        <v>664</v>
      </c>
      <c r="C582" s="6" t="s">
        <v>32</v>
      </c>
      <c r="D582" s="6" t="s">
        <v>68</v>
      </c>
      <c r="E582" s="6" t="s">
        <v>69</v>
      </c>
      <c r="F582" s="5">
        <v>5</v>
      </c>
      <c r="G582" s="8">
        <v>2751</v>
      </c>
      <c r="H582" s="9">
        <v>0.48</v>
      </c>
      <c r="I582" s="7">
        <v>7152.6</v>
      </c>
      <c r="J582" s="8">
        <v>2145.7800000000002</v>
      </c>
      <c r="K582" s="8">
        <v>5006.82</v>
      </c>
      <c r="L582" s="9">
        <f>(Sales[[#This Row],[Profit/Loss]]/Sales[[#This Row],[Revenue]])</f>
        <v>0.7</v>
      </c>
      <c r="M582" s="1">
        <v>45806</v>
      </c>
      <c r="N582" s="6" t="s">
        <v>13</v>
      </c>
      <c r="O582" s="6" t="s">
        <v>3</v>
      </c>
    </row>
    <row r="583" spans="1:15" x14ac:dyDescent="0.35">
      <c r="A583" s="6">
        <v>1611</v>
      </c>
      <c r="B583" s="6" t="s">
        <v>665</v>
      </c>
      <c r="C583" s="6" t="s">
        <v>49</v>
      </c>
      <c r="D583" s="6" t="s">
        <v>105</v>
      </c>
      <c r="E583" s="6" t="s">
        <v>106</v>
      </c>
      <c r="F583" s="5">
        <v>2</v>
      </c>
      <c r="G583" s="8">
        <v>2751</v>
      </c>
      <c r="H583" s="9">
        <v>0.9</v>
      </c>
      <c r="I583" s="7">
        <v>550.19999999999993</v>
      </c>
      <c r="J583" s="8">
        <v>55.019999999999996</v>
      </c>
      <c r="K583" s="8">
        <v>495.17999999999995</v>
      </c>
      <c r="L583" s="9">
        <f>(Sales[[#This Row],[Profit/Loss]]/Sales[[#This Row],[Revenue]])</f>
        <v>0.9</v>
      </c>
      <c r="M583" s="1">
        <v>45604</v>
      </c>
      <c r="N583" s="6" t="s">
        <v>5</v>
      </c>
      <c r="O583" s="6" t="s">
        <v>4</v>
      </c>
    </row>
    <row r="584" spans="1:15" x14ac:dyDescent="0.35">
      <c r="A584" s="6">
        <v>1612</v>
      </c>
      <c r="B584" s="6" t="s">
        <v>666</v>
      </c>
      <c r="C584" s="6" t="s">
        <v>37</v>
      </c>
      <c r="D584" s="6" t="s">
        <v>38</v>
      </c>
      <c r="E584" s="6" t="s">
        <v>39</v>
      </c>
      <c r="F584" s="5">
        <v>5</v>
      </c>
      <c r="G584" s="8">
        <v>1010</v>
      </c>
      <c r="H584" s="9">
        <v>0.68</v>
      </c>
      <c r="I584" s="7">
        <v>1615.9999999999998</v>
      </c>
      <c r="J584" s="8">
        <v>646.4</v>
      </c>
      <c r="K584" s="8">
        <v>969.5999999999998</v>
      </c>
      <c r="L584" s="9">
        <f>(Sales[[#This Row],[Profit/Loss]]/Sales[[#This Row],[Revenue]])</f>
        <v>0.6</v>
      </c>
      <c r="M584" s="1">
        <v>45714</v>
      </c>
      <c r="N584" s="6" t="s">
        <v>15</v>
      </c>
      <c r="O584" s="6" t="s">
        <v>4</v>
      </c>
    </row>
    <row r="585" spans="1:15" x14ac:dyDescent="0.35">
      <c r="A585" s="6">
        <v>1613</v>
      </c>
      <c r="B585" s="6" t="s">
        <v>667</v>
      </c>
      <c r="C585" s="6" t="s">
        <v>45</v>
      </c>
      <c r="D585" s="6" t="s">
        <v>148</v>
      </c>
      <c r="E585" s="6" t="s">
        <v>149</v>
      </c>
      <c r="F585" s="5">
        <v>1</v>
      </c>
      <c r="G585" s="8">
        <v>1575</v>
      </c>
      <c r="H585" s="9">
        <v>0.67</v>
      </c>
      <c r="I585" s="7">
        <v>519.74999999999989</v>
      </c>
      <c r="J585" s="8">
        <v>467.77499999999992</v>
      </c>
      <c r="K585" s="8">
        <v>51.974999999999966</v>
      </c>
      <c r="L585" s="9">
        <f>(Sales[[#This Row],[Profit/Loss]]/Sales[[#This Row],[Revenue]])</f>
        <v>9.999999999999995E-2</v>
      </c>
      <c r="M585" s="1">
        <v>45665</v>
      </c>
      <c r="N585" s="6" t="s">
        <v>5</v>
      </c>
      <c r="O585" s="6" t="s">
        <v>4</v>
      </c>
    </row>
    <row r="586" spans="1:15" x14ac:dyDescent="0.35">
      <c r="A586" s="6">
        <v>1614</v>
      </c>
      <c r="B586" s="6" t="s">
        <v>668</v>
      </c>
      <c r="C586" s="6" t="s">
        <v>45</v>
      </c>
      <c r="D586" s="6" t="s">
        <v>60</v>
      </c>
      <c r="E586" s="6" t="s">
        <v>61</v>
      </c>
      <c r="F586" s="5">
        <v>1</v>
      </c>
      <c r="G586" s="8">
        <v>2580</v>
      </c>
      <c r="H586" s="9">
        <v>0.64</v>
      </c>
      <c r="I586" s="7">
        <v>928.8</v>
      </c>
      <c r="J586" s="8">
        <v>835.92</v>
      </c>
      <c r="K586" s="8">
        <v>92.88</v>
      </c>
      <c r="L586" s="9">
        <f>(Sales[[#This Row],[Profit/Loss]]/Sales[[#This Row],[Revenue]])</f>
        <v>0.1</v>
      </c>
      <c r="M586" s="1">
        <v>45764</v>
      </c>
      <c r="N586" s="6" t="s">
        <v>9</v>
      </c>
      <c r="O586" s="6" t="s">
        <v>4</v>
      </c>
    </row>
    <row r="587" spans="1:15" x14ac:dyDescent="0.35">
      <c r="A587" s="6">
        <v>1615</v>
      </c>
      <c r="B587" s="6" t="s">
        <v>669</v>
      </c>
      <c r="C587" s="6" t="s">
        <v>56</v>
      </c>
      <c r="D587" s="6" t="s">
        <v>57</v>
      </c>
      <c r="E587" s="6" t="s">
        <v>58</v>
      </c>
      <c r="F587" s="5">
        <v>6</v>
      </c>
      <c r="G587" s="8">
        <v>4963</v>
      </c>
      <c r="H587" s="9">
        <v>0.02</v>
      </c>
      <c r="I587" s="7">
        <v>29182.44</v>
      </c>
      <c r="J587" s="8">
        <v>23345.952000000001</v>
      </c>
      <c r="K587" s="8">
        <v>5836.4879999999976</v>
      </c>
      <c r="L587" s="9">
        <f>(Sales[[#This Row],[Profit/Loss]]/Sales[[#This Row],[Revenue]])</f>
        <v>0.19999999999999993</v>
      </c>
      <c r="M587" s="1">
        <v>45142</v>
      </c>
      <c r="N587" s="6" t="s">
        <v>13</v>
      </c>
      <c r="O587" s="6" t="s">
        <v>4</v>
      </c>
    </row>
    <row r="588" spans="1:15" x14ac:dyDescent="0.35">
      <c r="A588" s="6">
        <v>1616</v>
      </c>
      <c r="B588" s="6" t="s">
        <v>670</v>
      </c>
      <c r="C588" s="6" t="s">
        <v>41</v>
      </c>
      <c r="D588" s="6" t="s">
        <v>42</v>
      </c>
      <c r="E588" s="6" t="s">
        <v>43</v>
      </c>
      <c r="F588" s="5">
        <v>1</v>
      </c>
      <c r="G588" s="8">
        <v>4444</v>
      </c>
      <c r="H588" s="9">
        <v>0.66</v>
      </c>
      <c r="I588" s="7">
        <v>1510.9599999999998</v>
      </c>
      <c r="J588" s="8">
        <v>1057.6719999999998</v>
      </c>
      <c r="K588" s="8">
        <v>453.28800000000001</v>
      </c>
      <c r="L588" s="9">
        <f>(Sales[[#This Row],[Profit/Loss]]/Sales[[#This Row],[Revenue]])</f>
        <v>0.30000000000000004</v>
      </c>
      <c r="M588" s="1">
        <v>45212</v>
      </c>
      <c r="N588" s="6" t="s">
        <v>11</v>
      </c>
      <c r="O588" s="6" t="s">
        <v>4</v>
      </c>
    </row>
    <row r="589" spans="1:15" x14ac:dyDescent="0.35">
      <c r="A589" s="6">
        <v>1617</v>
      </c>
      <c r="B589" s="6" t="s">
        <v>671</v>
      </c>
      <c r="C589" s="6" t="s">
        <v>32</v>
      </c>
      <c r="D589" s="6" t="s">
        <v>53</v>
      </c>
      <c r="E589" s="6" t="s">
        <v>54</v>
      </c>
      <c r="F589" s="5">
        <v>2</v>
      </c>
      <c r="G589" s="8">
        <v>1144</v>
      </c>
      <c r="H589" s="9">
        <v>0.63</v>
      </c>
      <c r="I589" s="7">
        <v>846.56</v>
      </c>
      <c r="J589" s="8">
        <v>253.96799999999996</v>
      </c>
      <c r="K589" s="8">
        <v>592.59199999999998</v>
      </c>
      <c r="L589" s="9">
        <f>(Sales[[#This Row],[Profit/Loss]]/Sales[[#This Row],[Revenue]])</f>
        <v>0.70000000000000007</v>
      </c>
      <c r="M589" s="1">
        <v>45361</v>
      </c>
      <c r="N589" s="6" t="s">
        <v>15</v>
      </c>
      <c r="O589" s="6" t="s">
        <v>4</v>
      </c>
    </row>
    <row r="590" spans="1:15" x14ac:dyDescent="0.35">
      <c r="A590" s="6">
        <v>1618</v>
      </c>
      <c r="B590" s="6" t="s">
        <v>672</v>
      </c>
      <c r="C590" s="6" t="s">
        <v>56</v>
      </c>
      <c r="D590" s="6" t="s">
        <v>83</v>
      </c>
      <c r="E590" s="6" t="s">
        <v>84</v>
      </c>
      <c r="F590" s="5">
        <v>2</v>
      </c>
      <c r="G590" s="8">
        <v>2840</v>
      </c>
      <c r="H590" s="9">
        <v>0.85</v>
      </c>
      <c r="I590" s="7">
        <v>852.00000000000011</v>
      </c>
      <c r="J590" s="8">
        <v>681.60000000000014</v>
      </c>
      <c r="K590" s="8">
        <v>170.39999999999998</v>
      </c>
      <c r="L590" s="9">
        <f>(Sales[[#This Row],[Profit/Loss]]/Sales[[#This Row],[Revenue]])</f>
        <v>0.19999999999999996</v>
      </c>
      <c r="M590" s="1">
        <v>45162</v>
      </c>
      <c r="N590" s="6" t="s">
        <v>9</v>
      </c>
      <c r="O590" s="6" t="s">
        <v>3</v>
      </c>
    </row>
    <row r="591" spans="1:15" x14ac:dyDescent="0.35">
      <c r="A591" s="6">
        <v>1619</v>
      </c>
      <c r="B591" s="6" t="s">
        <v>673</v>
      </c>
      <c r="C591" s="6" t="s">
        <v>32</v>
      </c>
      <c r="D591" s="6" t="s">
        <v>68</v>
      </c>
      <c r="E591" s="6" t="s">
        <v>69</v>
      </c>
      <c r="F591" s="5">
        <v>2</v>
      </c>
      <c r="G591" s="8">
        <v>1471</v>
      </c>
      <c r="H591" s="9">
        <v>0.7</v>
      </c>
      <c r="I591" s="7">
        <v>882.60000000000014</v>
      </c>
      <c r="J591" s="8">
        <v>264.78000000000003</v>
      </c>
      <c r="K591" s="8">
        <v>617.82000000000016</v>
      </c>
      <c r="L591" s="9">
        <f>(Sales[[#This Row],[Profit/Loss]]/Sales[[#This Row],[Revenue]])</f>
        <v>0.70000000000000007</v>
      </c>
      <c r="M591" s="1">
        <v>45640</v>
      </c>
      <c r="N591" s="6" t="s">
        <v>11</v>
      </c>
      <c r="O591" s="6" t="s">
        <v>3</v>
      </c>
    </row>
    <row r="592" spans="1:15" x14ac:dyDescent="0.35">
      <c r="A592" s="6">
        <v>1620</v>
      </c>
      <c r="B592" s="6" t="s">
        <v>674</v>
      </c>
      <c r="C592" s="6" t="s">
        <v>56</v>
      </c>
      <c r="D592" s="6" t="s">
        <v>78</v>
      </c>
      <c r="E592" s="6" t="s">
        <v>79</v>
      </c>
      <c r="F592" s="5">
        <v>6</v>
      </c>
      <c r="G592" s="8">
        <v>2791</v>
      </c>
      <c r="H592" s="9">
        <v>0.9</v>
      </c>
      <c r="I592" s="7">
        <v>1674.5999999999997</v>
      </c>
      <c r="J592" s="8">
        <v>1339.6799999999998</v>
      </c>
      <c r="K592" s="8">
        <v>334.91999999999985</v>
      </c>
      <c r="L592" s="9">
        <f>(Sales[[#This Row],[Profit/Loss]]/Sales[[#This Row],[Revenue]])</f>
        <v>0.19999999999999996</v>
      </c>
      <c r="M592" s="1">
        <v>45551</v>
      </c>
      <c r="N592" s="6" t="s">
        <v>5</v>
      </c>
      <c r="O592" s="6" t="s">
        <v>4</v>
      </c>
    </row>
    <row r="593" spans="1:15" x14ac:dyDescent="0.35">
      <c r="A593" s="6">
        <v>1621</v>
      </c>
      <c r="B593" s="6" t="s">
        <v>675</v>
      </c>
      <c r="C593" s="6" t="s">
        <v>49</v>
      </c>
      <c r="D593" s="6" t="s">
        <v>94</v>
      </c>
      <c r="E593" s="6" t="s">
        <v>95</v>
      </c>
      <c r="F593" s="5">
        <v>6</v>
      </c>
      <c r="G593" s="8">
        <v>640</v>
      </c>
      <c r="H593" s="9">
        <v>0.76</v>
      </c>
      <c r="I593" s="7">
        <v>921.59999999999991</v>
      </c>
      <c r="J593" s="8">
        <v>92.16</v>
      </c>
      <c r="K593" s="8">
        <v>829.43999999999994</v>
      </c>
      <c r="L593" s="9">
        <f>(Sales[[#This Row],[Profit/Loss]]/Sales[[#This Row],[Revenue]])</f>
        <v>0.9</v>
      </c>
      <c r="M593" s="1">
        <v>45563</v>
      </c>
      <c r="N593" s="6" t="s">
        <v>13</v>
      </c>
      <c r="O593" s="6" t="s">
        <v>3</v>
      </c>
    </row>
    <row r="594" spans="1:15" x14ac:dyDescent="0.35">
      <c r="A594" s="6">
        <v>1622</v>
      </c>
      <c r="B594" s="6" t="s">
        <v>676</v>
      </c>
      <c r="C594" s="6" t="s">
        <v>41</v>
      </c>
      <c r="D594" s="6" t="s">
        <v>87</v>
      </c>
      <c r="E594" s="6" t="s">
        <v>88</v>
      </c>
      <c r="F594" s="5">
        <v>1</v>
      </c>
      <c r="G594" s="8">
        <v>2573</v>
      </c>
      <c r="H594" s="9">
        <v>0.75</v>
      </c>
      <c r="I594" s="7">
        <v>643.25</v>
      </c>
      <c r="J594" s="8">
        <v>450.27499999999998</v>
      </c>
      <c r="K594" s="8">
        <v>192.97500000000002</v>
      </c>
      <c r="L594" s="9">
        <f>(Sales[[#This Row],[Profit/Loss]]/Sales[[#This Row],[Revenue]])</f>
        <v>0.30000000000000004</v>
      </c>
      <c r="M594" s="1">
        <v>45563</v>
      </c>
      <c r="N594" s="6" t="s">
        <v>11</v>
      </c>
      <c r="O594" s="6" t="s">
        <v>4</v>
      </c>
    </row>
    <row r="595" spans="1:15" x14ac:dyDescent="0.35">
      <c r="A595" s="6">
        <v>1624</v>
      </c>
      <c r="B595" s="6" t="s">
        <v>677</v>
      </c>
      <c r="C595" s="6" t="s">
        <v>32</v>
      </c>
      <c r="D595" s="6" t="s">
        <v>33</v>
      </c>
      <c r="E595" s="6" t="s">
        <v>34</v>
      </c>
      <c r="F595" s="5">
        <v>5</v>
      </c>
      <c r="G595" s="8">
        <v>977</v>
      </c>
      <c r="H595" s="9">
        <v>0.74</v>
      </c>
      <c r="I595" s="7">
        <v>1270.1000000000001</v>
      </c>
      <c r="J595" s="8">
        <v>381.03000000000003</v>
      </c>
      <c r="K595" s="8">
        <v>889.07000000000016</v>
      </c>
      <c r="L595" s="9">
        <f>(Sales[[#This Row],[Profit/Loss]]/Sales[[#This Row],[Revenue]])</f>
        <v>0.70000000000000007</v>
      </c>
      <c r="M595" s="1">
        <v>45563</v>
      </c>
      <c r="N595" s="6" t="s">
        <v>15</v>
      </c>
      <c r="O595" s="6" t="s">
        <v>3</v>
      </c>
    </row>
    <row r="596" spans="1:15" x14ac:dyDescent="0.35">
      <c r="A596" s="6">
        <v>1625</v>
      </c>
      <c r="B596" s="6" t="s">
        <v>678</v>
      </c>
      <c r="C596" s="6" t="s">
        <v>45</v>
      </c>
      <c r="D596" s="6" t="s">
        <v>148</v>
      </c>
      <c r="E596" s="6" t="s">
        <v>149</v>
      </c>
      <c r="F596" s="5">
        <v>2</v>
      </c>
      <c r="G596" s="8">
        <v>736</v>
      </c>
      <c r="H596" s="9">
        <v>0.26</v>
      </c>
      <c r="I596" s="7">
        <v>1089.28</v>
      </c>
      <c r="J596" s="8">
        <v>980.35199999999998</v>
      </c>
      <c r="K596" s="8">
        <v>108.928</v>
      </c>
      <c r="L596" s="9">
        <f>(Sales[[#This Row],[Profit/Loss]]/Sales[[#This Row],[Revenue]])</f>
        <v>0.1</v>
      </c>
      <c r="M596" s="1">
        <v>45651</v>
      </c>
      <c r="N596" s="6" t="s">
        <v>5</v>
      </c>
      <c r="O596" s="6" t="s">
        <v>4</v>
      </c>
    </row>
    <row r="597" spans="1:15" x14ac:dyDescent="0.35">
      <c r="A597" s="6">
        <v>1626</v>
      </c>
      <c r="B597" s="6" t="s">
        <v>679</v>
      </c>
      <c r="C597" s="6" t="s">
        <v>56</v>
      </c>
      <c r="D597" s="6" t="s">
        <v>78</v>
      </c>
      <c r="E597" s="6" t="s">
        <v>79</v>
      </c>
      <c r="F597" s="5">
        <v>2</v>
      </c>
      <c r="G597" s="8">
        <v>4695</v>
      </c>
      <c r="H597" s="9">
        <v>0.59</v>
      </c>
      <c r="I597" s="7">
        <v>3849.9</v>
      </c>
      <c r="J597" s="8">
        <v>3079.92</v>
      </c>
      <c r="K597" s="8">
        <v>769.98</v>
      </c>
      <c r="L597" s="9">
        <f>(Sales[[#This Row],[Profit/Loss]]/Sales[[#This Row],[Revenue]])</f>
        <v>0.2</v>
      </c>
      <c r="M597" s="1">
        <v>45563</v>
      </c>
      <c r="N597" s="6" t="s">
        <v>15</v>
      </c>
      <c r="O597" s="6" t="s">
        <v>4</v>
      </c>
    </row>
    <row r="598" spans="1:15" x14ac:dyDescent="0.35">
      <c r="A598" s="6">
        <v>1628</v>
      </c>
      <c r="B598" s="6" t="s">
        <v>680</v>
      </c>
      <c r="C598" s="6" t="s">
        <v>56</v>
      </c>
      <c r="D598" s="6" t="s">
        <v>117</v>
      </c>
      <c r="E598" s="6" t="s">
        <v>118</v>
      </c>
      <c r="F598" s="5">
        <v>1</v>
      </c>
      <c r="G598" s="8">
        <v>3346</v>
      </c>
      <c r="H598" s="9">
        <v>0.26</v>
      </c>
      <c r="I598" s="7">
        <v>2476.04</v>
      </c>
      <c r="J598" s="8">
        <v>1980.8320000000001</v>
      </c>
      <c r="K598" s="8">
        <v>495.20799999999986</v>
      </c>
      <c r="L598" s="9">
        <f>(Sales[[#This Row],[Profit/Loss]]/Sales[[#This Row],[Revenue]])</f>
        <v>0.19999999999999996</v>
      </c>
      <c r="M598" s="1">
        <v>45397</v>
      </c>
      <c r="N598" s="6" t="s">
        <v>13</v>
      </c>
      <c r="O598" s="6" t="s">
        <v>4</v>
      </c>
    </row>
    <row r="599" spans="1:15" x14ac:dyDescent="0.35">
      <c r="A599" s="6">
        <v>1629</v>
      </c>
      <c r="B599" s="6" t="s">
        <v>681</v>
      </c>
      <c r="C599" s="6" t="s">
        <v>41</v>
      </c>
      <c r="D599" s="6" t="s">
        <v>110</v>
      </c>
      <c r="E599" s="6" t="s">
        <v>111</v>
      </c>
      <c r="F599" s="5">
        <v>2</v>
      </c>
      <c r="G599" s="8">
        <v>829</v>
      </c>
      <c r="H599" s="9">
        <v>0.69</v>
      </c>
      <c r="I599" s="7">
        <v>513.98000000000013</v>
      </c>
      <c r="J599" s="8">
        <v>359.78600000000006</v>
      </c>
      <c r="K599" s="8">
        <v>154.19400000000007</v>
      </c>
      <c r="L599" s="9">
        <f>(Sales[[#This Row],[Profit/Loss]]/Sales[[#This Row],[Revenue]])</f>
        <v>0.30000000000000004</v>
      </c>
      <c r="M599" s="1">
        <v>45563</v>
      </c>
      <c r="N599" s="6" t="s">
        <v>7</v>
      </c>
      <c r="O599" s="6" t="s">
        <v>4</v>
      </c>
    </row>
    <row r="600" spans="1:15" x14ac:dyDescent="0.35">
      <c r="A600" s="6">
        <v>1630</v>
      </c>
      <c r="B600" s="6" t="s">
        <v>682</v>
      </c>
      <c r="C600" s="6" t="s">
        <v>32</v>
      </c>
      <c r="D600" s="6" t="s">
        <v>129</v>
      </c>
      <c r="E600" s="6" t="s">
        <v>130</v>
      </c>
      <c r="F600" s="5">
        <v>2</v>
      </c>
      <c r="G600" s="8">
        <v>2393</v>
      </c>
      <c r="H600" s="9">
        <v>0.9</v>
      </c>
      <c r="I600" s="7">
        <v>478.59999999999991</v>
      </c>
      <c r="J600" s="8">
        <v>143.57999999999996</v>
      </c>
      <c r="K600" s="8">
        <v>335.02</v>
      </c>
      <c r="L600" s="9">
        <f>(Sales[[#This Row],[Profit/Loss]]/Sales[[#This Row],[Revenue]])</f>
        <v>0.70000000000000007</v>
      </c>
      <c r="M600" s="1">
        <v>45178</v>
      </c>
      <c r="N600" s="6" t="s">
        <v>11</v>
      </c>
      <c r="O600" s="6" t="s">
        <v>4</v>
      </c>
    </row>
    <row r="601" spans="1:15" x14ac:dyDescent="0.35">
      <c r="A601" s="6">
        <v>1631</v>
      </c>
      <c r="B601" s="6" t="s">
        <v>683</v>
      </c>
      <c r="C601" s="6" t="s">
        <v>56</v>
      </c>
      <c r="D601" s="6" t="s">
        <v>57</v>
      </c>
      <c r="E601" s="6" t="s">
        <v>58</v>
      </c>
      <c r="F601" s="5">
        <v>2</v>
      </c>
      <c r="G601" s="8">
        <v>2995</v>
      </c>
      <c r="H601" s="9">
        <v>0.64</v>
      </c>
      <c r="I601" s="7">
        <v>2156.4</v>
      </c>
      <c r="J601" s="8">
        <v>1725.1200000000001</v>
      </c>
      <c r="K601" s="8">
        <v>431.28</v>
      </c>
      <c r="L601" s="9">
        <f>(Sales[[#This Row],[Profit/Loss]]/Sales[[#This Row],[Revenue]])</f>
        <v>0.19999999999999998</v>
      </c>
      <c r="M601" s="1">
        <v>45821</v>
      </c>
      <c r="N601" s="6" t="s">
        <v>13</v>
      </c>
      <c r="O601" s="6" t="s">
        <v>4</v>
      </c>
    </row>
    <row r="602" spans="1:15" x14ac:dyDescent="0.35">
      <c r="A602" s="6">
        <v>1632</v>
      </c>
      <c r="B602" s="6" t="s">
        <v>684</v>
      </c>
      <c r="C602" s="6" t="s">
        <v>37</v>
      </c>
      <c r="D602" s="6" t="s">
        <v>102</v>
      </c>
      <c r="E602" s="6" t="s">
        <v>103</v>
      </c>
      <c r="F602" s="5">
        <v>2</v>
      </c>
      <c r="G602" s="8">
        <v>2619</v>
      </c>
      <c r="H602" s="9">
        <v>0.11</v>
      </c>
      <c r="I602" s="7">
        <v>4661.82</v>
      </c>
      <c r="J602" s="8">
        <v>1864.7280000000001</v>
      </c>
      <c r="K602" s="8">
        <v>2797.0919999999996</v>
      </c>
      <c r="L602" s="9">
        <f>(Sales[[#This Row],[Profit/Loss]]/Sales[[#This Row],[Revenue]])</f>
        <v>0.6</v>
      </c>
      <c r="M602" s="1">
        <v>45621</v>
      </c>
      <c r="N602" s="6" t="s">
        <v>15</v>
      </c>
      <c r="O602" s="6" t="s">
        <v>4</v>
      </c>
    </row>
    <row r="603" spans="1:15" x14ac:dyDescent="0.35">
      <c r="A603" s="6">
        <v>1633</v>
      </c>
      <c r="B603" s="6" t="s">
        <v>685</v>
      </c>
      <c r="C603" s="6" t="s">
        <v>37</v>
      </c>
      <c r="D603" s="6" t="s">
        <v>102</v>
      </c>
      <c r="E603" s="6" t="s">
        <v>103</v>
      </c>
      <c r="F603" s="5">
        <v>2</v>
      </c>
      <c r="G603" s="8">
        <v>4599</v>
      </c>
      <c r="H603" s="9">
        <v>0.57999999999999996</v>
      </c>
      <c r="I603" s="7">
        <v>3863.1600000000003</v>
      </c>
      <c r="J603" s="8">
        <v>1545.2640000000001</v>
      </c>
      <c r="K603" s="8">
        <v>2317.8960000000002</v>
      </c>
      <c r="L603" s="9">
        <f>(Sales[[#This Row],[Profit/Loss]]/Sales[[#This Row],[Revenue]])</f>
        <v>0.6</v>
      </c>
      <c r="M603" s="1">
        <v>45651</v>
      </c>
      <c r="N603" s="6" t="s">
        <v>5</v>
      </c>
      <c r="O603" s="6" t="s">
        <v>3</v>
      </c>
    </row>
    <row r="604" spans="1:15" x14ac:dyDescent="0.35">
      <c r="A604" s="6">
        <v>1634</v>
      </c>
      <c r="B604" s="6" t="s">
        <v>686</v>
      </c>
      <c r="C604" s="6" t="s">
        <v>37</v>
      </c>
      <c r="D604" s="6" t="s">
        <v>38</v>
      </c>
      <c r="E604" s="6" t="s">
        <v>39</v>
      </c>
      <c r="F604" s="5">
        <v>2</v>
      </c>
      <c r="G604" s="8">
        <v>2761</v>
      </c>
      <c r="H604" s="9">
        <v>0.68</v>
      </c>
      <c r="I604" s="7">
        <v>1767.0399999999997</v>
      </c>
      <c r="J604" s="8">
        <v>706.81599999999992</v>
      </c>
      <c r="K604" s="8">
        <v>1060.2239999999997</v>
      </c>
      <c r="L604" s="9">
        <f>(Sales[[#This Row],[Profit/Loss]]/Sales[[#This Row],[Revenue]])</f>
        <v>0.6</v>
      </c>
      <c r="M604" s="1">
        <v>45748</v>
      </c>
      <c r="N604" s="6" t="s">
        <v>7</v>
      </c>
      <c r="O604" s="6" t="s">
        <v>3</v>
      </c>
    </row>
    <row r="605" spans="1:15" x14ac:dyDescent="0.35">
      <c r="A605" s="6">
        <v>1635</v>
      </c>
      <c r="B605" s="6" t="s">
        <v>687</v>
      </c>
      <c r="C605" s="6" t="s">
        <v>45</v>
      </c>
      <c r="D605" s="6" t="s">
        <v>171</v>
      </c>
      <c r="E605" s="6" t="s">
        <v>172</v>
      </c>
      <c r="F605" s="5">
        <v>2</v>
      </c>
      <c r="G605" s="8">
        <v>2385</v>
      </c>
      <c r="H605" s="9">
        <v>0.57999999999999996</v>
      </c>
      <c r="I605" s="7">
        <v>2003.4</v>
      </c>
      <c r="J605" s="8">
        <v>1803.0600000000002</v>
      </c>
      <c r="K605" s="8">
        <v>200.33999999999992</v>
      </c>
      <c r="L605" s="9">
        <f>(Sales[[#This Row],[Profit/Loss]]/Sales[[#This Row],[Revenue]])</f>
        <v>9.999999999999995E-2</v>
      </c>
      <c r="M605" s="1">
        <v>45520</v>
      </c>
      <c r="N605" s="6" t="s">
        <v>5</v>
      </c>
      <c r="O605" s="6" t="s">
        <v>4</v>
      </c>
    </row>
    <row r="606" spans="1:15" x14ac:dyDescent="0.35">
      <c r="A606" s="6">
        <v>1636</v>
      </c>
      <c r="B606" s="6" t="s">
        <v>688</v>
      </c>
      <c r="C606" s="6" t="s">
        <v>37</v>
      </c>
      <c r="D606" s="6" t="s">
        <v>113</v>
      </c>
      <c r="E606" s="6" t="s">
        <v>114</v>
      </c>
      <c r="F606" s="5">
        <v>2</v>
      </c>
      <c r="G606" s="8">
        <v>2754</v>
      </c>
      <c r="H606" s="9">
        <v>0.63</v>
      </c>
      <c r="I606" s="7">
        <v>2037.96</v>
      </c>
      <c r="J606" s="8">
        <v>815.18400000000008</v>
      </c>
      <c r="K606" s="8">
        <v>1222.7759999999998</v>
      </c>
      <c r="L606" s="9">
        <f>(Sales[[#This Row],[Profit/Loss]]/Sales[[#This Row],[Revenue]])</f>
        <v>0.59999999999999987</v>
      </c>
      <c r="M606" s="1">
        <v>45817</v>
      </c>
      <c r="N606" s="6" t="s">
        <v>15</v>
      </c>
      <c r="O606" s="6" t="s">
        <v>4</v>
      </c>
    </row>
    <row r="607" spans="1:15" x14ac:dyDescent="0.35">
      <c r="A607" s="6">
        <v>1637</v>
      </c>
      <c r="B607" s="6" t="s">
        <v>689</v>
      </c>
      <c r="C607" s="6" t="s">
        <v>41</v>
      </c>
      <c r="D607" s="6" t="s">
        <v>87</v>
      </c>
      <c r="E607" s="6" t="s">
        <v>88</v>
      </c>
      <c r="F607" s="5">
        <v>2</v>
      </c>
      <c r="G607" s="8">
        <v>2645</v>
      </c>
      <c r="H607" s="9">
        <v>0.75</v>
      </c>
      <c r="I607" s="7">
        <v>1322.5</v>
      </c>
      <c r="J607" s="8">
        <v>925.74999999999989</v>
      </c>
      <c r="K607" s="8">
        <v>396.75000000000011</v>
      </c>
      <c r="L607" s="9">
        <f>(Sales[[#This Row],[Profit/Loss]]/Sales[[#This Row],[Revenue]])</f>
        <v>0.3000000000000001</v>
      </c>
      <c r="M607" s="1">
        <v>45563</v>
      </c>
      <c r="N607" s="6" t="s">
        <v>5</v>
      </c>
      <c r="O607" s="6" t="s">
        <v>3</v>
      </c>
    </row>
    <row r="608" spans="1:15" x14ac:dyDescent="0.35">
      <c r="A608" s="6">
        <v>1638</v>
      </c>
      <c r="B608" s="6" t="s">
        <v>563</v>
      </c>
      <c r="C608" s="6" t="s">
        <v>32</v>
      </c>
      <c r="D608" s="6" t="s">
        <v>53</v>
      </c>
      <c r="E608" s="6" t="s">
        <v>54</v>
      </c>
      <c r="F608" s="5">
        <v>2</v>
      </c>
      <c r="G608" s="8">
        <v>2866</v>
      </c>
      <c r="H608" s="9">
        <v>0.54</v>
      </c>
      <c r="I608" s="7">
        <v>2636.72</v>
      </c>
      <c r="J608" s="8">
        <v>791.01599999999996</v>
      </c>
      <c r="K608" s="8">
        <v>1845.7039999999997</v>
      </c>
      <c r="L608" s="9">
        <f>(Sales[[#This Row],[Profit/Loss]]/Sales[[#This Row],[Revenue]])</f>
        <v>0.7</v>
      </c>
      <c r="M608" s="1">
        <v>45758</v>
      </c>
      <c r="N608" s="6" t="s">
        <v>9</v>
      </c>
      <c r="O608" s="6" t="s">
        <v>4</v>
      </c>
    </row>
    <row r="609" spans="1:15" x14ac:dyDescent="0.35">
      <c r="A609" s="6">
        <v>1639</v>
      </c>
      <c r="B609" s="6" t="s">
        <v>690</v>
      </c>
      <c r="C609" s="6" t="s">
        <v>32</v>
      </c>
      <c r="D609" s="6" t="s">
        <v>53</v>
      </c>
      <c r="E609" s="6" t="s">
        <v>54</v>
      </c>
      <c r="F609" s="5">
        <v>2</v>
      </c>
      <c r="G609" s="8">
        <v>4183</v>
      </c>
      <c r="H609" s="9">
        <v>0.63</v>
      </c>
      <c r="I609" s="7">
        <v>3095.42</v>
      </c>
      <c r="J609" s="8">
        <v>928.62599999999998</v>
      </c>
      <c r="K609" s="8">
        <v>2166.7939999999999</v>
      </c>
      <c r="L609" s="9">
        <f>(Sales[[#This Row],[Profit/Loss]]/Sales[[#This Row],[Revenue]])</f>
        <v>0.7</v>
      </c>
      <c r="M609" s="1">
        <v>45840</v>
      </c>
      <c r="N609" s="6" t="s">
        <v>11</v>
      </c>
      <c r="O609" s="6" t="s">
        <v>4</v>
      </c>
    </row>
    <row r="610" spans="1:15" x14ac:dyDescent="0.35">
      <c r="A610" s="6">
        <v>1640</v>
      </c>
      <c r="B610" s="6" t="s">
        <v>691</v>
      </c>
      <c r="C610" s="6" t="s">
        <v>45</v>
      </c>
      <c r="D610" s="6" t="s">
        <v>46</v>
      </c>
      <c r="E610" s="6" t="s">
        <v>47</v>
      </c>
      <c r="F610" s="5">
        <v>2</v>
      </c>
      <c r="G610" s="8">
        <v>2605</v>
      </c>
      <c r="H610" s="9">
        <v>0.7</v>
      </c>
      <c r="I610" s="7">
        <v>1563.0000000000002</v>
      </c>
      <c r="J610" s="8">
        <v>1406.7000000000003</v>
      </c>
      <c r="K610" s="8">
        <v>156.29999999999995</v>
      </c>
      <c r="L610" s="9">
        <f>(Sales[[#This Row],[Profit/Loss]]/Sales[[#This Row],[Revenue]])</f>
        <v>9.999999999999995E-2</v>
      </c>
      <c r="M610" s="1">
        <v>45629</v>
      </c>
      <c r="N610" s="6" t="s">
        <v>15</v>
      </c>
      <c r="O610" s="6" t="s">
        <v>4</v>
      </c>
    </row>
    <row r="611" spans="1:15" x14ac:dyDescent="0.35">
      <c r="A611" s="6">
        <v>1641</v>
      </c>
      <c r="B611" s="6" t="s">
        <v>692</v>
      </c>
      <c r="C611" s="6" t="s">
        <v>45</v>
      </c>
      <c r="D611" s="6" t="s">
        <v>171</v>
      </c>
      <c r="E611" s="6" t="s">
        <v>172</v>
      </c>
      <c r="F611" s="5">
        <v>2</v>
      </c>
      <c r="G611" s="8">
        <v>1279</v>
      </c>
      <c r="H611" s="9">
        <v>0.54</v>
      </c>
      <c r="I611" s="7">
        <v>1176.6799999999998</v>
      </c>
      <c r="J611" s="8">
        <v>1059.0119999999999</v>
      </c>
      <c r="K611" s="8">
        <v>117.66799999999989</v>
      </c>
      <c r="L611" s="9">
        <f>(Sales[[#This Row],[Profit/Loss]]/Sales[[#This Row],[Revenue]])</f>
        <v>9.9999999999999922E-2</v>
      </c>
      <c r="M611" s="1">
        <v>45830</v>
      </c>
      <c r="N611" s="6" t="s">
        <v>7</v>
      </c>
      <c r="O611" s="6" t="s">
        <v>4</v>
      </c>
    </row>
    <row r="612" spans="1:15" x14ac:dyDescent="0.35">
      <c r="A612" s="6">
        <v>1642</v>
      </c>
      <c r="B612" s="6" t="s">
        <v>693</v>
      </c>
      <c r="C612" s="6" t="s">
        <v>37</v>
      </c>
      <c r="D612" s="6" t="s">
        <v>113</v>
      </c>
      <c r="E612" s="6" t="s">
        <v>114</v>
      </c>
      <c r="F612" s="5">
        <v>3</v>
      </c>
      <c r="G612" s="8">
        <v>2754</v>
      </c>
      <c r="H612" s="9">
        <v>0.63</v>
      </c>
      <c r="I612" s="7">
        <v>3056.94</v>
      </c>
      <c r="J612" s="8">
        <v>1222.7760000000001</v>
      </c>
      <c r="K612" s="8">
        <v>1834.164</v>
      </c>
      <c r="L612" s="9">
        <f>(Sales[[#This Row],[Profit/Loss]]/Sales[[#This Row],[Revenue]])</f>
        <v>0.6</v>
      </c>
      <c r="M612" s="1">
        <v>45545</v>
      </c>
      <c r="N612" s="6" t="s">
        <v>13</v>
      </c>
      <c r="O612" s="6" t="s">
        <v>4</v>
      </c>
    </row>
    <row r="613" spans="1:15" x14ac:dyDescent="0.35">
      <c r="A613" s="6">
        <v>1643</v>
      </c>
      <c r="B613" s="6" t="s">
        <v>694</v>
      </c>
      <c r="C613" s="6" t="s">
        <v>41</v>
      </c>
      <c r="D613" s="6" t="s">
        <v>110</v>
      </c>
      <c r="E613" s="6" t="s">
        <v>111</v>
      </c>
      <c r="F613" s="5">
        <v>1</v>
      </c>
      <c r="G613" s="8">
        <v>2449</v>
      </c>
      <c r="H613" s="9">
        <v>0.35</v>
      </c>
      <c r="I613" s="7">
        <v>1591.8500000000001</v>
      </c>
      <c r="J613" s="8">
        <v>1114.2950000000001</v>
      </c>
      <c r="K613" s="8">
        <v>477.55500000000006</v>
      </c>
      <c r="L613" s="9">
        <f>(Sales[[#This Row],[Profit/Loss]]/Sales[[#This Row],[Revenue]])</f>
        <v>0.3</v>
      </c>
      <c r="M613" s="1">
        <v>45559</v>
      </c>
      <c r="N613" s="6" t="s">
        <v>11</v>
      </c>
      <c r="O613" s="6" t="s">
        <v>3</v>
      </c>
    </row>
    <row r="614" spans="1:15" x14ac:dyDescent="0.35">
      <c r="A614" s="6">
        <v>1644</v>
      </c>
      <c r="B614" s="6" t="s">
        <v>695</v>
      </c>
      <c r="C614" s="6" t="s">
        <v>56</v>
      </c>
      <c r="D614" s="6" t="s">
        <v>83</v>
      </c>
      <c r="E614" s="6" t="s">
        <v>84</v>
      </c>
      <c r="F614" s="5">
        <v>2</v>
      </c>
      <c r="G614" s="8">
        <v>2840</v>
      </c>
      <c r="H614" s="9">
        <v>0.73</v>
      </c>
      <c r="I614" s="7">
        <v>1533.6000000000001</v>
      </c>
      <c r="J614" s="8">
        <v>1226.8800000000001</v>
      </c>
      <c r="K614" s="8">
        <v>306.72000000000003</v>
      </c>
      <c r="L614" s="9">
        <f>(Sales[[#This Row],[Profit/Loss]]/Sales[[#This Row],[Revenue]])</f>
        <v>0.2</v>
      </c>
      <c r="M614" s="1">
        <v>45563</v>
      </c>
      <c r="N614" s="6" t="s">
        <v>13</v>
      </c>
      <c r="O614" s="6" t="s">
        <v>4</v>
      </c>
    </row>
    <row r="615" spans="1:15" x14ac:dyDescent="0.35">
      <c r="A615" s="6">
        <v>1645</v>
      </c>
      <c r="B615" s="6" t="s">
        <v>696</v>
      </c>
      <c r="C615" s="6" t="s">
        <v>49</v>
      </c>
      <c r="D615" s="6" t="s">
        <v>94</v>
      </c>
      <c r="E615" s="6" t="s">
        <v>95</v>
      </c>
      <c r="F615" s="5">
        <v>2</v>
      </c>
      <c r="G615" s="8">
        <v>2660</v>
      </c>
      <c r="H615" s="9">
        <v>0.22</v>
      </c>
      <c r="I615" s="7">
        <v>4149.6000000000004</v>
      </c>
      <c r="J615" s="8">
        <v>414.96000000000004</v>
      </c>
      <c r="K615" s="8">
        <v>3734.6400000000003</v>
      </c>
      <c r="L615" s="9">
        <f>(Sales[[#This Row],[Profit/Loss]]/Sales[[#This Row],[Revenue]])</f>
        <v>0.9</v>
      </c>
      <c r="M615" s="1">
        <v>45207</v>
      </c>
      <c r="N615" s="6" t="s">
        <v>11</v>
      </c>
      <c r="O615" s="6" t="s">
        <v>3</v>
      </c>
    </row>
    <row r="616" spans="1:15" x14ac:dyDescent="0.35">
      <c r="A616" s="6">
        <v>1646</v>
      </c>
      <c r="B616" s="6" t="s">
        <v>697</v>
      </c>
      <c r="C616" s="6" t="s">
        <v>32</v>
      </c>
      <c r="D616" s="6" t="s">
        <v>129</v>
      </c>
      <c r="E616" s="6" t="s">
        <v>130</v>
      </c>
      <c r="F616" s="5">
        <v>2</v>
      </c>
      <c r="G616" s="8">
        <v>3393</v>
      </c>
      <c r="H616" s="9">
        <v>0.38</v>
      </c>
      <c r="I616" s="7">
        <v>4207.32</v>
      </c>
      <c r="J616" s="8">
        <v>1262.1959999999999</v>
      </c>
      <c r="K616" s="8">
        <v>2945.1239999999998</v>
      </c>
      <c r="L616" s="9">
        <f>(Sales[[#This Row],[Profit/Loss]]/Sales[[#This Row],[Revenue]])</f>
        <v>0.7</v>
      </c>
      <c r="M616" s="1">
        <v>45695</v>
      </c>
      <c r="N616" s="6" t="s">
        <v>7</v>
      </c>
      <c r="O616" s="6" t="s">
        <v>4</v>
      </c>
    </row>
    <row r="617" spans="1:15" x14ac:dyDescent="0.35">
      <c r="A617" s="6">
        <v>1647</v>
      </c>
      <c r="B617" s="6" t="s">
        <v>698</v>
      </c>
      <c r="C617" s="6" t="s">
        <v>41</v>
      </c>
      <c r="D617" s="6" t="s">
        <v>110</v>
      </c>
      <c r="E617" s="6" t="s">
        <v>111</v>
      </c>
      <c r="F617" s="5">
        <v>2</v>
      </c>
      <c r="G617" s="8">
        <v>499</v>
      </c>
      <c r="H617" s="9">
        <v>0.9</v>
      </c>
      <c r="I617" s="7">
        <v>99.799999999999983</v>
      </c>
      <c r="J617" s="8">
        <v>69.859999999999985</v>
      </c>
      <c r="K617" s="8">
        <v>29.939999999999998</v>
      </c>
      <c r="L617" s="9">
        <f>(Sales[[#This Row],[Profit/Loss]]/Sales[[#This Row],[Revenue]])</f>
        <v>0.30000000000000004</v>
      </c>
      <c r="M617" s="1">
        <v>45837</v>
      </c>
      <c r="N617" s="6" t="s">
        <v>9</v>
      </c>
      <c r="O617" s="6" t="s">
        <v>4</v>
      </c>
    </row>
    <row r="618" spans="1:15" x14ac:dyDescent="0.35">
      <c r="A618" s="6">
        <v>1648</v>
      </c>
      <c r="B618" s="6" t="s">
        <v>699</v>
      </c>
      <c r="C618" s="6" t="s">
        <v>37</v>
      </c>
      <c r="D618" s="6" t="s">
        <v>102</v>
      </c>
      <c r="E618" s="6" t="s">
        <v>103</v>
      </c>
      <c r="F618" s="5">
        <v>2</v>
      </c>
      <c r="G618" s="8">
        <v>2445</v>
      </c>
      <c r="H618" s="9">
        <v>0.57999999999999996</v>
      </c>
      <c r="I618" s="7">
        <v>2053.8000000000002</v>
      </c>
      <c r="J618" s="8">
        <v>821.5200000000001</v>
      </c>
      <c r="K618" s="8">
        <v>1232.2800000000002</v>
      </c>
      <c r="L618" s="9">
        <f>(Sales[[#This Row],[Profit/Loss]]/Sales[[#This Row],[Revenue]])</f>
        <v>0.60000000000000009</v>
      </c>
      <c r="M618" s="1">
        <v>45746</v>
      </c>
      <c r="N618" s="6" t="s">
        <v>9</v>
      </c>
      <c r="O618" s="6" t="s">
        <v>3</v>
      </c>
    </row>
    <row r="619" spans="1:15" x14ac:dyDescent="0.35">
      <c r="A619" s="6">
        <v>1649</v>
      </c>
      <c r="B619" s="6" t="s">
        <v>700</v>
      </c>
      <c r="C619" s="6" t="s">
        <v>41</v>
      </c>
      <c r="D619" s="6" t="s">
        <v>110</v>
      </c>
      <c r="E619" s="6" t="s">
        <v>111</v>
      </c>
      <c r="F619" s="5">
        <v>2</v>
      </c>
      <c r="G619" s="8">
        <v>2449</v>
      </c>
      <c r="H619" s="9">
        <v>0.06</v>
      </c>
      <c r="I619" s="7">
        <v>4604.12</v>
      </c>
      <c r="J619" s="8">
        <v>3222.8839999999996</v>
      </c>
      <c r="K619" s="8">
        <v>1381.2360000000003</v>
      </c>
      <c r="L619" s="9">
        <f>(Sales[[#This Row],[Profit/Loss]]/Sales[[#This Row],[Revenue]])</f>
        <v>0.3000000000000001</v>
      </c>
      <c r="M619" s="1">
        <v>45666</v>
      </c>
      <c r="N619" s="6" t="s">
        <v>13</v>
      </c>
      <c r="O619" s="6" t="s">
        <v>3</v>
      </c>
    </row>
    <row r="620" spans="1:15" x14ac:dyDescent="0.35">
      <c r="A620" s="6">
        <v>1650</v>
      </c>
      <c r="B620" s="6" t="s">
        <v>701</v>
      </c>
      <c r="C620" s="6" t="s">
        <v>56</v>
      </c>
      <c r="D620" s="6" t="s">
        <v>83</v>
      </c>
      <c r="E620" s="6" t="s">
        <v>84</v>
      </c>
      <c r="F620" s="5">
        <v>2</v>
      </c>
      <c r="G620" s="8">
        <v>2840</v>
      </c>
      <c r="H620" s="9">
        <v>0.96</v>
      </c>
      <c r="I620" s="7">
        <v>227.20000000000022</v>
      </c>
      <c r="J620" s="8">
        <v>181.76000000000019</v>
      </c>
      <c r="K620" s="8">
        <v>45.440000000000026</v>
      </c>
      <c r="L620" s="9">
        <f>(Sales[[#This Row],[Profit/Loss]]/Sales[[#This Row],[Revenue]])</f>
        <v>0.19999999999999993</v>
      </c>
      <c r="M620" s="1">
        <v>45617</v>
      </c>
      <c r="N620" s="6" t="s">
        <v>9</v>
      </c>
      <c r="O620" s="6" t="s">
        <v>4</v>
      </c>
    </row>
    <row r="621" spans="1:15" x14ac:dyDescent="0.35">
      <c r="A621" s="6">
        <v>1651</v>
      </c>
      <c r="B621" s="6" t="s">
        <v>702</v>
      </c>
      <c r="C621" s="6" t="s">
        <v>41</v>
      </c>
      <c r="D621" s="6" t="s">
        <v>73</v>
      </c>
      <c r="E621" s="6" t="s">
        <v>74</v>
      </c>
      <c r="F621" s="5">
        <v>3</v>
      </c>
      <c r="G621" s="8">
        <v>2543</v>
      </c>
      <c r="H621" s="9">
        <v>0.05</v>
      </c>
      <c r="I621" s="7">
        <v>7247.5499999999993</v>
      </c>
      <c r="J621" s="8">
        <v>5073.2849999999989</v>
      </c>
      <c r="K621" s="8">
        <v>2174.2650000000003</v>
      </c>
      <c r="L621" s="9">
        <f>(Sales[[#This Row],[Profit/Loss]]/Sales[[#This Row],[Revenue]])</f>
        <v>0.3000000000000001</v>
      </c>
      <c r="M621" s="1">
        <v>45563</v>
      </c>
      <c r="N621" s="6" t="s">
        <v>9</v>
      </c>
      <c r="O621" s="6" t="s">
        <v>4</v>
      </c>
    </row>
    <row r="622" spans="1:15" x14ac:dyDescent="0.35">
      <c r="A622" s="6">
        <v>1652</v>
      </c>
      <c r="B622" s="6" t="s">
        <v>703</v>
      </c>
      <c r="C622" s="6" t="s">
        <v>56</v>
      </c>
      <c r="D622" s="6" t="s">
        <v>78</v>
      </c>
      <c r="E622" s="6" t="s">
        <v>79</v>
      </c>
      <c r="F622" s="5">
        <v>2</v>
      </c>
      <c r="G622" s="8">
        <v>2376</v>
      </c>
      <c r="H622" s="9">
        <v>0.59</v>
      </c>
      <c r="I622" s="7">
        <v>1948.3200000000002</v>
      </c>
      <c r="J622" s="8">
        <v>1558.6560000000002</v>
      </c>
      <c r="K622" s="8">
        <v>389.66399999999999</v>
      </c>
      <c r="L622" s="9">
        <f>(Sales[[#This Row],[Profit/Loss]]/Sales[[#This Row],[Revenue]])</f>
        <v>0.19999999999999998</v>
      </c>
      <c r="M622" s="1">
        <v>45563</v>
      </c>
      <c r="N622" s="6" t="s">
        <v>13</v>
      </c>
      <c r="O622" s="6" t="s">
        <v>4</v>
      </c>
    </row>
    <row r="623" spans="1:15" x14ac:dyDescent="0.35">
      <c r="A623" s="6">
        <v>1653</v>
      </c>
      <c r="B623" s="6" t="s">
        <v>704</v>
      </c>
      <c r="C623" s="6" t="s">
        <v>37</v>
      </c>
      <c r="D623" s="6" t="s">
        <v>113</v>
      </c>
      <c r="E623" s="6" t="s">
        <v>114</v>
      </c>
      <c r="F623" s="5">
        <v>2</v>
      </c>
      <c r="G623" s="8">
        <v>2564</v>
      </c>
      <c r="H623" s="9">
        <v>0.88</v>
      </c>
      <c r="I623" s="7">
        <v>615.36</v>
      </c>
      <c r="J623" s="8">
        <v>246.14400000000001</v>
      </c>
      <c r="K623" s="8">
        <v>369.21600000000001</v>
      </c>
      <c r="L623" s="9">
        <f>(Sales[[#This Row],[Profit/Loss]]/Sales[[#This Row],[Revenue]])</f>
        <v>0.6</v>
      </c>
      <c r="M623" s="1">
        <v>45822</v>
      </c>
      <c r="N623" s="6" t="s">
        <v>9</v>
      </c>
      <c r="O623" s="6" t="s">
        <v>3</v>
      </c>
    </row>
    <row r="624" spans="1:15" x14ac:dyDescent="0.35">
      <c r="A624" s="6">
        <v>1654</v>
      </c>
      <c r="B624" s="6" t="s">
        <v>705</v>
      </c>
      <c r="C624" s="6" t="s">
        <v>45</v>
      </c>
      <c r="D624" s="6" t="s">
        <v>171</v>
      </c>
      <c r="E624" s="6" t="s">
        <v>172</v>
      </c>
      <c r="F624" s="5">
        <v>1</v>
      </c>
      <c r="G624" s="8">
        <v>2385</v>
      </c>
      <c r="H624" s="9">
        <v>0.57999999999999996</v>
      </c>
      <c r="I624" s="7">
        <v>1001.7</v>
      </c>
      <c r="J624" s="8">
        <v>901.53000000000009</v>
      </c>
      <c r="K624" s="8">
        <v>100.16999999999996</v>
      </c>
      <c r="L624" s="9">
        <f>(Sales[[#This Row],[Profit/Loss]]/Sales[[#This Row],[Revenue]])</f>
        <v>9.999999999999995E-2</v>
      </c>
      <c r="M624" s="1">
        <v>45523</v>
      </c>
      <c r="N624" s="6" t="s">
        <v>7</v>
      </c>
      <c r="O624" s="6" t="s">
        <v>3</v>
      </c>
    </row>
    <row r="625" spans="1:15" x14ac:dyDescent="0.35">
      <c r="A625" s="6">
        <v>1655</v>
      </c>
      <c r="B625" s="6" t="s">
        <v>706</v>
      </c>
      <c r="C625" s="6" t="s">
        <v>32</v>
      </c>
      <c r="D625" s="6" t="s">
        <v>53</v>
      </c>
      <c r="E625" s="6" t="s">
        <v>54</v>
      </c>
      <c r="F625" s="5">
        <v>5</v>
      </c>
      <c r="G625" s="8">
        <v>1386</v>
      </c>
      <c r="H625" s="9">
        <v>0.71</v>
      </c>
      <c r="I625" s="7">
        <v>2009.7000000000003</v>
      </c>
      <c r="J625" s="8">
        <v>602.91000000000008</v>
      </c>
      <c r="K625" s="8">
        <v>1406.7900000000002</v>
      </c>
      <c r="L625" s="9">
        <f>(Sales[[#This Row],[Profit/Loss]]/Sales[[#This Row],[Revenue]])</f>
        <v>0.7</v>
      </c>
      <c r="M625" s="1">
        <v>45809</v>
      </c>
      <c r="N625" s="6" t="s">
        <v>9</v>
      </c>
      <c r="O625" s="6" t="s">
        <v>4</v>
      </c>
    </row>
    <row r="626" spans="1:15" x14ac:dyDescent="0.35">
      <c r="A626" s="6">
        <v>1656</v>
      </c>
      <c r="B626" s="6" t="s">
        <v>707</v>
      </c>
      <c r="C626" s="6" t="s">
        <v>41</v>
      </c>
      <c r="D626" s="6" t="s">
        <v>87</v>
      </c>
      <c r="E626" s="6" t="s">
        <v>88</v>
      </c>
      <c r="F626" s="5">
        <v>2</v>
      </c>
      <c r="G626" s="8">
        <v>2573</v>
      </c>
      <c r="H626" s="9">
        <v>0.75</v>
      </c>
      <c r="I626" s="7">
        <v>1286.5</v>
      </c>
      <c r="J626" s="8">
        <v>900.55</v>
      </c>
      <c r="K626" s="8">
        <v>385.95000000000005</v>
      </c>
      <c r="L626" s="9">
        <f>(Sales[[#This Row],[Profit/Loss]]/Sales[[#This Row],[Revenue]])</f>
        <v>0.30000000000000004</v>
      </c>
      <c r="M626" s="1">
        <v>45647</v>
      </c>
      <c r="N626" s="6" t="s">
        <v>5</v>
      </c>
      <c r="O626" s="6" t="s">
        <v>4</v>
      </c>
    </row>
    <row r="627" spans="1:15" x14ac:dyDescent="0.35">
      <c r="A627" s="6">
        <v>1657</v>
      </c>
      <c r="B627" s="6" t="s">
        <v>708</v>
      </c>
      <c r="C627" s="6" t="s">
        <v>32</v>
      </c>
      <c r="D627" s="6" t="s">
        <v>129</v>
      </c>
      <c r="E627" s="6" t="s">
        <v>130</v>
      </c>
      <c r="F627" s="5">
        <v>2</v>
      </c>
      <c r="G627" s="8">
        <v>2671</v>
      </c>
      <c r="H627" s="9">
        <v>0.62</v>
      </c>
      <c r="I627" s="7">
        <v>2029.96</v>
      </c>
      <c r="J627" s="8">
        <v>608.98799999999994</v>
      </c>
      <c r="K627" s="8">
        <v>1420.9720000000002</v>
      </c>
      <c r="L627" s="9">
        <f>(Sales[[#This Row],[Profit/Loss]]/Sales[[#This Row],[Revenue]])</f>
        <v>0.70000000000000007</v>
      </c>
      <c r="M627" s="1">
        <v>45520</v>
      </c>
      <c r="N627" s="6" t="s">
        <v>11</v>
      </c>
      <c r="O627" s="6" t="s">
        <v>3</v>
      </c>
    </row>
    <row r="628" spans="1:15" x14ac:dyDescent="0.35">
      <c r="A628" s="6">
        <v>1658</v>
      </c>
      <c r="B628" s="6" t="s">
        <v>709</v>
      </c>
      <c r="C628" s="6" t="s">
        <v>37</v>
      </c>
      <c r="D628" s="6" t="s">
        <v>38</v>
      </c>
      <c r="E628" s="6" t="s">
        <v>39</v>
      </c>
      <c r="F628" s="5">
        <v>2</v>
      </c>
      <c r="G628" s="8">
        <v>2761</v>
      </c>
      <c r="H628" s="9">
        <v>0.68</v>
      </c>
      <c r="I628" s="7">
        <v>1767.0399999999997</v>
      </c>
      <c r="J628" s="8">
        <v>706.81599999999992</v>
      </c>
      <c r="K628" s="8">
        <v>1060.2239999999997</v>
      </c>
      <c r="L628" s="9">
        <f>(Sales[[#This Row],[Profit/Loss]]/Sales[[#This Row],[Revenue]])</f>
        <v>0.6</v>
      </c>
      <c r="M628" s="1">
        <v>45750</v>
      </c>
      <c r="N628" s="6" t="s">
        <v>11</v>
      </c>
      <c r="O628" s="6" t="s">
        <v>4</v>
      </c>
    </row>
    <row r="629" spans="1:15" x14ac:dyDescent="0.35">
      <c r="A629" s="6">
        <v>1659</v>
      </c>
      <c r="B629" s="6" t="s">
        <v>710</v>
      </c>
      <c r="C629" s="6" t="s">
        <v>41</v>
      </c>
      <c r="D629" s="6" t="s">
        <v>73</v>
      </c>
      <c r="E629" s="6" t="s">
        <v>74</v>
      </c>
      <c r="F629" s="5">
        <v>2</v>
      </c>
      <c r="G629" s="8">
        <v>1015</v>
      </c>
      <c r="H629" s="9">
        <v>0.31</v>
      </c>
      <c r="I629" s="7">
        <v>1400.6999999999998</v>
      </c>
      <c r="J629" s="8">
        <v>980.48999999999978</v>
      </c>
      <c r="K629" s="8">
        <v>420.21000000000004</v>
      </c>
      <c r="L629" s="9">
        <f>(Sales[[#This Row],[Profit/Loss]]/Sales[[#This Row],[Revenue]])</f>
        <v>0.30000000000000004</v>
      </c>
      <c r="M629" s="1">
        <v>45563</v>
      </c>
      <c r="N629" s="6" t="s">
        <v>15</v>
      </c>
      <c r="O629" s="6" t="s">
        <v>4</v>
      </c>
    </row>
    <row r="630" spans="1:15" x14ac:dyDescent="0.35">
      <c r="A630" s="6">
        <v>1660</v>
      </c>
      <c r="B630" s="6" t="s">
        <v>711</v>
      </c>
      <c r="C630" s="6" t="s">
        <v>32</v>
      </c>
      <c r="D630" s="6" t="s">
        <v>33</v>
      </c>
      <c r="E630" s="6" t="s">
        <v>34</v>
      </c>
      <c r="F630" s="5">
        <v>2</v>
      </c>
      <c r="G630" s="8">
        <v>2381</v>
      </c>
      <c r="H630" s="9">
        <v>0.9</v>
      </c>
      <c r="I630" s="7">
        <v>476.19999999999987</v>
      </c>
      <c r="J630" s="8">
        <v>142.85999999999996</v>
      </c>
      <c r="K630" s="8">
        <v>333.33999999999992</v>
      </c>
      <c r="L630" s="9">
        <f>(Sales[[#This Row],[Profit/Loss]]/Sales[[#This Row],[Revenue]])</f>
        <v>0.70000000000000007</v>
      </c>
      <c r="M630" s="1">
        <v>45737</v>
      </c>
      <c r="N630" s="6" t="s">
        <v>9</v>
      </c>
      <c r="O630" s="6" t="s">
        <v>3</v>
      </c>
    </row>
    <row r="631" spans="1:15" x14ac:dyDescent="0.35">
      <c r="A631" s="6">
        <v>1661</v>
      </c>
      <c r="B631" s="6" t="s">
        <v>712</v>
      </c>
      <c r="C631" s="6" t="s">
        <v>41</v>
      </c>
      <c r="D631" s="6" t="s">
        <v>110</v>
      </c>
      <c r="E631" s="6" t="s">
        <v>111</v>
      </c>
      <c r="F631" s="5">
        <v>2</v>
      </c>
      <c r="G631" s="8">
        <v>2449</v>
      </c>
      <c r="H631" s="9">
        <v>0.69</v>
      </c>
      <c r="I631" s="7">
        <v>1518.3800000000003</v>
      </c>
      <c r="J631" s="8">
        <v>1062.8660000000002</v>
      </c>
      <c r="K631" s="8">
        <v>455.51400000000012</v>
      </c>
      <c r="L631" s="9">
        <f>(Sales[[#This Row],[Profit/Loss]]/Sales[[#This Row],[Revenue]])</f>
        <v>0.3</v>
      </c>
      <c r="M631" s="1">
        <v>45633</v>
      </c>
      <c r="N631" s="6" t="s">
        <v>11</v>
      </c>
      <c r="O631" s="6" t="s">
        <v>4</v>
      </c>
    </row>
    <row r="632" spans="1:15" x14ac:dyDescent="0.35">
      <c r="A632" s="6">
        <v>1662</v>
      </c>
      <c r="B632" s="6" t="s">
        <v>713</v>
      </c>
      <c r="C632" s="6" t="s">
        <v>45</v>
      </c>
      <c r="D632" s="6" t="s">
        <v>46</v>
      </c>
      <c r="E632" s="6" t="s">
        <v>47</v>
      </c>
      <c r="F632" s="5">
        <v>6</v>
      </c>
      <c r="G632" s="8">
        <v>2605</v>
      </c>
      <c r="H632" s="9">
        <v>0.96</v>
      </c>
      <c r="I632" s="7">
        <v>625.2000000000005</v>
      </c>
      <c r="J632" s="8">
        <v>562.68000000000052</v>
      </c>
      <c r="K632" s="8">
        <v>62.519999999999982</v>
      </c>
      <c r="L632" s="9">
        <f>(Sales[[#This Row],[Profit/Loss]]/Sales[[#This Row],[Revenue]])</f>
        <v>9.9999999999999895E-2</v>
      </c>
      <c r="M632" s="1">
        <v>45563</v>
      </c>
      <c r="N632" s="6" t="s">
        <v>7</v>
      </c>
      <c r="O632" s="6" t="s">
        <v>4</v>
      </c>
    </row>
    <row r="633" spans="1:15" x14ac:dyDescent="0.35">
      <c r="A633" s="6">
        <v>1663</v>
      </c>
      <c r="B633" s="6" t="s">
        <v>714</v>
      </c>
      <c r="C633" s="6" t="s">
        <v>41</v>
      </c>
      <c r="D633" s="6" t="s">
        <v>42</v>
      </c>
      <c r="E633" s="6" t="s">
        <v>43</v>
      </c>
      <c r="F633" s="5">
        <v>3</v>
      </c>
      <c r="G633" s="8">
        <v>2874</v>
      </c>
      <c r="H633" s="9">
        <v>0.66</v>
      </c>
      <c r="I633" s="7">
        <v>2931.4799999999996</v>
      </c>
      <c r="J633" s="8">
        <v>2052.0359999999996</v>
      </c>
      <c r="K633" s="8">
        <v>879.44399999999996</v>
      </c>
      <c r="L633" s="9">
        <f>(Sales[[#This Row],[Profit/Loss]]/Sales[[#This Row],[Revenue]])</f>
        <v>0.30000000000000004</v>
      </c>
      <c r="M633" s="1">
        <v>45514</v>
      </c>
      <c r="N633" s="6" t="s">
        <v>11</v>
      </c>
      <c r="O633" s="6" t="s">
        <v>4</v>
      </c>
    </row>
    <row r="634" spans="1:15" x14ac:dyDescent="0.35">
      <c r="A634" s="6">
        <v>1664</v>
      </c>
      <c r="B634" s="6" t="s">
        <v>715</v>
      </c>
      <c r="C634" s="6" t="s">
        <v>41</v>
      </c>
      <c r="D634" s="6" t="s">
        <v>110</v>
      </c>
      <c r="E634" s="6" t="s">
        <v>111</v>
      </c>
      <c r="F634" s="5">
        <v>1</v>
      </c>
      <c r="G634" s="8">
        <v>2449</v>
      </c>
      <c r="H634" s="9">
        <v>0.69</v>
      </c>
      <c r="I634" s="7">
        <v>759.19000000000017</v>
      </c>
      <c r="J634" s="8">
        <v>531.43300000000011</v>
      </c>
      <c r="K634" s="8">
        <v>227.75700000000006</v>
      </c>
      <c r="L634" s="9">
        <f>(Sales[[#This Row],[Profit/Loss]]/Sales[[#This Row],[Revenue]])</f>
        <v>0.3</v>
      </c>
      <c r="M634" s="1">
        <v>45797</v>
      </c>
      <c r="N634" s="6" t="s">
        <v>13</v>
      </c>
      <c r="O634" s="6" t="s">
        <v>4</v>
      </c>
    </row>
    <row r="635" spans="1:15" x14ac:dyDescent="0.35">
      <c r="A635" s="6">
        <v>1665</v>
      </c>
      <c r="B635" s="6" t="s">
        <v>716</v>
      </c>
      <c r="C635" s="6" t="s">
        <v>49</v>
      </c>
      <c r="D635" s="6" t="s">
        <v>50</v>
      </c>
      <c r="E635" s="6" t="s">
        <v>51</v>
      </c>
      <c r="F635" s="5">
        <v>2</v>
      </c>
      <c r="G635" s="8">
        <v>4504</v>
      </c>
      <c r="H635" s="9">
        <v>0.67</v>
      </c>
      <c r="I635" s="7">
        <v>2972.6399999999994</v>
      </c>
      <c r="J635" s="8">
        <v>297.26399999999995</v>
      </c>
      <c r="K635" s="8">
        <v>2675.3759999999993</v>
      </c>
      <c r="L635" s="9">
        <f>(Sales[[#This Row],[Profit/Loss]]/Sales[[#This Row],[Revenue]])</f>
        <v>0.89999999999999991</v>
      </c>
      <c r="M635" s="1">
        <v>45739</v>
      </c>
      <c r="N635" s="6" t="s">
        <v>5</v>
      </c>
      <c r="O635" s="6" t="s">
        <v>4</v>
      </c>
    </row>
    <row r="636" spans="1:15" x14ac:dyDescent="0.35">
      <c r="A636" s="6">
        <v>1666</v>
      </c>
      <c r="B636" s="6" t="s">
        <v>717</v>
      </c>
      <c r="C636" s="6" t="s">
        <v>32</v>
      </c>
      <c r="D636" s="6" t="s">
        <v>68</v>
      </c>
      <c r="E636" s="6" t="s">
        <v>69</v>
      </c>
      <c r="F636" s="5">
        <v>2</v>
      </c>
      <c r="G636" s="8">
        <v>974</v>
      </c>
      <c r="H636" s="9">
        <v>0.48</v>
      </c>
      <c r="I636" s="7">
        <v>1012.96</v>
      </c>
      <c r="J636" s="8">
        <v>303.88799999999998</v>
      </c>
      <c r="K636" s="8">
        <v>709.07200000000012</v>
      </c>
      <c r="L636" s="9">
        <f>(Sales[[#This Row],[Profit/Loss]]/Sales[[#This Row],[Revenue]])</f>
        <v>0.70000000000000007</v>
      </c>
      <c r="M636" s="1">
        <v>45609</v>
      </c>
      <c r="N636" s="6" t="s">
        <v>5</v>
      </c>
      <c r="O636" s="6" t="s">
        <v>4</v>
      </c>
    </row>
    <row r="637" spans="1:15" x14ac:dyDescent="0.35">
      <c r="A637" s="6">
        <v>1667</v>
      </c>
      <c r="B637" s="6" t="s">
        <v>718</v>
      </c>
      <c r="C637" s="6" t="s">
        <v>41</v>
      </c>
      <c r="D637" s="6" t="s">
        <v>73</v>
      </c>
      <c r="E637" s="6" t="s">
        <v>74</v>
      </c>
      <c r="F637" s="5">
        <v>2</v>
      </c>
      <c r="G637" s="8">
        <v>4021</v>
      </c>
      <c r="H637" s="9">
        <v>0.59</v>
      </c>
      <c r="I637" s="7">
        <v>3297.2200000000003</v>
      </c>
      <c r="J637" s="8">
        <v>2308.0540000000001</v>
      </c>
      <c r="K637" s="8">
        <v>989.16600000000017</v>
      </c>
      <c r="L637" s="9">
        <f>(Sales[[#This Row],[Profit/Loss]]/Sales[[#This Row],[Revenue]])</f>
        <v>0.30000000000000004</v>
      </c>
      <c r="M637" s="1">
        <v>45598</v>
      </c>
      <c r="N637" s="6" t="s">
        <v>9</v>
      </c>
      <c r="O637" s="6" t="s">
        <v>3</v>
      </c>
    </row>
    <row r="638" spans="1:15" x14ac:dyDescent="0.35">
      <c r="A638" s="6">
        <v>1668</v>
      </c>
      <c r="B638" s="6" t="s">
        <v>719</v>
      </c>
      <c r="C638" s="6" t="s">
        <v>32</v>
      </c>
      <c r="D638" s="6" t="s">
        <v>53</v>
      </c>
      <c r="E638" s="6" t="s">
        <v>54</v>
      </c>
      <c r="F638" s="5">
        <v>2</v>
      </c>
      <c r="G638" s="8">
        <v>2534</v>
      </c>
      <c r="H638" s="9">
        <v>0.63</v>
      </c>
      <c r="I638" s="7">
        <v>1875.16</v>
      </c>
      <c r="J638" s="8">
        <v>562.548</v>
      </c>
      <c r="K638" s="8">
        <v>1312.6120000000001</v>
      </c>
      <c r="L638" s="9">
        <f>(Sales[[#This Row],[Profit/Loss]]/Sales[[#This Row],[Revenue]])</f>
        <v>0.70000000000000007</v>
      </c>
      <c r="M638" s="1">
        <v>45587</v>
      </c>
      <c r="N638" s="6" t="s">
        <v>13</v>
      </c>
      <c r="O638" s="6" t="s">
        <v>4</v>
      </c>
    </row>
    <row r="639" spans="1:15" x14ac:dyDescent="0.35">
      <c r="A639" s="6">
        <v>1669</v>
      </c>
      <c r="B639" s="6" t="s">
        <v>720</v>
      </c>
      <c r="C639" s="6" t="s">
        <v>41</v>
      </c>
      <c r="D639" s="6" t="s">
        <v>110</v>
      </c>
      <c r="E639" s="6" t="s">
        <v>111</v>
      </c>
      <c r="F639" s="5">
        <v>2</v>
      </c>
      <c r="G639" s="8">
        <v>1839</v>
      </c>
      <c r="H639" s="9">
        <v>0.69</v>
      </c>
      <c r="I639" s="7">
        <v>1140.1800000000003</v>
      </c>
      <c r="J639" s="8">
        <v>798.1260000000002</v>
      </c>
      <c r="K639" s="8">
        <v>342.05400000000009</v>
      </c>
      <c r="L639" s="9">
        <f>(Sales[[#This Row],[Profit/Loss]]/Sales[[#This Row],[Revenue]])</f>
        <v>0.3</v>
      </c>
      <c r="M639" s="1">
        <v>45563</v>
      </c>
      <c r="N639" s="6" t="s">
        <v>15</v>
      </c>
      <c r="O639" s="6" t="s">
        <v>4</v>
      </c>
    </row>
    <row r="640" spans="1:15" x14ac:dyDescent="0.35">
      <c r="A640" s="6">
        <v>1670</v>
      </c>
      <c r="B640" s="6" t="s">
        <v>721</v>
      </c>
      <c r="C640" s="6" t="s">
        <v>49</v>
      </c>
      <c r="D640" s="6" t="s">
        <v>94</v>
      </c>
      <c r="E640" s="6" t="s">
        <v>95</v>
      </c>
      <c r="F640" s="5">
        <v>2</v>
      </c>
      <c r="G640" s="8">
        <v>2689</v>
      </c>
      <c r="H640" s="9">
        <v>0.69</v>
      </c>
      <c r="I640" s="7">
        <v>1667.1800000000003</v>
      </c>
      <c r="J640" s="8">
        <v>166.71800000000005</v>
      </c>
      <c r="K640" s="8">
        <v>1500.4620000000002</v>
      </c>
      <c r="L640" s="9">
        <f>(Sales[[#This Row],[Profit/Loss]]/Sales[[#This Row],[Revenue]])</f>
        <v>0.9</v>
      </c>
      <c r="M640" s="1">
        <v>45518</v>
      </c>
      <c r="N640" s="6" t="s">
        <v>13</v>
      </c>
      <c r="O640" s="6" t="s">
        <v>3</v>
      </c>
    </row>
    <row r="641" spans="1:15" x14ac:dyDescent="0.35">
      <c r="A641" s="6">
        <v>1671</v>
      </c>
      <c r="B641" s="6" t="s">
        <v>722</v>
      </c>
      <c r="C641" s="6" t="s">
        <v>32</v>
      </c>
      <c r="D641" s="6" t="s">
        <v>33</v>
      </c>
      <c r="E641" s="6" t="s">
        <v>34</v>
      </c>
      <c r="F641" s="5">
        <v>2</v>
      </c>
      <c r="G641" s="8">
        <v>4417</v>
      </c>
      <c r="H641" s="9">
        <v>0.74</v>
      </c>
      <c r="I641" s="7">
        <v>2296.84</v>
      </c>
      <c r="J641" s="8">
        <v>689.05200000000002</v>
      </c>
      <c r="K641" s="8">
        <v>1607.788</v>
      </c>
      <c r="L641" s="9">
        <f>(Sales[[#This Row],[Profit/Loss]]/Sales[[#This Row],[Revenue]])</f>
        <v>0.7</v>
      </c>
      <c r="M641" s="1">
        <v>45626</v>
      </c>
      <c r="N641" s="6" t="s">
        <v>7</v>
      </c>
      <c r="O641" s="6" t="s">
        <v>3</v>
      </c>
    </row>
    <row r="642" spans="1:15" x14ac:dyDescent="0.35">
      <c r="A642" s="6">
        <v>1672</v>
      </c>
      <c r="B642" s="6" t="s">
        <v>723</v>
      </c>
      <c r="C642" s="6" t="s">
        <v>45</v>
      </c>
      <c r="D642" s="6" t="s">
        <v>46</v>
      </c>
      <c r="E642" s="6" t="s">
        <v>47</v>
      </c>
      <c r="F642" s="5">
        <v>5</v>
      </c>
      <c r="G642" s="8">
        <v>2605</v>
      </c>
      <c r="H642" s="9">
        <v>0.7</v>
      </c>
      <c r="I642" s="7">
        <v>3907.5000000000005</v>
      </c>
      <c r="J642" s="8">
        <v>3516.7500000000005</v>
      </c>
      <c r="K642" s="8">
        <v>390.75</v>
      </c>
      <c r="L642" s="9">
        <f>(Sales[[#This Row],[Profit/Loss]]/Sales[[#This Row],[Revenue]])</f>
        <v>9.9999999999999992E-2</v>
      </c>
      <c r="M642" s="1">
        <v>45563</v>
      </c>
      <c r="N642" s="6" t="s">
        <v>5</v>
      </c>
      <c r="O642" s="6" t="s">
        <v>3</v>
      </c>
    </row>
    <row r="643" spans="1:15" x14ac:dyDescent="0.35">
      <c r="A643" s="6">
        <v>1673</v>
      </c>
      <c r="B643" s="6" t="s">
        <v>724</v>
      </c>
      <c r="C643" s="6" t="s">
        <v>45</v>
      </c>
      <c r="D643" s="6" t="s">
        <v>148</v>
      </c>
      <c r="E643" s="6" t="s">
        <v>149</v>
      </c>
      <c r="F643" s="5">
        <v>2</v>
      </c>
      <c r="G643" s="8">
        <v>3992</v>
      </c>
      <c r="H643" s="9">
        <v>0.67</v>
      </c>
      <c r="I643" s="7">
        <v>2634.72</v>
      </c>
      <c r="J643" s="8">
        <v>2371.248</v>
      </c>
      <c r="K643" s="8">
        <v>263.47199999999975</v>
      </c>
      <c r="L643" s="9">
        <f>(Sales[[#This Row],[Profit/Loss]]/Sales[[#This Row],[Revenue]])</f>
        <v>9.9999999999999908E-2</v>
      </c>
      <c r="M643" s="1">
        <v>45563</v>
      </c>
      <c r="N643" s="6" t="s">
        <v>9</v>
      </c>
      <c r="O643" s="6" t="s">
        <v>4</v>
      </c>
    </row>
    <row r="644" spans="1:15" x14ac:dyDescent="0.35">
      <c r="A644" s="6">
        <v>1674</v>
      </c>
      <c r="B644" s="6" t="s">
        <v>725</v>
      </c>
      <c r="C644" s="6" t="s">
        <v>32</v>
      </c>
      <c r="D644" s="6" t="s">
        <v>68</v>
      </c>
      <c r="E644" s="6" t="s">
        <v>69</v>
      </c>
      <c r="F644" s="5">
        <v>2</v>
      </c>
      <c r="G644" s="8">
        <v>2751</v>
      </c>
      <c r="H644" s="9">
        <v>0.19</v>
      </c>
      <c r="I644" s="7">
        <v>4456.62</v>
      </c>
      <c r="J644" s="8">
        <v>1336.9859999999999</v>
      </c>
      <c r="K644" s="8">
        <v>3119.634</v>
      </c>
      <c r="L644" s="9">
        <f>(Sales[[#This Row],[Profit/Loss]]/Sales[[#This Row],[Revenue]])</f>
        <v>0.70000000000000007</v>
      </c>
      <c r="M644" s="1">
        <v>45781</v>
      </c>
      <c r="N644" s="6" t="s">
        <v>11</v>
      </c>
      <c r="O644" s="6" t="s">
        <v>4</v>
      </c>
    </row>
    <row r="645" spans="1:15" x14ac:dyDescent="0.35">
      <c r="A645" s="6">
        <v>1675</v>
      </c>
      <c r="B645" s="6" t="s">
        <v>726</v>
      </c>
      <c r="C645" s="6" t="s">
        <v>56</v>
      </c>
      <c r="D645" s="6" t="s">
        <v>57</v>
      </c>
      <c r="E645" s="6" t="s">
        <v>58</v>
      </c>
      <c r="F645" s="5">
        <v>2</v>
      </c>
      <c r="G645" s="8">
        <v>2995</v>
      </c>
      <c r="H645" s="9">
        <v>0.64</v>
      </c>
      <c r="I645" s="7">
        <v>2156.4</v>
      </c>
      <c r="J645" s="8">
        <v>1725.1200000000001</v>
      </c>
      <c r="K645" s="8">
        <v>431.28</v>
      </c>
      <c r="L645" s="9">
        <f>(Sales[[#This Row],[Profit/Loss]]/Sales[[#This Row],[Revenue]])</f>
        <v>0.19999999999999998</v>
      </c>
      <c r="M645" s="1">
        <v>45778</v>
      </c>
      <c r="N645" s="6" t="s">
        <v>9</v>
      </c>
      <c r="O645" s="6" t="s">
        <v>4</v>
      </c>
    </row>
    <row r="646" spans="1:15" x14ac:dyDescent="0.35">
      <c r="A646" s="6">
        <v>1676</v>
      </c>
      <c r="B646" s="6" t="s">
        <v>727</v>
      </c>
      <c r="C646" s="6" t="s">
        <v>56</v>
      </c>
      <c r="D646" s="6" t="s">
        <v>78</v>
      </c>
      <c r="E646" s="6" t="s">
        <v>79</v>
      </c>
      <c r="F646" s="5">
        <v>2</v>
      </c>
      <c r="G646" s="8">
        <v>4352</v>
      </c>
      <c r="H646" s="9">
        <v>0.59</v>
      </c>
      <c r="I646" s="7">
        <v>3568.6400000000003</v>
      </c>
      <c r="J646" s="8">
        <v>2854.9120000000003</v>
      </c>
      <c r="K646" s="8">
        <v>713.72800000000007</v>
      </c>
      <c r="L646" s="9">
        <f>(Sales[[#This Row],[Profit/Loss]]/Sales[[#This Row],[Revenue]])</f>
        <v>0.2</v>
      </c>
      <c r="M646" s="1">
        <v>45563</v>
      </c>
      <c r="N646" s="6" t="s">
        <v>11</v>
      </c>
      <c r="O646" s="6" t="s">
        <v>4</v>
      </c>
    </row>
    <row r="647" spans="1:15" x14ac:dyDescent="0.35">
      <c r="A647" s="6">
        <v>1677</v>
      </c>
      <c r="B647" s="6" t="s">
        <v>728</v>
      </c>
      <c r="C647" s="6" t="s">
        <v>37</v>
      </c>
      <c r="D647" s="6" t="s">
        <v>102</v>
      </c>
      <c r="E647" s="6" t="s">
        <v>103</v>
      </c>
      <c r="F647" s="5">
        <v>2</v>
      </c>
      <c r="G647" s="8">
        <v>4640</v>
      </c>
      <c r="H647" s="9">
        <v>0.69</v>
      </c>
      <c r="I647" s="7">
        <v>2876.8000000000006</v>
      </c>
      <c r="J647" s="8">
        <v>1150.7200000000003</v>
      </c>
      <c r="K647" s="8">
        <v>1726.0800000000004</v>
      </c>
      <c r="L647" s="9">
        <f>(Sales[[#This Row],[Profit/Loss]]/Sales[[#This Row],[Revenue]])</f>
        <v>0.6</v>
      </c>
      <c r="M647" s="1">
        <v>45209</v>
      </c>
      <c r="N647" s="6" t="s">
        <v>13</v>
      </c>
      <c r="O647" s="6" t="s">
        <v>4</v>
      </c>
    </row>
    <row r="648" spans="1:15" x14ac:dyDescent="0.35">
      <c r="A648" s="6">
        <v>1679</v>
      </c>
      <c r="B648" s="6" t="s">
        <v>729</v>
      </c>
      <c r="C648" s="6" t="s">
        <v>49</v>
      </c>
      <c r="D648" s="6" t="s">
        <v>94</v>
      </c>
      <c r="E648" s="6" t="s">
        <v>95</v>
      </c>
      <c r="F648" s="5">
        <v>1</v>
      </c>
      <c r="G648" s="8">
        <v>4199</v>
      </c>
      <c r="H648" s="9">
        <v>0.76</v>
      </c>
      <c r="I648" s="7">
        <v>1007.76</v>
      </c>
      <c r="J648" s="8">
        <v>100.77600000000001</v>
      </c>
      <c r="K648" s="8">
        <v>906.98399999999992</v>
      </c>
      <c r="L648" s="9">
        <f>(Sales[[#This Row],[Profit/Loss]]/Sales[[#This Row],[Revenue]])</f>
        <v>0.89999999999999991</v>
      </c>
      <c r="M648" s="1">
        <v>45494</v>
      </c>
      <c r="N648" s="6" t="s">
        <v>15</v>
      </c>
      <c r="O648" s="6" t="s">
        <v>4</v>
      </c>
    </row>
    <row r="649" spans="1:15" x14ac:dyDescent="0.35">
      <c r="A649" s="6">
        <v>1680</v>
      </c>
      <c r="B649" s="6" t="s">
        <v>730</v>
      </c>
      <c r="C649" s="6" t="s">
        <v>32</v>
      </c>
      <c r="D649" s="6" t="s">
        <v>68</v>
      </c>
      <c r="E649" s="6" t="s">
        <v>69</v>
      </c>
      <c r="F649" s="5">
        <v>2</v>
      </c>
      <c r="G649" s="8">
        <v>2751</v>
      </c>
      <c r="H649" s="9">
        <v>0.48</v>
      </c>
      <c r="I649" s="7">
        <v>2861.04</v>
      </c>
      <c r="J649" s="8">
        <v>858.31200000000001</v>
      </c>
      <c r="K649" s="8">
        <v>2002.7280000000001</v>
      </c>
      <c r="L649" s="9">
        <f>(Sales[[#This Row],[Profit/Loss]]/Sales[[#This Row],[Revenue]])</f>
        <v>0.70000000000000007</v>
      </c>
      <c r="M649" s="1">
        <v>45561</v>
      </c>
      <c r="N649" s="6" t="s">
        <v>7</v>
      </c>
      <c r="O649" s="6" t="s">
        <v>3</v>
      </c>
    </row>
    <row r="650" spans="1:15" x14ac:dyDescent="0.35">
      <c r="A650" s="6">
        <v>1681</v>
      </c>
      <c r="B650" s="6" t="s">
        <v>731</v>
      </c>
      <c r="C650" s="6" t="s">
        <v>56</v>
      </c>
      <c r="D650" s="6" t="s">
        <v>78</v>
      </c>
      <c r="E650" s="6" t="s">
        <v>79</v>
      </c>
      <c r="F650" s="5">
        <v>2</v>
      </c>
      <c r="G650" s="8">
        <v>2791</v>
      </c>
      <c r="H650" s="9">
        <v>0.26</v>
      </c>
      <c r="I650" s="7">
        <v>4130.68</v>
      </c>
      <c r="J650" s="8">
        <v>3304.5440000000003</v>
      </c>
      <c r="K650" s="8">
        <v>826.13599999999997</v>
      </c>
      <c r="L650" s="9">
        <f>(Sales[[#This Row],[Profit/Loss]]/Sales[[#This Row],[Revenue]])</f>
        <v>0.19999999999999998</v>
      </c>
      <c r="M650" s="1">
        <v>45337</v>
      </c>
      <c r="N650" s="6" t="s">
        <v>7</v>
      </c>
      <c r="O650" s="6" t="s">
        <v>3</v>
      </c>
    </row>
    <row r="651" spans="1:15" x14ac:dyDescent="0.35">
      <c r="A651" s="6">
        <v>1682</v>
      </c>
      <c r="B651" s="6" t="s">
        <v>732</v>
      </c>
      <c r="C651" s="6" t="s">
        <v>45</v>
      </c>
      <c r="D651" s="6" t="s">
        <v>60</v>
      </c>
      <c r="E651" s="6" t="s">
        <v>61</v>
      </c>
      <c r="F651" s="5">
        <v>5</v>
      </c>
      <c r="G651" s="8">
        <v>4307</v>
      </c>
      <c r="H651" s="9">
        <v>0.9</v>
      </c>
      <c r="I651" s="7">
        <v>2153.4999999999995</v>
      </c>
      <c r="J651" s="8">
        <v>1938.1499999999996</v>
      </c>
      <c r="K651" s="8">
        <v>215.34999999999991</v>
      </c>
      <c r="L651" s="9">
        <f>(Sales[[#This Row],[Profit/Loss]]/Sales[[#This Row],[Revenue]])</f>
        <v>9.9999999999999978E-2</v>
      </c>
      <c r="M651" s="1">
        <v>45654</v>
      </c>
      <c r="N651" s="6" t="s">
        <v>5</v>
      </c>
      <c r="O651" s="6" t="s">
        <v>4</v>
      </c>
    </row>
    <row r="652" spans="1:15" x14ac:dyDescent="0.35">
      <c r="A652" s="6">
        <v>1683</v>
      </c>
      <c r="B652" s="6" t="s">
        <v>733</v>
      </c>
      <c r="C652" s="6" t="s">
        <v>32</v>
      </c>
      <c r="D652" s="6" t="s">
        <v>129</v>
      </c>
      <c r="E652" s="6" t="s">
        <v>130</v>
      </c>
      <c r="F652" s="5">
        <v>2</v>
      </c>
      <c r="G652" s="8">
        <v>1744</v>
      </c>
      <c r="H652" s="9">
        <v>0.62</v>
      </c>
      <c r="I652" s="7">
        <v>1325.44</v>
      </c>
      <c r="J652" s="8">
        <v>397.63200000000001</v>
      </c>
      <c r="K652" s="8">
        <v>927.80799999999999</v>
      </c>
      <c r="L652" s="9">
        <f>(Sales[[#This Row],[Profit/Loss]]/Sales[[#This Row],[Revenue]])</f>
        <v>0.7</v>
      </c>
      <c r="M652" s="1">
        <v>45563</v>
      </c>
      <c r="N652" s="6" t="s">
        <v>15</v>
      </c>
      <c r="O652" s="6" t="s">
        <v>4</v>
      </c>
    </row>
    <row r="653" spans="1:15" x14ac:dyDescent="0.35">
      <c r="A653" s="6">
        <v>1684</v>
      </c>
      <c r="B653" s="6" t="s">
        <v>734</v>
      </c>
      <c r="C653" s="6" t="s">
        <v>56</v>
      </c>
      <c r="D653" s="6" t="s">
        <v>78</v>
      </c>
      <c r="E653" s="6" t="s">
        <v>79</v>
      </c>
      <c r="F653" s="5">
        <v>2</v>
      </c>
      <c r="G653" s="8">
        <v>3538</v>
      </c>
      <c r="H653" s="9">
        <v>0.26</v>
      </c>
      <c r="I653" s="7">
        <v>5236.24</v>
      </c>
      <c r="J653" s="8">
        <v>4188.9920000000002</v>
      </c>
      <c r="K653" s="8">
        <v>1047.2479999999996</v>
      </c>
      <c r="L653" s="9">
        <f>(Sales[[#This Row],[Profit/Loss]]/Sales[[#This Row],[Revenue]])</f>
        <v>0.19999999999999993</v>
      </c>
      <c r="M653" s="1">
        <v>45509</v>
      </c>
      <c r="N653" s="6" t="s">
        <v>11</v>
      </c>
      <c r="O653" s="6" t="s">
        <v>4</v>
      </c>
    </row>
    <row r="654" spans="1:15" x14ac:dyDescent="0.35">
      <c r="A654" s="6">
        <v>1685</v>
      </c>
      <c r="B654" s="6" t="s">
        <v>735</v>
      </c>
      <c r="C654" s="6" t="s">
        <v>56</v>
      </c>
      <c r="D654" s="6" t="s">
        <v>117</v>
      </c>
      <c r="E654" s="6" t="s">
        <v>118</v>
      </c>
      <c r="F654" s="5">
        <v>4</v>
      </c>
      <c r="G654" s="8">
        <v>2869</v>
      </c>
      <c r="H654" s="9">
        <v>0.56999999999999995</v>
      </c>
      <c r="I654" s="7">
        <v>4934.68</v>
      </c>
      <c r="J654" s="8">
        <v>3947.7440000000006</v>
      </c>
      <c r="K654" s="8">
        <v>986.93599999999969</v>
      </c>
      <c r="L654" s="9">
        <f>(Sales[[#This Row],[Profit/Loss]]/Sales[[#This Row],[Revenue]])</f>
        <v>0.19999999999999993</v>
      </c>
      <c r="M654" s="1">
        <v>45563</v>
      </c>
      <c r="N654" s="6" t="s">
        <v>13</v>
      </c>
      <c r="O654" s="6" t="s">
        <v>3</v>
      </c>
    </row>
    <row r="655" spans="1:15" x14ac:dyDescent="0.35">
      <c r="A655" s="6">
        <v>1686</v>
      </c>
      <c r="B655" s="6" t="s">
        <v>736</v>
      </c>
      <c r="C655" s="6" t="s">
        <v>32</v>
      </c>
      <c r="D655" s="6" t="s">
        <v>53</v>
      </c>
      <c r="E655" s="6" t="s">
        <v>54</v>
      </c>
      <c r="F655" s="5">
        <v>1</v>
      </c>
      <c r="G655" s="8">
        <v>2866</v>
      </c>
      <c r="H655" s="9">
        <v>0.06</v>
      </c>
      <c r="I655" s="7">
        <v>2694.04</v>
      </c>
      <c r="J655" s="8">
        <v>808.21199999999999</v>
      </c>
      <c r="K655" s="8">
        <v>1885.828</v>
      </c>
      <c r="L655" s="9">
        <f>(Sales[[#This Row],[Profit/Loss]]/Sales[[#This Row],[Revenue]])</f>
        <v>0.7</v>
      </c>
      <c r="M655" s="1">
        <v>45563</v>
      </c>
      <c r="N655" s="6" t="s">
        <v>15</v>
      </c>
      <c r="O655" s="6" t="s">
        <v>4</v>
      </c>
    </row>
    <row r="656" spans="1:15" x14ac:dyDescent="0.35">
      <c r="A656" s="6">
        <v>1687</v>
      </c>
      <c r="B656" s="6" t="s">
        <v>737</v>
      </c>
      <c r="C656" s="6" t="s">
        <v>37</v>
      </c>
      <c r="D656" s="6" t="s">
        <v>113</v>
      </c>
      <c r="E656" s="6" t="s">
        <v>114</v>
      </c>
      <c r="F656" s="5">
        <v>2</v>
      </c>
      <c r="G656" s="8">
        <v>2754</v>
      </c>
      <c r="H656" s="9">
        <v>0.63</v>
      </c>
      <c r="I656" s="7">
        <v>2037.96</v>
      </c>
      <c r="J656" s="8">
        <v>815.18400000000008</v>
      </c>
      <c r="K656" s="8">
        <v>1222.7759999999998</v>
      </c>
      <c r="L656" s="9">
        <f>(Sales[[#This Row],[Profit/Loss]]/Sales[[#This Row],[Revenue]])</f>
        <v>0.59999999999999987</v>
      </c>
      <c r="M656" s="1">
        <v>45850</v>
      </c>
      <c r="N656" s="6" t="s">
        <v>13</v>
      </c>
      <c r="O656" s="6" t="s">
        <v>4</v>
      </c>
    </row>
    <row r="657" spans="1:15" x14ac:dyDescent="0.35">
      <c r="A657" s="6">
        <v>1688</v>
      </c>
      <c r="B657" s="6" t="s">
        <v>738</v>
      </c>
      <c r="C657" s="6" t="s">
        <v>45</v>
      </c>
      <c r="D657" s="6" t="s">
        <v>148</v>
      </c>
      <c r="E657" s="6" t="s">
        <v>149</v>
      </c>
      <c r="F657" s="5">
        <v>2</v>
      </c>
      <c r="G657" s="8">
        <v>4178</v>
      </c>
      <c r="H657" s="9">
        <v>0.67</v>
      </c>
      <c r="I657" s="7">
        <v>2757.4799999999996</v>
      </c>
      <c r="J657" s="8">
        <v>2481.7319999999995</v>
      </c>
      <c r="K657" s="8">
        <v>275.74800000000005</v>
      </c>
      <c r="L657" s="9">
        <f>(Sales[[#This Row],[Profit/Loss]]/Sales[[#This Row],[Revenue]])</f>
        <v>0.10000000000000003</v>
      </c>
      <c r="M657" s="1">
        <v>45563</v>
      </c>
      <c r="N657" s="6" t="s">
        <v>13</v>
      </c>
      <c r="O657" s="6" t="s">
        <v>4</v>
      </c>
    </row>
    <row r="658" spans="1:15" x14ac:dyDescent="0.35">
      <c r="A658" s="6">
        <v>1689</v>
      </c>
      <c r="B658" s="6" t="s">
        <v>739</v>
      </c>
      <c r="C658" s="6" t="s">
        <v>49</v>
      </c>
      <c r="D658" s="6" t="s">
        <v>63</v>
      </c>
      <c r="E658" s="6" t="s">
        <v>64</v>
      </c>
      <c r="F658" s="5">
        <v>2</v>
      </c>
      <c r="G658" s="8">
        <v>1193</v>
      </c>
      <c r="H658" s="9">
        <v>0.65</v>
      </c>
      <c r="I658" s="7">
        <v>835.09999999999991</v>
      </c>
      <c r="J658" s="8">
        <v>83.509999999999991</v>
      </c>
      <c r="K658" s="8">
        <v>751.58999999999992</v>
      </c>
      <c r="L658" s="9">
        <f>(Sales[[#This Row],[Profit/Loss]]/Sales[[#This Row],[Revenue]])</f>
        <v>0.9</v>
      </c>
      <c r="M658" s="1">
        <v>45563</v>
      </c>
      <c r="N658" s="6" t="s">
        <v>15</v>
      </c>
      <c r="O658" s="6" t="s">
        <v>4</v>
      </c>
    </row>
    <row r="659" spans="1:15" x14ac:dyDescent="0.35">
      <c r="A659" s="6">
        <v>1690</v>
      </c>
      <c r="B659" s="6" t="s">
        <v>740</v>
      </c>
      <c r="C659" s="6" t="s">
        <v>37</v>
      </c>
      <c r="D659" s="6" t="s">
        <v>38</v>
      </c>
      <c r="E659" s="6" t="s">
        <v>39</v>
      </c>
      <c r="F659" s="5">
        <v>5</v>
      </c>
      <c r="G659" s="8">
        <v>1941</v>
      </c>
      <c r="H659" s="9">
        <v>0.54</v>
      </c>
      <c r="I659" s="7">
        <v>4464.2999999999993</v>
      </c>
      <c r="J659" s="8">
        <v>1785.7199999999998</v>
      </c>
      <c r="K659" s="8">
        <v>2678.5799999999995</v>
      </c>
      <c r="L659" s="9">
        <f>(Sales[[#This Row],[Profit/Loss]]/Sales[[#This Row],[Revenue]])</f>
        <v>0.6</v>
      </c>
      <c r="M659" s="1">
        <v>45720</v>
      </c>
      <c r="N659" s="6" t="s">
        <v>5</v>
      </c>
      <c r="O659" s="6" t="s">
        <v>4</v>
      </c>
    </row>
    <row r="660" spans="1:15" x14ac:dyDescent="0.35">
      <c r="A660" s="6">
        <v>1691</v>
      </c>
      <c r="B660" s="6" t="s">
        <v>741</v>
      </c>
      <c r="C660" s="6" t="s">
        <v>41</v>
      </c>
      <c r="D660" s="6" t="s">
        <v>110</v>
      </c>
      <c r="E660" s="6" t="s">
        <v>111</v>
      </c>
      <c r="F660" s="5">
        <v>6</v>
      </c>
      <c r="G660" s="8">
        <v>2879</v>
      </c>
      <c r="H660" s="9">
        <v>0.69</v>
      </c>
      <c r="I660" s="7">
        <v>5354.9400000000005</v>
      </c>
      <c r="J660" s="8">
        <v>3748.4580000000001</v>
      </c>
      <c r="K660" s="8">
        <v>1606.4820000000004</v>
      </c>
      <c r="L660" s="9">
        <f>(Sales[[#This Row],[Profit/Loss]]/Sales[[#This Row],[Revenue]])</f>
        <v>0.30000000000000004</v>
      </c>
      <c r="M660" s="1">
        <v>45765</v>
      </c>
      <c r="N660" s="6" t="s">
        <v>9</v>
      </c>
      <c r="O660" s="6" t="s">
        <v>4</v>
      </c>
    </row>
    <row r="661" spans="1:15" x14ac:dyDescent="0.35">
      <c r="A661" s="6">
        <v>1692</v>
      </c>
      <c r="B661" s="6" t="s">
        <v>742</v>
      </c>
      <c r="C661" s="6" t="s">
        <v>49</v>
      </c>
      <c r="D661" s="6" t="s">
        <v>63</v>
      </c>
      <c r="E661" s="6" t="s">
        <v>64</v>
      </c>
      <c r="F661" s="5">
        <v>2</v>
      </c>
      <c r="G661" s="8">
        <v>2509</v>
      </c>
      <c r="H661" s="9">
        <v>0.67</v>
      </c>
      <c r="I661" s="7">
        <v>1655.9399999999998</v>
      </c>
      <c r="J661" s="8">
        <v>165.59399999999999</v>
      </c>
      <c r="K661" s="8">
        <v>1490.3459999999998</v>
      </c>
      <c r="L661" s="9">
        <f>(Sales[[#This Row],[Profit/Loss]]/Sales[[#This Row],[Revenue]])</f>
        <v>0.89999999999999991</v>
      </c>
      <c r="M661" s="1">
        <v>45567</v>
      </c>
      <c r="N661" s="6" t="s">
        <v>7</v>
      </c>
      <c r="O661" s="6" t="s">
        <v>4</v>
      </c>
    </row>
    <row r="662" spans="1:15" x14ac:dyDescent="0.35">
      <c r="A662" s="6">
        <v>1693</v>
      </c>
      <c r="B662" s="6" t="s">
        <v>743</v>
      </c>
      <c r="C662" s="6" t="s">
        <v>37</v>
      </c>
      <c r="D662" s="6" t="s">
        <v>151</v>
      </c>
      <c r="E662" s="6" t="s">
        <v>152</v>
      </c>
      <c r="F662" s="5">
        <v>1</v>
      </c>
      <c r="G662" s="8">
        <v>2769</v>
      </c>
      <c r="H662" s="9">
        <v>0.73</v>
      </c>
      <c r="I662" s="7">
        <v>747.63</v>
      </c>
      <c r="J662" s="8">
        <v>299.05200000000002</v>
      </c>
      <c r="K662" s="8">
        <v>448.57799999999997</v>
      </c>
      <c r="L662" s="9">
        <f>(Sales[[#This Row],[Profit/Loss]]/Sales[[#This Row],[Revenue]])</f>
        <v>0.6</v>
      </c>
      <c r="M662" s="1">
        <v>45562</v>
      </c>
      <c r="N662" s="6" t="s">
        <v>11</v>
      </c>
      <c r="O662" s="6" t="s">
        <v>4</v>
      </c>
    </row>
    <row r="663" spans="1:15" x14ac:dyDescent="0.35">
      <c r="A663" s="6">
        <v>1694</v>
      </c>
      <c r="B663" s="6" t="s">
        <v>744</v>
      </c>
      <c r="C663" s="6" t="s">
        <v>32</v>
      </c>
      <c r="D663" s="6" t="s">
        <v>53</v>
      </c>
      <c r="E663" s="6" t="s">
        <v>54</v>
      </c>
      <c r="F663" s="5">
        <v>2</v>
      </c>
      <c r="G663" s="8">
        <v>2866</v>
      </c>
      <c r="H663" s="9">
        <v>0.63</v>
      </c>
      <c r="I663" s="7">
        <v>2120.84</v>
      </c>
      <c r="J663" s="8">
        <v>636.25200000000007</v>
      </c>
      <c r="K663" s="8">
        <v>1484.5880000000002</v>
      </c>
      <c r="L663" s="9">
        <f>(Sales[[#This Row],[Profit/Loss]]/Sales[[#This Row],[Revenue]])</f>
        <v>0.70000000000000007</v>
      </c>
      <c r="M663" s="1">
        <v>45693</v>
      </c>
      <c r="N663" s="6" t="s">
        <v>13</v>
      </c>
      <c r="O663" s="6" t="s">
        <v>3</v>
      </c>
    </row>
    <row r="664" spans="1:15" x14ac:dyDescent="0.35">
      <c r="A664" s="6">
        <v>1695</v>
      </c>
      <c r="B664" s="6" t="s">
        <v>745</v>
      </c>
      <c r="C664" s="6" t="s">
        <v>37</v>
      </c>
      <c r="D664" s="6" t="s">
        <v>151</v>
      </c>
      <c r="E664" s="6" t="s">
        <v>152</v>
      </c>
      <c r="F664" s="5">
        <v>2</v>
      </c>
      <c r="G664" s="8">
        <v>3785</v>
      </c>
      <c r="H664" s="9">
        <v>0.73</v>
      </c>
      <c r="I664" s="7">
        <v>2043.9</v>
      </c>
      <c r="J664" s="8">
        <v>817.56000000000006</v>
      </c>
      <c r="K664" s="8">
        <v>1226.3400000000001</v>
      </c>
      <c r="L664" s="9">
        <f>(Sales[[#This Row],[Profit/Loss]]/Sales[[#This Row],[Revenue]])</f>
        <v>0.60000000000000009</v>
      </c>
      <c r="M664" s="1">
        <v>45563</v>
      </c>
      <c r="N664" s="6" t="s">
        <v>9</v>
      </c>
      <c r="O664" s="6" t="s">
        <v>4</v>
      </c>
    </row>
    <row r="665" spans="1:15" x14ac:dyDescent="0.35">
      <c r="A665" s="6">
        <v>1696</v>
      </c>
      <c r="B665" s="6" t="s">
        <v>746</v>
      </c>
      <c r="C665" s="6" t="s">
        <v>41</v>
      </c>
      <c r="D665" s="6" t="s">
        <v>73</v>
      </c>
      <c r="E665" s="6" t="s">
        <v>74</v>
      </c>
      <c r="F665" s="5">
        <v>2</v>
      </c>
      <c r="G665" s="8">
        <v>532</v>
      </c>
      <c r="H665" s="9">
        <v>0.59</v>
      </c>
      <c r="I665" s="7">
        <v>436.24</v>
      </c>
      <c r="J665" s="8">
        <v>305.36799999999999</v>
      </c>
      <c r="K665" s="8">
        <v>130.87200000000001</v>
      </c>
      <c r="L665" s="9">
        <f>(Sales[[#This Row],[Profit/Loss]]/Sales[[#This Row],[Revenue]])</f>
        <v>0.30000000000000004</v>
      </c>
      <c r="M665" s="1">
        <v>45563</v>
      </c>
      <c r="N665" s="6" t="s">
        <v>9</v>
      </c>
      <c r="O665" s="6" t="s">
        <v>3</v>
      </c>
    </row>
    <row r="666" spans="1:15" x14ac:dyDescent="0.35">
      <c r="A666" s="6">
        <v>1697</v>
      </c>
      <c r="B666" s="6" t="s">
        <v>747</v>
      </c>
      <c r="C666" s="6" t="s">
        <v>45</v>
      </c>
      <c r="D666" s="6" t="s">
        <v>46</v>
      </c>
      <c r="E666" s="6" t="s">
        <v>47</v>
      </c>
      <c r="F666" s="5">
        <v>2</v>
      </c>
      <c r="G666" s="8">
        <v>1759</v>
      </c>
      <c r="H666" s="9">
        <v>0.7</v>
      </c>
      <c r="I666" s="7">
        <v>1055.4000000000001</v>
      </c>
      <c r="J666" s="8">
        <v>949.86000000000013</v>
      </c>
      <c r="K666" s="8">
        <v>105.53999999999996</v>
      </c>
      <c r="L666" s="9">
        <f>(Sales[[#This Row],[Profit/Loss]]/Sales[[#This Row],[Revenue]])</f>
        <v>9.999999999999995E-2</v>
      </c>
      <c r="M666" s="1">
        <v>45700</v>
      </c>
      <c r="N666" s="6" t="s">
        <v>5</v>
      </c>
      <c r="O666" s="6" t="s">
        <v>4</v>
      </c>
    </row>
    <row r="667" spans="1:15" x14ac:dyDescent="0.35">
      <c r="A667" s="6">
        <v>1698</v>
      </c>
      <c r="B667" s="6" t="s">
        <v>748</v>
      </c>
      <c r="C667" s="6" t="s">
        <v>41</v>
      </c>
      <c r="D667" s="6" t="s">
        <v>42</v>
      </c>
      <c r="E667" s="6" t="s">
        <v>43</v>
      </c>
      <c r="F667" s="5">
        <v>1</v>
      </c>
      <c r="G667" s="8">
        <v>2112</v>
      </c>
      <c r="H667" s="9">
        <v>0.66</v>
      </c>
      <c r="I667" s="7">
        <v>718.07999999999993</v>
      </c>
      <c r="J667" s="8">
        <v>502.65599999999989</v>
      </c>
      <c r="K667" s="8">
        <v>215.42400000000004</v>
      </c>
      <c r="L667" s="9">
        <f>(Sales[[#This Row],[Profit/Loss]]/Sales[[#This Row],[Revenue]])</f>
        <v>0.3000000000000001</v>
      </c>
      <c r="M667" s="1">
        <v>45502</v>
      </c>
      <c r="N667" s="6" t="s">
        <v>13</v>
      </c>
      <c r="O667" s="6" t="s">
        <v>4</v>
      </c>
    </row>
    <row r="668" spans="1:15" x14ac:dyDescent="0.35">
      <c r="A668" s="6">
        <v>1699</v>
      </c>
      <c r="B668" s="6" t="s">
        <v>749</v>
      </c>
      <c r="C668" s="6" t="s">
        <v>41</v>
      </c>
      <c r="D668" s="6" t="s">
        <v>73</v>
      </c>
      <c r="E668" s="6" t="s">
        <v>74</v>
      </c>
      <c r="F668" s="5">
        <v>6</v>
      </c>
      <c r="G668" s="8">
        <v>701</v>
      </c>
      <c r="H668" s="9">
        <v>0.59</v>
      </c>
      <c r="I668" s="7">
        <v>1724.46</v>
      </c>
      <c r="J668" s="8">
        <v>1207.1219999999998</v>
      </c>
      <c r="K668" s="8">
        <v>517.33800000000019</v>
      </c>
      <c r="L668" s="9">
        <f>(Sales[[#This Row],[Profit/Loss]]/Sales[[#This Row],[Revenue]])</f>
        <v>0.3000000000000001</v>
      </c>
      <c r="M668" s="1">
        <v>45697</v>
      </c>
      <c r="N668" s="6" t="s">
        <v>5</v>
      </c>
      <c r="O668" s="6" t="s">
        <v>4</v>
      </c>
    </row>
    <row r="669" spans="1:15" x14ac:dyDescent="0.35">
      <c r="A669" s="6">
        <v>1700</v>
      </c>
      <c r="B669" s="6" t="s">
        <v>750</v>
      </c>
      <c r="C669" s="6" t="s">
        <v>49</v>
      </c>
      <c r="D669" s="6" t="s">
        <v>63</v>
      </c>
      <c r="E669" s="6" t="s">
        <v>64</v>
      </c>
      <c r="F669" s="5">
        <v>2</v>
      </c>
      <c r="G669" s="8">
        <v>3332</v>
      </c>
      <c r="H669" s="9">
        <v>0.47</v>
      </c>
      <c r="I669" s="7">
        <v>3531.92</v>
      </c>
      <c r="J669" s="8">
        <v>353.19200000000001</v>
      </c>
      <c r="K669" s="8">
        <v>3178.7280000000001</v>
      </c>
      <c r="L669" s="9">
        <f>(Sales[[#This Row],[Profit/Loss]]/Sales[[#This Row],[Revenue]])</f>
        <v>0.9</v>
      </c>
      <c r="M669" s="1">
        <v>45593</v>
      </c>
      <c r="N669" s="6" t="s">
        <v>9</v>
      </c>
      <c r="O669" s="6" t="s">
        <v>4</v>
      </c>
    </row>
    <row r="670" spans="1:15" x14ac:dyDescent="0.35">
      <c r="A670" s="6">
        <v>1701</v>
      </c>
      <c r="B670" s="6" t="s">
        <v>751</v>
      </c>
      <c r="C670" s="6" t="s">
        <v>56</v>
      </c>
      <c r="D670" s="6" t="s">
        <v>83</v>
      </c>
      <c r="E670" s="6" t="s">
        <v>84</v>
      </c>
      <c r="F670" s="5">
        <v>2</v>
      </c>
      <c r="G670" s="8">
        <v>3402</v>
      </c>
      <c r="H670" s="9">
        <v>0.9</v>
      </c>
      <c r="I670" s="7">
        <v>680.39999999999986</v>
      </c>
      <c r="J670" s="8">
        <v>544.31999999999994</v>
      </c>
      <c r="K670" s="8">
        <v>136.07999999999993</v>
      </c>
      <c r="L670" s="9">
        <f>(Sales[[#This Row],[Profit/Loss]]/Sales[[#This Row],[Revenue]])</f>
        <v>0.19999999999999993</v>
      </c>
      <c r="M670" s="1">
        <v>45563</v>
      </c>
      <c r="N670" s="6" t="s">
        <v>7</v>
      </c>
      <c r="O670" s="6" t="s">
        <v>4</v>
      </c>
    </row>
    <row r="671" spans="1:15" x14ac:dyDescent="0.35">
      <c r="A671" s="6">
        <v>1702</v>
      </c>
      <c r="B671" s="6" t="s">
        <v>752</v>
      </c>
      <c r="C671" s="6" t="s">
        <v>41</v>
      </c>
      <c r="D671" s="6" t="s">
        <v>73</v>
      </c>
      <c r="E671" s="6" t="s">
        <v>74</v>
      </c>
      <c r="F671" s="5">
        <v>2</v>
      </c>
      <c r="G671" s="8">
        <v>792</v>
      </c>
      <c r="H671" s="9">
        <v>0.59</v>
      </c>
      <c r="I671" s="7">
        <v>649.44000000000005</v>
      </c>
      <c r="J671" s="8">
        <v>454.608</v>
      </c>
      <c r="K671" s="8">
        <v>194.83200000000005</v>
      </c>
      <c r="L671" s="9">
        <f>(Sales[[#This Row],[Profit/Loss]]/Sales[[#This Row],[Revenue]])</f>
        <v>0.30000000000000004</v>
      </c>
      <c r="M671" s="1">
        <v>45745</v>
      </c>
      <c r="N671" s="6" t="s">
        <v>7</v>
      </c>
      <c r="O671" s="6" t="s">
        <v>4</v>
      </c>
    </row>
    <row r="672" spans="1:15" x14ac:dyDescent="0.35">
      <c r="A672" s="6">
        <v>1703</v>
      </c>
      <c r="B672" s="6" t="s">
        <v>753</v>
      </c>
      <c r="C672" s="6" t="s">
        <v>32</v>
      </c>
      <c r="D672" s="6" t="s">
        <v>33</v>
      </c>
      <c r="E672" s="6" t="s">
        <v>34</v>
      </c>
      <c r="F672" s="5">
        <v>2</v>
      </c>
      <c r="G672" s="8">
        <v>2381</v>
      </c>
      <c r="H672" s="9">
        <v>0.92</v>
      </c>
      <c r="I672" s="7">
        <v>380.95999999999981</v>
      </c>
      <c r="J672" s="8">
        <v>114.28799999999994</v>
      </c>
      <c r="K672" s="8">
        <v>266.67199999999985</v>
      </c>
      <c r="L672" s="9">
        <f>(Sales[[#This Row],[Profit/Loss]]/Sales[[#This Row],[Revenue]])</f>
        <v>0.7</v>
      </c>
      <c r="M672" s="1">
        <v>45687</v>
      </c>
      <c r="N672" s="6" t="s">
        <v>15</v>
      </c>
      <c r="O672" s="6" t="s">
        <v>3</v>
      </c>
    </row>
    <row r="673" spans="1:15" x14ac:dyDescent="0.35">
      <c r="A673" s="6">
        <v>1704</v>
      </c>
      <c r="B673" s="6" t="s">
        <v>754</v>
      </c>
      <c r="C673" s="6" t="s">
        <v>49</v>
      </c>
      <c r="D673" s="6" t="s">
        <v>94</v>
      </c>
      <c r="E673" s="6" t="s">
        <v>95</v>
      </c>
      <c r="F673" s="5">
        <v>2</v>
      </c>
      <c r="G673" s="8">
        <v>2689</v>
      </c>
      <c r="H673" s="9">
        <v>0.47</v>
      </c>
      <c r="I673" s="7">
        <v>2850.34</v>
      </c>
      <c r="J673" s="8">
        <v>285.03400000000005</v>
      </c>
      <c r="K673" s="8">
        <v>2565.306</v>
      </c>
      <c r="L673" s="9">
        <f>(Sales[[#This Row],[Profit/Loss]]/Sales[[#This Row],[Revenue]])</f>
        <v>0.9</v>
      </c>
      <c r="M673" s="1">
        <v>45556</v>
      </c>
      <c r="N673" s="6" t="s">
        <v>11</v>
      </c>
      <c r="O673" s="6" t="s">
        <v>3</v>
      </c>
    </row>
    <row r="674" spans="1:15" x14ac:dyDescent="0.35">
      <c r="A674" s="6">
        <v>1705</v>
      </c>
      <c r="B674" s="6" t="s">
        <v>755</v>
      </c>
      <c r="C674" s="6" t="s">
        <v>41</v>
      </c>
      <c r="D674" s="6" t="s">
        <v>73</v>
      </c>
      <c r="E674" s="6" t="s">
        <v>74</v>
      </c>
      <c r="F674" s="5">
        <v>2</v>
      </c>
      <c r="G674" s="8">
        <v>4171</v>
      </c>
      <c r="H674" s="9">
        <v>0.59</v>
      </c>
      <c r="I674" s="7">
        <v>3420.2200000000003</v>
      </c>
      <c r="J674" s="8">
        <v>2394.154</v>
      </c>
      <c r="K674" s="8">
        <v>1026.0660000000003</v>
      </c>
      <c r="L674" s="9">
        <f>(Sales[[#This Row],[Profit/Loss]]/Sales[[#This Row],[Revenue]])</f>
        <v>0.30000000000000004</v>
      </c>
      <c r="M674" s="1">
        <v>45789</v>
      </c>
      <c r="N674" s="6" t="s">
        <v>11</v>
      </c>
      <c r="O674" s="6" t="s">
        <v>4</v>
      </c>
    </row>
    <row r="675" spans="1:15" x14ac:dyDescent="0.35">
      <c r="A675" s="6">
        <v>1706</v>
      </c>
      <c r="B675" s="6" t="s">
        <v>756</v>
      </c>
      <c r="C675" s="6" t="s">
        <v>37</v>
      </c>
      <c r="D675" s="6" t="s">
        <v>113</v>
      </c>
      <c r="E675" s="6" t="s">
        <v>114</v>
      </c>
      <c r="F675" s="5">
        <v>5</v>
      </c>
      <c r="G675" s="8">
        <v>4828</v>
      </c>
      <c r="H675" s="9">
        <v>0.84</v>
      </c>
      <c r="I675" s="7">
        <v>3862.4000000000005</v>
      </c>
      <c r="J675" s="8">
        <v>1544.9600000000003</v>
      </c>
      <c r="K675" s="8">
        <v>2317.4400000000005</v>
      </c>
      <c r="L675" s="9">
        <f>(Sales[[#This Row],[Profit/Loss]]/Sales[[#This Row],[Revenue]])</f>
        <v>0.60000000000000009</v>
      </c>
      <c r="M675" s="1">
        <v>45563</v>
      </c>
      <c r="N675" s="6" t="s">
        <v>7</v>
      </c>
      <c r="O675" s="6" t="s">
        <v>4</v>
      </c>
    </row>
    <row r="676" spans="1:15" x14ac:dyDescent="0.35">
      <c r="A676" s="6">
        <v>1707</v>
      </c>
      <c r="B676" s="6" t="s">
        <v>757</v>
      </c>
      <c r="C676" s="6" t="s">
        <v>37</v>
      </c>
      <c r="D676" s="6" t="s">
        <v>38</v>
      </c>
      <c r="E676" s="6" t="s">
        <v>39</v>
      </c>
      <c r="F676" s="5">
        <v>6</v>
      </c>
      <c r="G676" s="8">
        <v>2761</v>
      </c>
      <c r="H676" s="9">
        <v>0.68</v>
      </c>
      <c r="I676" s="7">
        <v>5301.119999999999</v>
      </c>
      <c r="J676" s="8">
        <v>2120.4479999999999</v>
      </c>
      <c r="K676" s="8">
        <v>3180.6719999999991</v>
      </c>
      <c r="L676" s="9">
        <f>(Sales[[#This Row],[Profit/Loss]]/Sales[[#This Row],[Revenue]])</f>
        <v>0.6</v>
      </c>
      <c r="M676" s="1">
        <v>45563</v>
      </c>
      <c r="N676" s="6" t="s">
        <v>9</v>
      </c>
      <c r="O676" s="6" t="s">
        <v>3</v>
      </c>
    </row>
    <row r="677" spans="1:15" x14ac:dyDescent="0.35">
      <c r="A677" s="6">
        <v>1708</v>
      </c>
      <c r="B677" s="6" t="s">
        <v>758</v>
      </c>
      <c r="C677" s="6" t="s">
        <v>45</v>
      </c>
      <c r="D677" s="6" t="s">
        <v>60</v>
      </c>
      <c r="E677" s="6" t="s">
        <v>61</v>
      </c>
      <c r="F677" s="5">
        <v>2</v>
      </c>
      <c r="G677" s="8">
        <v>2580</v>
      </c>
      <c r="H677" s="9">
        <v>0.55000000000000004</v>
      </c>
      <c r="I677" s="7">
        <v>2321.9999999999995</v>
      </c>
      <c r="J677" s="8">
        <v>2089.7999999999997</v>
      </c>
      <c r="K677" s="8">
        <v>232.19999999999982</v>
      </c>
      <c r="L677" s="9">
        <f>(Sales[[#This Row],[Profit/Loss]]/Sales[[#This Row],[Revenue]])</f>
        <v>9.9999999999999936E-2</v>
      </c>
      <c r="M677" s="1">
        <v>45813</v>
      </c>
      <c r="N677" s="6" t="s">
        <v>5</v>
      </c>
      <c r="O677" s="6" t="s">
        <v>4</v>
      </c>
    </row>
    <row r="678" spans="1:15" x14ac:dyDescent="0.35">
      <c r="A678" s="6">
        <v>1709</v>
      </c>
      <c r="B678" s="6" t="s">
        <v>759</v>
      </c>
      <c r="C678" s="6" t="s">
        <v>37</v>
      </c>
      <c r="D678" s="6" t="s">
        <v>113</v>
      </c>
      <c r="E678" s="6" t="s">
        <v>114</v>
      </c>
      <c r="F678" s="5">
        <v>5</v>
      </c>
      <c r="G678" s="8">
        <v>1718</v>
      </c>
      <c r="H678" s="9">
        <v>0.63</v>
      </c>
      <c r="I678" s="7">
        <v>3178.3</v>
      </c>
      <c r="J678" s="8">
        <v>1271.3200000000002</v>
      </c>
      <c r="K678" s="8">
        <v>1906.98</v>
      </c>
      <c r="L678" s="9">
        <f>(Sales[[#This Row],[Profit/Loss]]/Sales[[#This Row],[Revenue]])</f>
        <v>0.6</v>
      </c>
      <c r="M678" s="1">
        <v>45563</v>
      </c>
      <c r="N678" s="6" t="s">
        <v>7</v>
      </c>
      <c r="O678" s="6" t="s">
        <v>3</v>
      </c>
    </row>
    <row r="679" spans="1:15" x14ac:dyDescent="0.35">
      <c r="A679" s="6">
        <v>1710</v>
      </c>
      <c r="B679" s="6" t="s">
        <v>760</v>
      </c>
      <c r="C679" s="6" t="s">
        <v>45</v>
      </c>
      <c r="D679" s="6" t="s">
        <v>148</v>
      </c>
      <c r="E679" s="6" t="s">
        <v>149</v>
      </c>
      <c r="F679" s="5">
        <v>1</v>
      </c>
      <c r="G679" s="8">
        <v>2914</v>
      </c>
      <c r="H679" s="9">
        <v>0.45</v>
      </c>
      <c r="I679" s="7">
        <v>1602.7</v>
      </c>
      <c r="J679" s="8">
        <v>1442.43</v>
      </c>
      <c r="K679" s="8">
        <v>160.26999999999998</v>
      </c>
      <c r="L679" s="9">
        <f>(Sales[[#This Row],[Profit/Loss]]/Sales[[#This Row],[Revenue]])</f>
        <v>9.9999999999999992E-2</v>
      </c>
      <c r="M679" s="1">
        <v>45576</v>
      </c>
      <c r="N679" s="6" t="s">
        <v>7</v>
      </c>
      <c r="O679" s="6" t="s">
        <v>4</v>
      </c>
    </row>
    <row r="680" spans="1:15" x14ac:dyDescent="0.35">
      <c r="A680" s="6">
        <v>1711</v>
      </c>
      <c r="B680" s="6" t="s">
        <v>761</v>
      </c>
      <c r="C680" s="6" t="s">
        <v>45</v>
      </c>
      <c r="D680" s="6" t="s">
        <v>148</v>
      </c>
      <c r="E680" s="6" t="s">
        <v>149</v>
      </c>
      <c r="F680" s="5">
        <v>2</v>
      </c>
      <c r="G680" s="8">
        <v>2686</v>
      </c>
      <c r="H680" s="9">
        <v>0.67</v>
      </c>
      <c r="I680" s="7">
        <v>1772.7599999999998</v>
      </c>
      <c r="J680" s="8">
        <v>1595.4839999999999</v>
      </c>
      <c r="K680" s="8">
        <v>177.27599999999984</v>
      </c>
      <c r="L680" s="9">
        <f>(Sales[[#This Row],[Profit/Loss]]/Sales[[#This Row],[Revenue]])</f>
        <v>9.9999999999999922E-2</v>
      </c>
      <c r="M680" s="1">
        <v>45585</v>
      </c>
      <c r="N680" s="6" t="s">
        <v>15</v>
      </c>
      <c r="O680" s="6" t="s">
        <v>3</v>
      </c>
    </row>
    <row r="681" spans="1:15" x14ac:dyDescent="0.35">
      <c r="A681" s="6">
        <v>1712</v>
      </c>
      <c r="B681" s="6" t="s">
        <v>762</v>
      </c>
      <c r="C681" s="6" t="s">
        <v>45</v>
      </c>
      <c r="D681" s="6" t="s">
        <v>46</v>
      </c>
      <c r="E681" s="6" t="s">
        <v>47</v>
      </c>
      <c r="F681" s="5">
        <v>1</v>
      </c>
      <c r="G681" s="8">
        <v>2387</v>
      </c>
      <c r="H681" s="9">
        <v>0.7</v>
      </c>
      <c r="I681" s="7">
        <v>716.10000000000014</v>
      </c>
      <c r="J681" s="8">
        <v>644.49000000000012</v>
      </c>
      <c r="K681" s="8">
        <v>71.610000000000014</v>
      </c>
      <c r="L681" s="9">
        <f>(Sales[[#This Row],[Profit/Loss]]/Sales[[#This Row],[Revenue]])</f>
        <v>0.1</v>
      </c>
      <c r="M681" s="1">
        <v>45518</v>
      </c>
      <c r="N681" s="6" t="s">
        <v>15</v>
      </c>
      <c r="O681" s="6" t="s">
        <v>3</v>
      </c>
    </row>
    <row r="682" spans="1:15" x14ac:dyDescent="0.35">
      <c r="A682" s="6">
        <v>1713</v>
      </c>
      <c r="B682" s="6" t="s">
        <v>763</v>
      </c>
      <c r="C682" s="6" t="s">
        <v>49</v>
      </c>
      <c r="D682" s="6" t="s">
        <v>105</v>
      </c>
      <c r="E682" s="6" t="s">
        <v>106</v>
      </c>
      <c r="F682" s="5">
        <v>2</v>
      </c>
      <c r="G682" s="8">
        <v>2751</v>
      </c>
      <c r="H682" s="9">
        <v>0.61</v>
      </c>
      <c r="I682" s="7">
        <v>2145.7800000000002</v>
      </c>
      <c r="J682" s="8">
        <v>214.57800000000003</v>
      </c>
      <c r="K682" s="8">
        <v>1931.2020000000002</v>
      </c>
      <c r="L682" s="9">
        <f>(Sales[[#This Row],[Profit/Loss]]/Sales[[#This Row],[Revenue]])</f>
        <v>0.9</v>
      </c>
      <c r="M682" s="1">
        <v>45597</v>
      </c>
      <c r="N682" s="6" t="s">
        <v>15</v>
      </c>
      <c r="O682" s="6" t="s">
        <v>4</v>
      </c>
    </row>
    <row r="683" spans="1:15" x14ac:dyDescent="0.35">
      <c r="A683" s="6">
        <v>1714</v>
      </c>
      <c r="B683" s="6" t="s">
        <v>764</v>
      </c>
      <c r="C683" s="6" t="s">
        <v>49</v>
      </c>
      <c r="D683" s="6" t="s">
        <v>105</v>
      </c>
      <c r="E683" s="6" t="s">
        <v>106</v>
      </c>
      <c r="F683" s="5">
        <v>2</v>
      </c>
      <c r="G683" s="8">
        <v>2751</v>
      </c>
      <c r="H683" s="9">
        <v>0.61</v>
      </c>
      <c r="I683" s="7">
        <v>2145.7800000000002</v>
      </c>
      <c r="J683" s="8">
        <v>214.57800000000003</v>
      </c>
      <c r="K683" s="8">
        <v>1931.2020000000002</v>
      </c>
      <c r="L683" s="9">
        <f>(Sales[[#This Row],[Profit/Loss]]/Sales[[#This Row],[Revenue]])</f>
        <v>0.9</v>
      </c>
      <c r="M683" s="1">
        <v>45563</v>
      </c>
      <c r="N683" s="6" t="s">
        <v>13</v>
      </c>
      <c r="O683" s="6" t="s">
        <v>4</v>
      </c>
    </row>
    <row r="684" spans="1:15" x14ac:dyDescent="0.35">
      <c r="A684" s="6">
        <v>1715</v>
      </c>
      <c r="B684" s="6" t="s">
        <v>765</v>
      </c>
      <c r="C684" s="6" t="s">
        <v>45</v>
      </c>
      <c r="D684" s="6" t="s">
        <v>148</v>
      </c>
      <c r="E684" s="6" t="s">
        <v>149</v>
      </c>
      <c r="F684" s="5">
        <v>2</v>
      </c>
      <c r="G684" s="8">
        <v>3864</v>
      </c>
      <c r="H684" s="9">
        <v>0.67</v>
      </c>
      <c r="I684" s="7">
        <v>2550.2399999999998</v>
      </c>
      <c r="J684" s="8">
        <v>2295.2159999999999</v>
      </c>
      <c r="K684" s="8">
        <v>255.02399999999989</v>
      </c>
      <c r="L684" s="9">
        <f>(Sales[[#This Row],[Profit/Loss]]/Sales[[#This Row],[Revenue]])</f>
        <v>9.9999999999999964E-2</v>
      </c>
      <c r="M684" s="1">
        <v>45796</v>
      </c>
      <c r="N684" s="6" t="s">
        <v>9</v>
      </c>
      <c r="O684" s="6" t="s">
        <v>4</v>
      </c>
    </row>
    <row r="685" spans="1:15" x14ac:dyDescent="0.35">
      <c r="A685" s="6">
        <v>1716</v>
      </c>
      <c r="B685" s="6" t="s">
        <v>766</v>
      </c>
      <c r="C685" s="6" t="s">
        <v>56</v>
      </c>
      <c r="D685" s="6" t="s">
        <v>57</v>
      </c>
      <c r="E685" s="6" t="s">
        <v>58</v>
      </c>
      <c r="F685" s="5">
        <v>2</v>
      </c>
      <c r="G685" s="8">
        <v>980</v>
      </c>
      <c r="H685" s="9">
        <v>0.64</v>
      </c>
      <c r="I685" s="7">
        <v>705.6</v>
      </c>
      <c r="J685" s="8">
        <v>564.48</v>
      </c>
      <c r="K685" s="8">
        <v>141.12</v>
      </c>
      <c r="L685" s="9">
        <f>(Sales[[#This Row],[Profit/Loss]]/Sales[[#This Row],[Revenue]])</f>
        <v>0.2</v>
      </c>
      <c r="M685" s="1">
        <v>45496</v>
      </c>
      <c r="N685" s="6" t="s">
        <v>9</v>
      </c>
      <c r="O685" s="6" t="s">
        <v>3</v>
      </c>
    </row>
    <row r="686" spans="1:15" x14ac:dyDescent="0.35">
      <c r="A686" s="6">
        <v>1717</v>
      </c>
      <c r="B686" s="6" t="s">
        <v>767</v>
      </c>
      <c r="C686" s="6" t="s">
        <v>49</v>
      </c>
      <c r="D686" s="6" t="s">
        <v>50</v>
      </c>
      <c r="E686" s="6" t="s">
        <v>51</v>
      </c>
      <c r="F686" s="5">
        <v>4</v>
      </c>
      <c r="G686" s="8">
        <v>1279</v>
      </c>
      <c r="H686" s="9">
        <v>0.27</v>
      </c>
      <c r="I686" s="7">
        <v>3734.68</v>
      </c>
      <c r="J686" s="8">
        <v>373.46800000000002</v>
      </c>
      <c r="K686" s="8">
        <v>3361.212</v>
      </c>
      <c r="L686" s="9">
        <f>(Sales[[#This Row],[Profit/Loss]]/Sales[[#This Row],[Revenue]])</f>
        <v>0.9</v>
      </c>
      <c r="M686" s="1">
        <v>45611</v>
      </c>
      <c r="N686" s="6" t="s">
        <v>5</v>
      </c>
      <c r="O686" s="6" t="s">
        <v>4</v>
      </c>
    </row>
    <row r="687" spans="1:15" x14ac:dyDescent="0.35">
      <c r="A687" s="6">
        <v>1718</v>
      </c>
      <c r="B687" s="6" t="s">
        <v>768</v>
      </c>
      <c r="C687" s="6" t="s">
        <v>37</v>
      </c>
      <c r="D687" s="6" t="s">
        <v>113</v>
      </c>
      <c r="E687" s="6" t="s">
        <v>114</v>
      </c>
      <c r="F687" s="5">
        <v>5</v>
      </c>
      <c r="G687" s="8">
        <v>3989</v>
      </c>
      <c r="H687" s="9">
        <v>0.63</v>
      </c>
      <c r="I687" s="7">
        <v>7379.65</v>
      </c>
      <c r="J687" s="8">
        <v>2951.86</v>
      </c>
      <c r="K687" s="8">
        <v>4427.7899999999991</v>
      </c>
      <c r="L687" s="9">
        <f>(Sales[[#This Row],[Profit/Loss]]/Sales[[#This Row],[Revenue]])</f>
        <v>0.59999999999999987</v>
      </c>
      <c r="M687" s="1">
        <v>45802</v>
      </c>
      <c r="N687" s="6" t="s">
        <v>13</v>
      </c>
      <c r="O687" s="6" t="s">
        <v>4</v>
      </c>
    </row>
    <row r="688" spans="1:15" x14ac:dyDescent="0.35">
      <c r="A688" s="6">
        <v>1719</v>
      </c>
      <c r="B688" s="6" t="s">
        <v>769</v>
      </c>
      <c r="C688" s="6" t="s">
        <v>32</v>
      </c>
      <c r="D688" s="6" t="s">
        <v>53</v>
      </c>
      <c r="E688" s="6" t="s">
        <v>54</v>
      </c>
      <c r="F688" s="5">
        <v>3</v>
      </c>
      <c r="G688" s="8">
        <v>4408</v>
      </c>
      <c r="H688" s="9">
        <v>0.64</v>
      </c>
      <c r="I688" s="7">
        <v>4760.6399999999994</v>
      </c>
      <c r="J688" s="8">
        <v>1428.1919999999998</v>
      </c>
      <c r="K688" s="8">
        <v>3332.4479999999994</v>
      </c>
      <c r="L688" s="9">
        <f>(Sales[[#This Row],[Profit/Loss]]/Sales[[#This Row],[Revenue]])</f>
        <v>0.7</v>
      </c>
      <c r="M688" s="1">
        <v>45731</v>
      </c>
      <c r="N688" s="6" t="s">
        <v>5</v>
      </c>
      <c r="O688" s="6" t="s">
        <v>3</v>
      </c>
    </row>
    <row r="689" spans="1:15" x14ac:dyDescent="0.35">
      <c r="A689" s="6">
        <v>1720</v>
      </c>
      <c r="B689" s="6" t="s">
        <v>770</v>
      </c>
      <c r="C689" s="6" t="s">
        <v>37</v>
      </c>
      <c r="D689" s="6" t="s">
        <v>151</v>
      </c>
      <c r="E689" s="6" t="s">
        <v>152</v>
      </c>
      <c r="F689" s="5">
        <v>3</v>
      </c>
      <c r="G689" s="8">
        <v>3668</v>
      </c>
      <c r="H689" s="9">
        <v>0.56999999999999995</v>
      </c>
      <c r="I689" s="7">
        <v>4731.72</v>
      </c>
      <c r="J689" s="8">
        <v>1892.6880000000001</v>
      </c>
      <c r="K689" s="8">
        <v>2839.0320000000002</v>
      </c>
      <c r="L689" s="9">
        <f>(Sales[[#This Row],[Profit/Loss]]/Sales[[#This Row],[Revenue]])</f>
        <v>0.6</v>
      </c>
      <c r="M689" s="1">
        <v>45138</v>
      </c>
      <c r="N689" s="6" t="s">
        <v>7</v>
      </c>
      <c r="O689" s="6" t="s">
        <v>3</v>
      </c>
    </row>
    <row r="690" spans="1:15" x14ac:dyDescent="0.35">
      <c r="A690" s="6">
        <v>1721</v>
      </c>
      <c r="B690" s="6" t="s">
        <v>771</v>
      </c>
      <c r="C690" s="6" t="s">
        <v>56</v>
      </c>
      <c r="D690" s="6" t="s">
        <v>83</v>
      </c>
      <c r="E690" s="6" t="s">
        <v>84</v>
      </c>
      <c r="F690" s="5">
        <v>2</v>
      </c>
      <c r="G690" s="8">
        <v>2840</v>
      </c>
      <c r="H690" s="9">
        <v>0.73</v>
      </c>
      <c r="I690" s="7">
        <v>1533.6000000000001</v>
      </c>
      <c r="J690" s="8">
        <v>1226.8800000000001</v>
      </c>
      <c r="K690" s="8">
        <v>306.72000000000003</v>
      </c>
      <c r="L690" s="9">
        <f>(Sales[[#This Row],[Profit/Loss]]/Sales[[#This Row],[Revenue]])</f>
        <v>0.2</v>
      </c>
      <c r="M690" s="1">
        <v>45575</v>
      </c>
      <c r="N690" s="6" t="s">
        <v>5</v>
      </c>
      <c r="O690" s="6" t="s">
        <v>4</v>
      </c>
    </row>
    <row r="691" spans="1:15" x14ac:dyDescent="0.35">
      <c r="A691" s="6">
        <v>1722</v>
      </c>
      <c r="B691" s="6" t="s">
        <v>772</v>
      </c>
      <c r="C691" s="6" t="s">
        <v>37</v>
      </c>
      <c r="D691" s="6" t="s">
        <v>102</v>
      </c>
      <c r="E691" s="6" t="s">
        <v>103</v>
      </c>
      <c r="F691" s="5">
        <v>2</v>
      </c>
      <c r="G691" s="8">
        <v>2445</v>
      </c>
      <c r="H691" s="9">
        <v>0.85</v>
      </c>
      <c r="I691" s="7">
        <v>733.50000000000011</v>
      </c>
      <c r="J691" s="8">
        <v>293.40000000000003</v>
      </c>
      <c r="K691" s="8">
        <v>440.10000000000008</v>
      </c>
      <c r="L691" s="9">
        <f>(Sales[[#This Row],[Profit/Loss]]/Sales[[#This Row],[Revenue]])</f>
        <v>0.6</v>
      </c>
      <c r="M691" s="1">
        <v>45563</v>
      </c>
      <c r="N691" s="6" t="s">
        <v>9</v>
      </c>
      <c r="O691" s="6" t="s">
        <v>4</v>
      </c>
    </row>
    <row r="692" spans="1:15" x14ac:dyDescent="0.35">
      <c r="A692" s="6">
        <v>1723</v>
      </c>
      <c r="B692" s="6" t="s">
        <v>773</v>
      </c>
      <c r="C692" s="6" t="s">
        <v>56</v>
      </c>
      <c r="D692" s="6" t="s">
        <v>117</v>
      </c>
      <c r="E692" s="6" t="s">
        <v>118</v>
      </c>
      <c r="F692" s="5">
        <v>4</v>
      </c>
      <c r="G692" s="8">
        <v>2869</v>
      </c>
      <c r="H692" s="9">
        <v>0.2</v>
      </c>
      <c r="I692" s="7">
        <v>9180.8000000000011</v>
      </c>
      <c r="J692" s="8">
        <v>7344.6400000000012</v>
      </c>
      <c r="K692" s="8">
        <v>1836.1599999999999</v>
      </c>
      <c r="L692" s="9">
        <f>(Sales[[#This Row],[Profit/Loss]]/Sales[[#This Row],[Revenue]])</f>
        <v>0.19999999999999996</v>
      </c>
      <c r="M692" s="1">
        <v>45827</v>
      </c>
      <c r="N692" s="6" t="s">
        <v>7</v>
      </c>
      <c r="O692" s="6" t="s">
        <v>3</v>
      </c>
    </row>
    <row r="693" spans="1:15" x14ac:dyDescent="0.35">
      <c r="A693" s="6">
        <v>1724</v>
      </c>
      <c r="B693" s="6" t="s">
        <v>774</v>
      </c>
      <c r="C693" s="6" t="s">
        <v>32</v>
      </c>
      <c r="D693" s="6" t="s">
        <v>129</v>
      </c>
      <c r="E693" s="6" t="s">
        <v>130</v>
      </c>
      <c r="F693" s="5">
        <v>2</v>
      </c>
      <c r="G693" s="8">
        <v>2048</v>
      </c>
      <c r="H693" s="9">
        <v>0.92</v>
      </c>
      <c r="I693" s="7">
        <v>327.67999999999984</v>
      </c>
      <c r="J693" s="8">
        <v>98.303999999999945</v>
      </c>
      <c r="K693" s="8">
        <v>229.37599999999989</v>
      </c>
      <c r="L693" s="9">
        <f>(Sales[[#This Row],[Profit/Loss]]/Sales[[#This Row],[Revenue]])</f>
        <v>0.70000000000000007</v>
      </c>
      <c r="M693" s="1">
        <v>45556</v>
      </c>
      <c r="N693" s="6" t="s">
        <v>11</v>
      </c>
      <c r="O693" s="6" t="s">
        <v>3</v>
      </c>
    </row>
    <row r="694" spans="1:15" x14ac:dyDescent="0.35">
      <c r="A694" s="6">
        <v>1725</v>
      </c>
      <c r="B694" s="6" t="s">
        <v>775</v>
      </c>
      <c r="C694" s="6" t="s">
        <v>56</v>
      </c>
      <c r="D694" s="6" t="s">
        <v>78</v>
      </c>
      <c r="E694" s="6" t="s">
        <v>79</v>
      </c>
      <c r="F694" s="5">
        <v>3</v>
      </c>
      <c r="G694" s="8">
        <v>672</v>
      </c>
      <c r="H694" s="9">
        <v>0.59</v>
      </c>
      <c r="I694" s="7">
        <v>826.56000000000006</v>
      </c>
      <c r="J694" s="8">
        <v>661.24800000000005</v>
      </c>
      <c r="K694" s="8">
        <v>165.31200000000001</v>
      </c>
      <c r="L694" s="9">
        <f>(Sales[[#This Row],[Profit/Loss]]/Sales[[#This Row],[Revenue]])</f>
        <v>0.2</v>
      </c>
      <c r="M694" s="1">
        <v>45517</v>
      </c>
      <c r="N694" s="6" t="s">
        <v>13</v>
      </c>
      <c r="O694" s="6" t="s">
        <v>3</v>
      </c>
    </row>
    <row r="695" spans="1:15" x14ac:dyDescent="0.35">
      <c r="A695" s="6">
        <v>1726</v>
      </c>
      <c r="B695" s="6" t="s">
        <v>776</v>
      </c>
      <c r="C695" s="6" t="s">
        <v>56</v>
      </c>
      <c r="D695" s="6" t="s">
        <v>117</v>
      </c>
      <c r="E695" s="6" t="s">
        <v>118</v>
      </c>
      <c r="F695" s="5">
        <v>5</v>
      </c>
      <c r="G695" s="8">
        <v>1364</v>
      </c>
      <c r="H695" s="9">
        <v>0.9</v>
      </c>
      <c r="I695" s="7">
        <v>681.99999999999989</v>
      </c>
      <c r="J695" s="8">
        <v>545.59999999999991</v>
      </c>
      <c r="K695" s="8">
        <v>136.39999999999998</v>
      </c>
      <c r="L695" s="9">
        <f>(Sales[[#This Row],[Profit/Loss]]/Sales[[#This Row],[Revenue]])</f>
        <v>0.2</v>
      </c>
      <c r="M695" s="1">
        <v>45691</v>
      </c>
      <c r="N695" s="6" t="s">
        <v>11</v>
      </c>
      <c r="O695" s="6" t="s">
        <v>4</v>
      </c>
    </row>
    <row r="696" spans="1:15" x14ac:dyDescent="0.35">
      <c r="A696" s="6">
        <v>1727</v>
      </c>
      <c r="B696" s="6" t="s">
        <v>777</v>
      </c>
      <c r="C696" s="6" t="s">
        <v>45</v>
      </c>
      <c r="D696" s="6" t="s">
        <v>148</v>
      </c>
      <c r="E696" s="6" t="s">
        <v>149</v>
      </c>
      <c r="F696" s="5">
        <v>5</v>
      </c>
      <c r="G696" s="8">
        <v>2914</v>
      </c>
      <c r="H696" s="9">
        <v>0.76</v>
      </c>
      <c r="I696" s="7">
        <v>3496.7999999999997</v>
      </c>
      <c r="J696" s="8">
        <v>3147.12</v>
      </c>
      <c r="K696" s="8">
        <v>349.67999999999984</v>
      </c>
      <c r="L696" s="9">
        <f>(Sales[[#This Row],[Profit/Loss]]/Sales[[#This Row],[Revenue]])</f>
        <v>9.9999999999999964E-2</v>
      </c>
      <c r="M696" s="1">
        <v>45563</v>
      </c>
      <c r="N696" s="6" t="s">
        <v>9</v>
      </c>
      <c r="O696" s="6" t="s">
        <v>4</v>
      </c>
    </row>
    <row r="697" spans="1:15" x14ac:dyDescent="0.35">
      <c r="A697" s="6">
        <v>1728</v>
      </c>
      <c r="B697" s="6" t="s">
        <v>778</v>
      </c>
      <c r="C697" s="6" t="s">
        <v>41</v>
      </c>
      <c r="D697" s="6" t="s">
        <v>42</v>
      </c>
      <c r="E697" s="6" t="s">
        <v>43</v>
      </c>
      <c r="F697" s="5">
        <v>1</v>
      </c>
      <c r="G697" s="8">
        <v>733</v>
      </c>
      <c r="H697" s="9">
        <v>0.27</v>
      </c>
      <c r="I697" s="7">
        <v>535.09</v>
      </c>
      <c r="J697" s="8">
        <v>374.56299999999999</v>
      </c>
      <c r="K697" s="8">
        <v>160.52700000000004</v>
      </c>
      <c r="L697" s="9">
        <f>(Sales[[#This Row],[Profit/Loss]]/Sales[[#This Row],[Revenue]])</f>
        <v>0.30000000000000004</v>
      </c>
      <c r="M697" s="1">
        <v>45682</v>
      </c>
      <c r="N697" s="6" t="s">
        <v>7</v>
      </c>
      <c r="O697" s="6" t="s">
        <v>3</v>
      </c>
    </row>
    <row r="698" spans="1:15" x14ac:dyDescent="0.35">
      <c r="A698" s="6">
        <v>1729</v>
      </c>
      <c r="B698" s="6" t="s">
        <v>779</v>
      </c>
      <c r="C698" s="6" t="s">
        <v>32</v>
      </c>
      <c r="D698" s="6" t="s">
        <v>53</v>
      </c>
      <c r="E698" s="6" t="s">
        <v>54</v>
      </c>
      <c r="F698" s="5">
        <v>2</v>
      </c>
      <c r="G698" s="8">
        <v>417</v>
      </c>
      <c r="H698" s="9">
        <v>0.63</v>
      </c>
      <c r="I698" s="7">
        <v>308.58</v>
      </c>
      <c r="J698" s="8">
        <v>92.573999999999998</v>
      </c>
      <c r="K698" s="8">
        <v>216.00599999999997</v>
      </c>
      <c r="L698" s="9">
        <f>(Sales[[#This Row],[Profit/Loss]]/Sales[[#This Row],[Revenue]])</f>
        <v>0.7</v>
      </c>
      <c r="M698" s="1">
        <v>45563</v>
      </c>
      <c r="N698" s="6" t="s">
        <v>11</v>
      </c>
      <c r="O698" s="6" t="s">
        <v>3</v>
      </c>
    </row>
    <row r="699" spans="1:15" x14ac:dyDescent="0.35">
      <c r="A699" s="6">
        <v>1730</v>
      </c>
      <c r="B699" s="6" t="s">
        <v>780</v>
      </c>
      <c r="C699" s="6" t="s">
        <v>56</v>
      </c>
      <c r="D699" s="6" t="s">
        <v>83</v>
      </c>
      <c r="E699" s="6" t="s">
        <v>84</v>
      </c>
      <c r="F699" s="5">
        <v>2</v>
      </c>
      <c r="G699" s="8">
        <v>3934</v>
      </c>
      <c r="H699" s="9">
        <v>0.73</v>
      </c>
      <c r="I699" s="7">
        <v>2124.36</v>
      </c>
      <c r="J699" s="8">
        <v>1699.4880000000003</v>
      </c>
      <c r="K699" s="8">
        <v>424.87199999999984</v>
      </c>
      <c r="L699" s="9">
        <f>(Sales[[#This Row],[Profit/Loss]]/Sales[[#This Row],[Revenue]])</f>
        <v>0.19999999999999993</v>
      </c>
      <c r="M699" s="1">
        <v>45666</v>
      </c>
      <c r="N699" s="6" t="s">
        <v>11</v>
      </c>
      <c r="O699" s="6" t="s">
        <v>4</v>
      </c>
    </row>
    <row r="700" spans="1:15" x14ac:dyDescent="0.35">
      <c r="A700" s="6">
        <v>1731</v>
      </c>
      <c r="B700" s="6" t="s">
        <v>781</v>
      </c>
      <c r="C700" s="6" t="s">
        <v>37</v>
      </c>
      <c r="D700" s="6" t="s">
        <v>151</v>
      </c>
      <c r="E700" s="6" t="s">
        <v>152</v>
      </c>
      <c r="F700" s="5">
        <v>2</v>
      </c>
      <c r="G700" s="8">
        <v>2769</v>
      </c>
      <c r="H700" s="9">
        <v>0.9</v>
      </c>
      <c r="I700" s="7">
        <v>553.79999999999984</v>
      </c>
      <c r="J700" s="8">
        <v>221.51999999999995</v>
      </c>
      <c r="K700" s="8">
        <v>332.27999999999986</v>
      </c>
      <c r="L700" s="9">
        <f>(Sales[[#This Row],[Profit/Loss]]/Sales[[#This Row],[Revenue]])</f>
        <v>0.59999999999999987</v>
      </c>
      <c r="M700" s="1">
        <v>45532</v>
      </c>
      <c r="N700" s="6" t="s">
        <v>9</v>
      </c>
      <c r="O700" s="6" t="s">
        <v>4</v>
      </c>
    </row>
    <row r="701" spans="1:15" x14ac:dyDescent="0.35">
      <c r="A701" s="6">
        <v>1732</v>
      </c>
      <c r="B701" s="6" t="s">
        <v>782</v>
      </c>
      <c r="C701" s="6" t="s">
        <v>56</v>
      </c>
      <c r="D701" s="6" t="s">
        <v>83</v>
      </c>
      <c r="E701" s="6" t="s">
        <v>84</v>
      </c>
      <c r="F701" s="5">
        <v>5</v>
      </c>
      <c r="G701" s="8">
        <v>4983</v>
      </c>
      <c r="H701" s="9">
        <v>0.73</v>
      </c>
      <c r="I701" s="7">
        <v>6727.05</v>
      </c>
      <c r="J701" s="8">
        <v>5381.64</v>
      </c>
      <c r="K701" s="8">
        <v>1345.4099999999999</v>
      </c>
      <c r="L701" s="9">
        <f>(Sales[[#This Row],[Profit/Loss]]/Sales[[#This Row],[Revenue]])</f>
        <v>0.19999999999999998</v>
      </c>
      <c r="M701" s="1">
        <v>45236</v>
      </c>
      <c r="N701" s="6" t="s">
        <v>9</v>
      </c>
      <c r="O701" s="6" t="s">
        <v>3</v>
      </c>
    </row>
    <row r="702" spans="1:15" x14ac:dyDescent="0.35">
      <c r="A702" s="6">
        <v>1733</v>
      </c>
      <c r="B702" s="6" t="s">
        <v>783</v>
      </c>
      <c r="C702" s="6" t="s">
        <v>37</v>
      </c>
      <c r="D702" s="6" t="s">
        <v>102</v>
      </c>
      <c r="E702" s="6" t="s">
        <v>103</v>
      </c>
      <c r="F702" s="5">
        <v>2</v>
      </c>
      <c r="G702" s="8">
        <v>721</v>
      </c>
      <c r="H702" s="9">
        <v>0.57999999999999996</v>
      </c>
      <c r="I702" s="7">
        <v>605.6400000000001</v>
      </c>
      <c r="J702" s="8">
        <v>242.25600000000006</v>
      </c>
      <c r="K702" s="8">
        <v>363.38400000000001</v>
      </c>
      <c r="L702" s="9">
        <f>(Sales[[#This Row],[Profit/Loss]]/Sales[[#This Row],[Revenue]])</f>
        <v>0.6</v>
      </c>
      <c r="M702" s="1">
        <v>45686</v>
      </c>
      <c r="N702" s="6" t="s">
        <v>5</v>
      </c>
      <c r="O702" s="6" t="s">
        <v>4</v>
      </c>
    </row>
    <row r="703" spans="1:15" x14ac:dyDescent="0.35">
      <c r="A703" s="6">
        <v>1734</v>
      </c>
      <c r="B703" s="6" t="s">
        <v>784</v>
      </c>
      <c r="C703" s="6" t="s">
        <v>37</v>
      </c>
      <c r="D703" s="6" t="s">
        <v>151</v>
      </c>
      <c r="E703" s="6" t="s">
        <v>152</v>
      </c>
      <c r="F703" s="5">
        <v>2</v>
      </c>
      <c r="G703" s="8">
        <v>2769</v>
      </c>
      <c r="H703" s="9">
        <v>0.73</v>
      </c>
      <c r="I703" s="7">
        <v>1495.26</v>
      </c>
      <c r="J703" s="8">
        <v>598.10400000000004</v>
      </c>
      <c r="K703" s="8">
        <v>897.15599999999995</v>
      </c>
      <c r="L703" s="9">
        <f>(Sales[[#This Row],[Profit/Loss]]/Sales[[#This Row],[Revenue]])</f>
        <v>0.6</v>
      </c>
      <c r="M703" s="1">
        <v>45687</v>
      </c>
      <c r="N703" s="6" t="s">
        <v>13</v>
      </c>
      <c r="O703" s="6" t="s">
        <v>4</v>
      </c>
    </row>
    <row r="704" spans="1:15" x14ac:dyDescent="0.35">
      <c r="A704" s="6">
        <v>1735</v>
      </c>
      <c r="B704" s="6" t="s">
        <v>785</v>
      </c>
      <c r="C704" s="6" t="s">
        <v>37</v>
      </c>
      <c r="D704" s="6" t="s">
        <v>38</v>
      </c>
      <c r="E704" s="6" t="s">
        <v>39</v>
      </c>
      <c r="F704" s="5">
        <v>4</v>
      </c>
      <c r="G704" s="8">
        <v>2761</v>
      </c>
      <c r="H704" s="9">
        <v>0.9</v>
      </c>
      <c r="I704" s="7">
        <v>1104.3999999999999</v>
      </c>
      <c r="J704" s="8">
        <v>441.76</v>
      </c>
      <c r="K704" s="8">
        <v>662.63999999999987</v>
      </c>
      <c r="L704" s="9">
        <f>(Sales[[#This Row],[Profit/Loss]]/Sales[[#This Row],[Revenue]])</f>
        <v>0.6</v>
      </c>
      <c r="M704" s="1">
        <v>45654</v>
      </c>
      <c r="N704" s="6" t="s">
        <v>9</v>
      </c>
      <c r="O704" s="6" t="s">
        <v>4</v>
      </c>
    </row>
    <row r="705" spans="1:15" x14ac:dyDescent="0.35">
      <c r="A705" s="6">
        <v>1736</v>
      </c>
      <c r="B705" s="6" t="s">
        <v>786</v>
      </c>
      <c r="C705" s="6" t="s">
        <v>37</v>
      </c>
      <c r="D705" s="6" t="s">
        <v>38</v>
      </c>
      <c r="E705" s="6" t="s">
        <v>39</v>
      </c>
      <c r="F705" s="5">
        <v>2</v>
      </c>
      <c r="G705" s="8">
        <v>1144</v>
      </c>
      <c r="H705" s="9">
        <v>0.09</v>
      </c>
      <c r="I705" s="7">
        <v>2082.08</v>
      </c>
      <c r="J705" s="8">
        <v>832.83199999999999</v>
      </c>
      <c r="K705" s="8">
        <v>1249.248</v>
      </c>
      <c r="L705" s="9">
        <f>(Sales[[#This Row],[Profit/Loss]]/Sales[[#This Row],[Revenue]])</f>
        <v>0.60000000000000009</v>
      </c>
      <c r="M705" s="1">
        <v>45511</v>
      </c>
      <c r="N705" s="6" t="s">
        <v>11</v>
      </c>
      <c r="O705" s="6" t="s">
        <v>3</v>
      </c>
    </row>
    <row r="706" spans="1:15" x14ac:dyDescent="0.35">
      <c r="A706" s="6">
        <v>1737</v>
      </c>
      <c r="B706" s="6" t="s">
        <v>787</v>
      </c>
      <c r="C706" s="6" t="s">
        <v>56</v>
      </c>
      <c r="D706" s="6" t="s">
        <v>57</v>
      </c>
      <c r="E706" s="6" t="s">
        <v>58</v>
      </c>
      <c r="F706" s="5">
        <v>5</v>
      </c>
      <c r="G706" s="8">
        <v>2220</v>
      </c>
      <c r="H706" s="9">
        <v>0.64</v>
      </c>
      <c r="I706" s="7">
        <v>3996</v>
      </c>
      <c r="J706" s="8">
        <v>3196.8</v>
      </c>
      <c r="K706" s="8">
        <v>799.19999999999982</v>
      </c>
      <c r="L706" s="9">
        <f>(Sales[[#This Row],[Profit/Loss]]/Sales[[#This Row],[Revenue]])</f>
        <v>0.19999999999999996</v>
      </c>
      <c r="M706" s="1">
        <v>45563</v>
      </c>
      <c r="N706" s="6" t="s">
        <v>15</v>
      </c>
      <c r="O706" s="6" t="s">
        <v>4</v>
      </c>
    </row>
    <row r="707" spans="1:15" x14ac:dyDescent="0.35">
      <c r="A707" s="6">
        <v>1738</v>
      </c>
      <c r="B707" s="6" t="s">
        <v>788</v>
      </c>
      <c r="C707" s="6" t="s">
        <v>49</v>
      </c>
      <c r="D707" s="6" t="s">
        <v>94</v>
      </c>
      <c r="E707" s="6" t="s">
        <v>95</v>
      </c>
      <c r="F707" s="5">
        <v>2</v>
      </c>
      <c r="G707" s="8">
        <v>1171</v>
      </c>
      <c r="H707" s="9">
        <v>0.76</v>
      </c>
      <c r="I707" s="7">
        <v>562.07999999999993</v>
      </c>
      <c r="J707" s="8">
        <v>56.207999999999998</v>
      </c>
      <c r="K707" s="8">
        <v>505.87199999999996</v>
      </c>
      <c r="L707" s="9">
        <f>(Sales[[#This Row],[Profit/Loss]]/Sales[[#This Row],[Revenue]])</f>
        <v>0.9</v>
      </c>
      <c r="M707" s="1">
        <v>45698</v>
      </c>
      <c r="N707" s="6" t="s">
        <v>7</v>
      </c>
      <c r="O707" s="6" t="s">
        <v>4</v>
      </c>
    </row>
    <row r="708" spans="1:15" x14ac:dyDescent="0.35">
      <c r="A708" s="6">
        <v>1739</v>
      </c>
      <c r="B708" s="6" t="s">
        <v>789</v>
      </c>
      <c r="C708" s="6" t="s">
        <v>37</v>
      </c>
      <c r="D708" s="6" t="s">
        <v>113</v>
      </c>
      <c r="E708" s="6" t="s">
        <v>114</v>
      </c>
      <c r="F708" s="5">
        <v>3</v>
      </c>
      <c r="G708" s="8">
        <v>963</v>
      </c>
      <c r="H708" s="9">
        <v>0.63</v>
      </c>
      <c r="I708" s="7">
        <v>1068.93</v>
      </c>
      <c r="J708" s="8">
        <v>427.57200000000006</v>
      </c>
      <c r="K708" s="8">
        <v>641.35799999999995</v>
      </c>
      <c r="L708" s="9">
        <f>(Sales[[#This Row],[Profit/Loss]]/Sales[[#This Row],[Revenue]])</f>
        <v>0.59999999999999987</v>
      </c>
      <c r="M708" s="1">
        <v>45658</v>
      </c>
      <c r="N708" s="6" t="s">
        <v>9</v>
      </c>
      <c r="O708" s="6" t="s">
        <v>3</v>
      </c>
    </row>
    <row r="709" spans="1:15" x14ac:dyDescent="0.35">
      <c r="A709" s="6">
        <v>1740</v>
      </c>
      <c r="B709" s="6" t="s">
        <v>790</v>
      </c>
      <c r="C709" s="6" t="s">
        <v>32</v>
      </c>
      <c r="D709" s="6" t="s">
        <v>33</v>
      </c>
      <c r="E709" s="6" t="s">
        <v>34</v>
      </c>
      <c r="F709" s="5">
        <v>2</v>
      </c>
      <c r="G709" s="8">
        <v>2381</v>
      </c>
      <c r="H709" s="9">
        <v>0.74</v>
      </c>
      <c r="I709" s="7">
        <v>1238.1200000000001</v>
      </c>
      <c r="J709" s="8">
        <v>371.43600000000004</v>
      </c>
      <c r="K709" s="8">
        <v>866.68400000000008</v>
      </c>
      <c r="L709" s="9">
        <f>(Sales[[#This Row],[Profit/Loss]]/Sales[[#This Row],[Revenue]])</f>
        <v>0.7</v>
      </c>
      <c r="M709" s="1">
        <v>45832</v>
      </c>
      <c r="N709" s="6" t="s">
        <v>7</v>
      </c>
      <c r="O709" s="6" t="s">
        <v>3</v>
      </c>
    </row>
    <row r="710" spans="1:15" x14ac:dyDescent="0.35">
      <c r="A710" s="6">
        <v>1741</v>
      </c>
      <c r="B710" s="6" t="s">
        <v>791</v>
      </c>
      <c r="C710" s="6" t="s">
        <v>49</v>
      </c>
      <c r="D710" s="6" t="s">
        <v>105</v>
      </c>
      <c r="E710" s="6" t="s">
        <v>106</v>
      </c>
      <c r="F710" s="5">
        <v>1</v>
      </c>
      <c r="G710" s="8">
        <v>1763</v>
      </c>
      <c r="H710" s="9">
        <v>0.98</v>
      </c>
      <c r="I710" s="7">
        <v>35.260000000000034</v>
      </c>
      <c r="J710" s="8">
        <v>3.5260000000000034</v>
      </c>
      <c r="K710" s="8">
        <v>31.73400000000003</v>
      </c>
      <c r="L710" s="9">
        <f>(Sales[[#This Row],[Profit/Loss]]/Sales[[#This Row],[Revenue]])</f>
        <v>0.9</v>
      </c>
      <c r="M710" s="1">
        <v>45304</v>
      </c>
      <c r="N710" s="6" t="s">
        <v>7</v>
      </c>
      <c r="O710" s="6" t="s">
        <v>3</v>
      </c>
    </row>
    <row r="711" spans="1:15" x14ac:dyDescent="0.35">
      <c r="A711" s="6">
        <v>1742</v>
      </c>
      <c r="B711" s="6" t="s">
        <v>792</v>
      </c>
      <c r="C711" s="6" t="s">
        <v>32</v>
      </c>
      <c r="D711" s="6" t="s">
        <v>129</v>
      </c>
      <c r="E711" s="6" t="s">
        <v>130</v>
      </c>
      <c r="F711" s="5">
        <v>2</v>
      </c>
      <c r="G711" s="8">
        <v>2671</v>
      </c>
      <c r="H711" s="9">
        <v>0.03</v>
      </c>
      <c r="I711" s="7">
        <v>5181.74</v>
      </c>
      <c r="J711" s="8">
        <v>1554.5219999999999</v>
      </c>
      <c r="K711" s="8">
        <v>3627.2179999999998</v>
      </c>
      <c r="L711" s="9">
        <f>(Sales[[#This Row],[Profit/Loss]]/Sales[[#This Row],[Revenue]])</f>
        <v>0.7</v>
      </c>
      <c r="M711" s="1">
        <v>45563</v>
      </c>
      <c r="N711" s="6" t="s">
        <v>11</v>
      </c>
      <c r="O711" s="6" t="s">
        <v>4</v>
      </c>
    </row>
    <row r="712" spans="1:15" x14ac:dyDescent="0.35">
      <c r="A712" s="6">
        <v>1743</v>
      </c>
      <c r="B712" s="6" t="s">
        <v>793</v>
      </c>
      <c r="C712" s="6" t="s">
        <v>49</v>
      </c>
      <c r="D712" s="6" t="s">
        <v>50</v>
      </c>
      <c r="E712" s="6" t="s">
        <v>51</v>
      </c>
      <c r="F712" s="5">
        <v>2</v>
      </c>
      <c r="G712" s="8">
        <v>2510</v>
      </c>
      <c r="H712" s="9">
        <v>0.67</v>
      </c>
      <c r="I712" s="7">
        <v>1656.6</v>
      </c>
      <c r="J712" s="8">
        <v>165.66</v>
      </c>
      <c r="K712" s="8">
        <v>1490.9399999999998</v>
      </c>
      <c r="L712" s="9">
        <f>(Sales[[#This Row],[Profit/Loss]]/Sales[[#This Row],[Revenue]])</f>
        <v>0.89999999999999991</v>
      </c>
      <c r="M712" s="1">
        <v>45782</v>
      </c>
      <c r="N712" s="6" t="s">
        <v>15</v>
      </c>
      <c r="O712" s="6" t="s">
        <v>4</v>
      </c>
    </row>
    <row r="713" spans="1:15" x14ac:dyDescent="0.35">
      <c r="A713" s="6">
        <v>1744</v>
      </c>
      <c r="B713" s="6" t="s">
        <v>794</v>
      </c>
      <c r="C713" s="6" t="s">
        <v>41</v>
      </c>
      <c r="D713" s="6" t="s">
        <v>110</v>
      </c>
      <c r="E713" s="6" t="s">
        <v>111</v>
      </c>
      <c r="F713" s="5">
        <v>2</v>
      </c>
      <c r="G713" s="8">
        <v>2449</v>
      </c>
      <c r="H713" s="9">
        <v>0.69</v>
      </c>
      <c r="I713" s="7">
        <v>1518.3800000000003</v>
      </c>
      <c r="J713" s="8">
        <v>1062.8660000000002</v>
      </c>
      <c r="K713" s="8">
        <v>455.51400000000012</v>
      </c>
      <c r="L713" s="9">
        <f>(Sales[[#This Row],[Profit/Loss]]/Sales[[#This Row],[Revenue]])</f>
        <v>0.3</v>
      </c>
      <c r="M713" s="1">
        <v>45389</v>
      </c>
      <c r="N713" s="6" t="s">
        <v>9</v>
      </c>
      <c r="O713" s="6" t="s">
        <v>4</v>
      </c>
    </row>
    <row r="714" spans="1:15" x14ac:dyDescent="0.35">
      <c r="A714" s="6">
        <v>1745</v>
      </c>
      <c r="B714" s="6" t="s">
        <v>795</v>
      </c>
      <c r="C714" s="6" t="s">
        <v>49</v>
      </c>
      <c r="D714" s="6" t="s">
        <v>105</v>
      </c>
      <c r="E714" s="6" t="s">
        <v>106</v>
      </c>
      <c r="F714" s="5">
        <v>4</v>
      </c>
      <c r="G714" s="8">
        <v>2751</v>
      </c>
      <c r="H714" s="9">
        <v>0.43</v>
      </c>
      <c r="I714" s="7">
        <v>6272.2800000000007</v>
      </c>
      <c r="J714" s="8">
        <v>627.22800000000007</v>
      </c>
      <c r="K714" s="8">
        <v>5645.0520000000006</v>
      </c>
      <c r="L714" s="9">
        <f>(Sales[[#This Row],[Profit/Loss]]/Sales[[#This Row],[Revenue]])</f>
        <v>0.9</v>
      </c>
      <c r="M714" s="1">
        <v>45490</v>
      </c>
      <c r="N714" s="6" t="s">
        <v>11</v>
      </c>
      <c r="O714" s="6" t="s">
        <v>4</v>
      </c>
    </row>
    <row r="715" spans="1:15" x14ac:dyDescent="0.35">
      <c r="A715" s="6">
        <v>1746</v>
      </c>
      <c r="B715" s="6" t="s">
        <v>796</v>
      </c>
      <c r="C715" s="6" t="s">
        <v>32</v>
      </c>
      <c r="D715" s="6" t="s">
        <v>33</v>
      </c>
      <c r="E715" s="6" t="s">
        <v>34</v>
      </c>
      <c r="F715" s="5">
        <v>2</v>
      </c>
      <c r="G715" s="8">
        <v>2381</v>
      </c>
      <c r="H715" s="9">
        <v>0.37</v>
      </c>
      <c r="I715" s="7">
        <v>3000.06</v>
      </c>
      <c r="J715" s="8">
        <v>900.01799999999992</v>
      </c>
      <c r="K715" s="8">
        <v>2100.0419999999999</v>
      </c>
      <c r="L715" s="9">
        <f>(Sales[[#This Row],[Profit/Loss]]/Sales[[#This Row],[Revenue]])</f>
        <v>0.7</v>
      </c>
      <c r="M715" s="1">
        <v>45176</v>
      </c>
      <c r="N715" s="6" t="s">
        <v>11</v>
      </c>
      <c r="O715" s="6" t="s">
        <v>4</v>
      </c>
    </row>
    <row r="716" spans="1:15" x14ac:dyDescent="0.35">
      <c r="A716" s="6">
        <v>1747</v>
      </c>
      <c r="B716" s="6" t="s">
        <v>797</v>
      </c>
      <c r="C716" s="6" t="s">
        <v>49</v>
      </c>
      <c r="D716" s="6" t="s">
        <v>63</v>
      </c>
      <c r="E716" s="6" t="s">
        <v>64</v>
      </c>
      <c r="F716" s="5">
        <v>2</v>
      </c>
      <c r="G716" s="8">
        <v>405</v>
      </c>
      <c r="H716" s="9">
        <v>0.65</v>
      </c>
      <c r="I716" s="7">
        <v>283.5</v>
      </c>
      <c r="J716" s="8">
        <v>28.35</v>
      </c>
      <c r="K716" s="8">
        <v>255.15</v>
      </c>
      <c r="L716" s="9">
        <f>(Sales[[#This Row],[Profit/Loss]]/Sales[[#This Row],[Revenue]])</f>
        <v>0.9</v>
      </c>
      <c r="M716" s="1">
        <v>45563</v>
      </c>
      <c r="N716" s="6" t="s">
        <v>15</v>
      </c>
      <c r="O716" s="6" t="s">
        <v>4</v>
      </c>
    </row>
    <row r="717" spans="1:15" x14ac:dyDescent="0.35">
      <c r="A717" s="6">
        <v>1748</v>
      </c>
      <c r="B717" s="6" t="s">
        <v>798</v>
      </c>
      <c r="C717" s="6" t="s">
        <v>56</v>
      </c>
      <c r="D717" s="6" t="s">
        <v>83</v>
      </c>
      <c r="E717" s="6" t="s">
        <v>84</v>
      </c>
      <c r="F717" s="5">
        <v>2</v>
      </c>
      <c r="G717" s="8">
        <v>2840</v>
      </c>
      <c r="H717" s="9">
        <v>0.73</v>
      </c>
      <c r="I717" s="7">
        <v>1533.6000000000001</v>
      </c>
      <c r="J717" s="8">
        <v>1226.8800000000001</v>
      </c>
      <c r="K717" s="8">
        <v>306.72000000000003</v>
      </c>
      <c r="L717" s="9">
        <f>(Sales[[#This Row],[Profit/Loss]]/Sales[[#This Row],[Revenue]])</f>
        <v>0.2</v>
      </c>
      <c r="M717" s="1">
        <v>45547</v>
      </c>
      <c r="N717" s="6" t="s">
        <v>7</v>
      </c>
      <c r="O717" s="6" t="s">
        <v>3</v>
      </c>
    </row>
    <row r="718" spans="1:15" x14ac:dyDescent="0.35">
      <c r="A718" s="6">
        <v>1749</v>
      </c>
      <c r="B718" s="6" t="s">
        <v>259</v>
      </c>
      <c r="C718" s="6" t="s">
        <v>41</v>
      </c>
      <c r="D718" s="6" t="s">
        <v>42</v>
      </c>
      <c r="E718" s="6" t="s">
        <v>43</v>
      </c>
      <c r="F718" s="5">
        <v>1</v>
      </c>
      <c r="G718" s="8">
        <v>4499</v>
      </c>
      <c r="H718" s="9">
        <v>0.66</v>
      </c>
      <c r="I718" s="7">
        <v>1529.6599999999999</v>
      </c>
      <c r="J718" s="8">
        <v>1070.7619999999999</v>
      </c>
      <c r="K718" s="8">
        <v>458.89799999999991</v>
      </c>
      <c r="L718" s="9">
        <f>(Sales[[#This Row],[Profit/Loss]]/Sales[[#This Row],[Revenue]])</f>
        <v>0.3</v>
      </c>
      <c r="M718" s="1">
        <v>45743</v>
      </c>
      <c r="N718" s="6" t="s">
        <v>5</v>
      </c>
      <c r="O718" s="6" t="s">
        <v>4</v>
      </c>
    </row>
    <row r="719" spans="1:15" x14ac:dyDescent="0.35">
      <c r="A719" s="6">
        <v>1750</v>
      </c>
      <c r="B719" s="6" t="s">
        <v>799</v>
      </c>
      <c r="C719" s="6" t="s">
        <v>56</v>
      </c>
      <c r="D719" s="6" t="s">
        <v>78</v>
      </c>
      <c r="E719" s="6" t="s">
        <v>79</v>
      </c>
      <c r="F719" s="5">
        <v>2</v>
      </c>
      <c r="G719" s="8">
        <v>2654</v>
      </c>
      <c r="H719" s="9">
        <v>0.56000000000000005</v>
      </c>
      <c r="I719" s="7">
        <v>2335.5199999999995</v>
      </c>
      <c r="J719" s="8">
        <v>1868.4159999999997</v>
      </c>
      <c r="K719" s="8">
        <v>467.10399999999981</v>
      </c>
      <c r="L719" s="9">
        <f>(Sales[[#This Row],[Profit/Loss]]/Sales[[#This Row],[Revenue]])</f>
        <v>0.19999999999999996</v>
      </c>
      <c r="M719" s="1">
        <v>45853</v>
      </c>
      <c r="N719" s="6" t="s">
        <v>11</v>
      </c>
      <c r="O719" s="6" t="s">
        <v>3</v>
      </c>
    </row>
    <row r="720" spans="1:15" x14ac:dyDescent="0.35">
      <c r="A720" s="6">
        <v>1751</v>
      </c>
      <c r="B720" s="6" t="s">
        <v>800</v>
      </c>
      <c r="C720" s="6" t="s">
        <v>37</v>
      </c>
      <c r="D720" s="6" t="s">
        <v>38</v>
      </c>
      <c r="E720" s="6" t="s">
        <v>39</v>
      </c>
      <c r="F720" s="5">
        <v>2</v>
      </c>
      <c r="G720" s="8">
        <v>2761</v>
      </c>
      <c r="H720" s="9">
        <v>0.68</v>
      </c>
      <c r="I720" s="7">
        <v>1767.0399999999997</v>
      </c>
      <c r="J720" s="8">
        <v>706.81599999999992</v>
      </c>
      <c r="K720" s="8">
        <v>1060.2239999999997</v>
      </c>
      <c r="L720" s="9">
        <f>(Sales[[#This Row],[Profit/Loss]]/Sales[[#This Row],[Revenue]])</f>
        <v>0.6</v>
      </c>
      <c r="M720" s="1">
        <v>45563</v>
      </c>
      <c r="N720" s="6" t="s">
        <v>15</v>
      </c>
      <c r="O720" s="6" t="s">
        <v>4</v>
      </c>
    </row>
    <row r="721" spans="1:15" x14ac:dyDescent="0.35">
      <c r="A721" s="6">
        <v>1752</v>
      </c>
      <c r="B721" s="6" t="s">
        <v>801</v>
      </c>
      <c r="C721" s="6" t="s">
        <v>32</v>
      </c>
      <c r="D721" s="6" t="s">
        <v>33</v>
      </c>
      <c r="E721" s="6" t="s">
        <v>34</v>
      </c>
      <c r="F721" s="5">
        <v>5</v>
      </c>
      <c r="G721" s="8">
        <v>2177</v>
      </c>
      <c r="H721" s="9">
        <v>0.74</v>
      </c>
      <c r="I721" s="7">
        <v>2830.1</v>
      </c>
      <c r="J721" s="8">
        <v>849.03</v>
      </c>
      <c r="K721" s="8">
        <v>1981.07</v>
      </c>
      <c r="L721" s="9">
        <f>(Sales[[#This Row],[Profit/Loss]]/Sales[[#This Row],[Revenue]])</f>
        <v>0.7</v>
      </c>
      <c r="M721" s="1">
        <v>45563</v>
      </c>
      <c r="N721" s="6" t="s">
        <v>15</v>
      </c>
      <c r="O721" s="6" t="s">
        <v>3</v>
      </c>
    </row>
    <row r="722" spans="1:15" x14ac:dyDescent="0.35">
      <c r="A722" s="6">
        <v>1753</v>
      </c>
      <c r="B722" s="6" t="s">
        <v>802</v>
      </c>
      <c r="C722" s="6" t="s">
        <v>37</v>
      </c>
      <c r="D722" s="6" t="s">
        <v>38</v>
      </c>
      <c r="E722" s="6" t="s">
        <v>39</v>
      </c>
      <c r="F722" s="5">
        <v>2</v>
      </c>
      <c r="G722" s="8">
        <v>2761</v>
      </c>
      <c r="H722" s="9">
        <v>0.68</v>
      </c>
      <c r="I722" s="7">
        <v>1767.0399999999997</v>
      </c>
      <c r="J722" s="8">
        <v>706.81599999999992</v>
      </c>
      <c r="K722" s="8">
        <v>1060.2239999999997</v>
      </c>
      <c r="L722" s="9">
        <f>(Sales[[#This Row],[Profit/Loss]]/Sales[[#This Row],[Revenue]])</f>
        <v>0.6</v>
      </c>
      <c r="M722" s="1">
        <v>45137</v>
      </c>
      <c r="N722" s="6" t="s">
        <v>7</v>
      </c>
      <c r="O722" s="6" t="s">
        <v>4</v>
      </c>
    </row>
    <row r="723" spans="1:15" x14ac:dyDescent="0.35">
      <c r="A723" s="6">
        <v>1754</v>
      </c>
      <c r="B723" s="6" t="s">
        <v>489</v>
      </c>
      <c r="C723" s="6" t="s">
        <v>45</v>
      </c>
      <c r="D723" s="6" t="s">
        <v>171</v>
      </c>
      <c r="E723" s="6" t="s">
        <v>172</v>
      </c>
      <c r="F723" s="5">
        <v>2</v>
      </c>
      <c r="G723" s="8">
        <v>2385</v>
      </c>
      <c r="H723" s="9">
        <v>0.56999999999999995</v>
      </c>
      <c r="I723" s="7">
        <v>2051.1000000000004</v>
      </c>
      <c r="J723" s="8">
        <v>1845.9900000000005</v>
      </c>
      <c r="K723" s="8">
        <v>205.1099999999999</v>
      </c>
      <c r="L723" s="9">
        <f>(Sales[[#This Row],[Profit/Loss]]/Sales[[#This Row],[Revenue]])</f>
        <v>9.9999999999999936E-2</v>
      </c>
      <c r="M723" s="1">
        <v>45727</v>
      </c>
      <c r="N723" s="6" t="s">
        <v>5</v>
      </c>
      <c r="O723" s="6" t="s">
        <v>4</v>
      </c>
    </row>
    <row r="724" spans="1:15" x14ac:dyDescent="0.35">
      <c r="A724" s="6">
        <v>1755</v>
      </c>
      <c r="B724" s="6" t="s">
        <v>803</v>
      </c>
      <c r="C724" s="6" t="s">
        <v>41</v>
      </c>
      <c r="D724" s="6" t="s">
        <v>73</v>
      </c>
      <c r="E724" s="6" t="s">
        <v>74</v>
      </c>
      <c r="F724" s="5">
        <v>2</v>
      </c>
      <c r="G724" s="8">
        <v>2543</v>
      </c>
      <c r="H724" s="9">
        <v>0.76</v>
      </c>
      <c r="I724" s="7">
        <v>1220.6399999999999</v>
      </c>
      <c r="J724" s="8">
        <v>854.44799999999987</v>
      </c>
      <c r="K724" s="8">
        <v>366.19200000000001</v>
      </c>
      <c r="L724" s="9">
        <f>(Sales[[#This Row],[Profit/Loss]]/Sales[[#This Row],[Revenue]])</f>
        <v>0.30000000000000004</v>
      </c>
      <c r="M724" s="1">
        <v>45563</v>
      </c>
      <c r="N724" s="6" t="s">
        <v>13</v>
      </c>
      <c r="O724" s="6" t="s">
        <v>3</v>
      </c>
    </row>
    <row r="725" spans="1:15" x14ac:dyDescent="0.35">
      <c r="A725" s="6">
        <v>1756</v>
      </c>
      <c r="B725" s="6" t="s">
        <v>804</v>
      </c>
      <c r="C725" s="6" t="s">
        <v>41</v>
      </c>
      <c r="D725" s="6" t="s">
        <v>42</v>
      </c>
      <c r="E725" s="6" t="s">
        <v>43</v>
      </c>
      <c r="F725" s="5">
        <v>5</v>
      </c>
      <c r="G725" s="8">
        <v>2874</v>
      </c>
      <c r="H725" s="9">
        <v>0.66</v>
      </c>
      <c r="I725" s="7">
        <v>4885.7999999999993</v>
      </c>
      <c r="J725" s="8">
        <v>3420.0599999999995</v>
      </c>
      <c r="K725" s="8">
        <v>1465.7399999999998</v>
      </c>
      <c r="L725" s="9">
        <f>(Sales[[#This Row],[Profit/Loss]]/Sales[[#This Row],[Revenue]])</f>
        <v>0.3</v>
      </c>
      <c r="M725" s="1">
        <v>45672</v>
      </c>
      <c r="N725" s="6" t="s">
        <v>9</v>
      </c>
      <c r="O725" s="6" t="s">
        <v>4</v>
      </c>
    </row>
    <row r="726" spans="1:15" x14ac:dyDescent="0.35">
      <c r="A726" s="6">
        <v>1757</v>
      </c>
      <c r="B726" s="6" t="s">
        <v>805</v>
      </c>
      <c r="C726" s="6" t="s">
        <v>32</v>
      </c>
      <c r="D726" s="6" t="s">
        <v>33</v>
      </c>
      <c r="E726" s="6" t="s">
        <v>34</v>
      </c>
      <c r="F726" s="5">
        <v>2</v>
      </c>
      <c r="G726" s="8">
        <v>3405</v>
      </c>
      <c r="H726" s="9">
        <v>0.91</v>
      </c>
      <c r="I726" s="7">
        <v>612.89999999999975</v>
      </c>
      <c r="J726" s="8">
        <v>183.86999999999992</v>
      </c>
      <c r="K726" s="8">
        <v>429.02999999999986</v>
      </c>
      <c r="L726" s="9">
        <f>(Sales[[#This Row],[Profit/Loss]]/Sales[[#This Row],[Revenue]])</f>
        <v>0.70000000000000007</v>
      </c>
      <c r="M726" s="1">
        <v>45563</v>
      </c>
      <c r="N726" s="6" t="s">
        <v>11</v>
      </c>
      <c r="O726" s="6" t="s">
        <v>4</v>
      </c>
    </row>
    <row r="727" spans="1:15" x14ac:dyDescent="0.35">
      <c r="A727" s="6">
        <v>1758</v>
      </c>
      <c r="B727" s="6" t="s">
        <v>806</v>
      </c>
      <c r="C727" s="6" t="s">
        <v>41</v>
      </c>
      <c r="D727" s="6" t="s">
        <v>73</v>
      </c>
      <c r="E727" s="6" t="s">
        <v>74</v>
      </c>
      <c r="F727" s="5">
        <v>2</v>
      </c>
      <c r="G727" s="8">
        <v>1308</v>
      </c>
      <c r="H727" s="9">
        <v>0.18</v>
      </c>
      <c r="I727" s="7">
        <v>2145.1200000000003</v>
      </c>
      <c r="J727" s="8">
        <v>1501.5840000000001</v>
      </c>
      <c r="K727" s="8">
        <v>643.53600000000029</v>
      </c>
      <c r="L727" s="9">
        <f>(Sales[[#This Row],[Profit/Loss]]/Sales[[#This Row],[Revenue]])</f>
        <v>0.3000000000000001</v>
      </c>
      <c r="M727" s="1">
        <v>45722</v>
      </c>
      <c r="N727" s="6" t="s">
        <v>9</v>
      </c>
      <c r="O727" s="6" t="s">
        <v>3</v>
      </c>
    </row>
    <row r="728" spans="1:15" x14ac:dyDescent="0.35">
      <c r="A728" s="6">
        <v>1759</v>
      </c>
      <c r="B728" s="6" t="s">
        <v>807</v>
      </c>
      <c r="C728" s="6" t="s">
        <v>49</v>
      </c>
      <c r="D728" s="6" t="s">
        <v>50</v>
      </c>
      <c r="E728" s="6" t="s">
        <v>51</v>
      </c>
      <c r="F728" s="5">
        <v>2</v>
      </c>
      <c r="G728" s="8">
        <v>2510</v>
      </c>
      <c r="H728" s="9">
        <v>0.67</v>
      </c>
      <c r="I728" s="7">
        <v>1656.6</v>
      </c>
      <c r="J728" s="8">
        <v>165.66</v>
      </c>
      <c r="K728" s="8">
        <v>1490.9399999999998</v>
      </c>
      <c r="L728" s="9">
        <f>(Sales[[#This Row],[Profit/Loss]]/Sales[[#This Row],[Revenue]])</f>
        <v>0.89999999999999991</v>
      </c>
      <c r="M728" s="1">
        <v>45654</v>
      </c>
      <c r="N728" s="6" t="s">
        <v>7</v>
      </c>
      <c r="O728" s="6" t="s">
        <v>4</v>
      </c>
    </row>
    <row r="729" spans="1:15" x14ac:dyDescent="0.35">
      <c r="A729" s="6">
        <v>1760</v>
      </c>
      <c r="B729" s="6" t="s">
        <v>808</v>
      </c>
      <c r="C729" s="6" t="s">
        <v>45</v>
      </c>
      <c r="D729" s="6" t="s">
        <v>148</v>
      </c>
      <c r="E729" s="6" t="s">
        <v>149</v>
      </c>
      <c r="F729" s="5">
        <v>3</v>
      </c>
      <c r="G729" s="8">
        <v>4327</v>
      </c>
      <c r="H729" s="9">
        <v>0.67</v>
      </c>
      <c r="I729" s="7">
        <v>4283.7299999999996</v>
      </c>
      <c r="J729" s="8">
        <v>3855.3569999999995</v>
      </c>
      <c r="K729" s="8">
        <v>428.37300000000005</v>
      </c>
      <c r="L729" s="9">
        <f>(Sales[[#This Row],[Profit/Loss]]/Sales[[#This Row],[Revenue]])</f>
        <v>0.10000000000000002</v>
      </c>
      <c r="M729" s="1">
        <v>45663</v>
      </c>
      <c r="N729" s="6" t="s">
        <v>7</v>
      </c>
      <c r="O729" s="6" t="s">
        <v>3</v>
      </c>
    </row>
    <row r="730" spans="1:15" x14ac:dyDescent="0.35">
      <c r="A730" s="6">
        <v>1761</v>
      </c>
      <c r="B730" s="6" t="s">
        <v>809</v>
      </c>
      <c r="C730" s="6" t="s">
        <v>37</v>
      </c>
      <c r="D730" s="6" t="s">
        <v>151</v>
      </c>
      <c r="E730" s="6" t="s">
        <v>152</v>
      </c>
      <c r="F730" s="5">
        <v>3</v>
      </c>
      <c r="G730" s="8">
        <v>2769</v>
      </c>
      <c r="H730" s="9">
        <v>0.37</v>
      </c>
      <c r="I730" s="7">
        <v>5233.41</v>
      </c>
      <c r="J730" s="8">
        <v>2093.364</v>
      </c>
      <c r="K730" s="8">
        <v>3140.0459999999998</v>
      </c>
      <c r="L730" s="9">
        <f>(Sales[[#This Row],[Profit/Loss]]/Sales[[#This Row],[Revenue]])</f>
        <v>0.6</v>
      </c>
      <c r="M730" s="1">
        <v>45540</v>
      </c>
      <c r="N730" s="6" t="s">
        <v>9</v>
      </c>
      <c r="O730" s="6" t="s">
        <v>3</v>
      </c>
    </row>
    <row r="731" spans="1:15" x14ac:dyDescent="0.35">
      <c r="A731" s="6">
        <v>1762</v>
      </c>
      <c r="B731" s="6" t="s">
        <v>810</v>
      </c>
      <c r="C731" s="6" t="s">
        <v>37</v>
      </c>
      <c r="D731" s="6" t="s">
        <v>38</v>
      </c>
      <c r="E731" s="6" t="s">
        <v>39</v>
      </c>
      <c r="F731" s="5">
        <v>2</v>
      </c>
      <c r="G731" s="8">
        <v>1365</v>
      </c>
      <c r="H731" s="9">
        <v>0.17</v>
      </c>
      <c r="I731" s="7">
        <v>2265.9</v>
      </c>
      <c r="J731" s="8">
        <v>906.36000000000013</v>
      </c>
      <c r="K731" s="8">
        <v>1359.54</v>
      </c>
      <c r="L731" s="9">
        <f>(Sales[[#This Row],[Profit/Loss]]/Sales[[#This Row],[Revenue]])</f>
        <v>0.6</v>
      </c>
      <c r="M731" s="1">
        <v>45604</v>
      </c>
      <c r="N731" s="6" t="s">
        <v>5</v>
      </c>
      <c r="O731" s="6" t="s">
        <v>4</v>
      </c>
    </row>
    <row r="732" spans="1:15" x14ac:dyDescent="0.35">
      <c r="A732" s="6">
        <v>1763</v>
      </c>
      <c r="B732" s="6" t="s">
        <v>811</v>
      </c>
      <c r="C732" s="6" t="s">
        <v>41</v>
      </c>
      <c r="D732" s="6" t="s">
        <v>87</v>
      </c>
      <c r="E732" s="6" t="s">
        <v>88</v>
      </c>
      <c r="F732" s="5">
        <v>2</v>
      </c>
      <c r="G732" s="8">
        <v>1875</v>
      </c>
      <c r="H732" s="9">
        <v>0.75</v>
      </c>
      <c r="I732" s="7">
        <v>937.5</v>
      </c>
      <c r="J732" s="8">
        <v>656.25</v>
      </c>
      <c r="K732" s="8">
        <v>281.25</v>
      </c>
      <c r="L732" s="9">
        <f>(Sales[[#This Row],[Profit/Loss]]/Sales[[#This Row],[Revenue]])</f>
        <v>0.3</v>
      </c>
      <c r="M732" s="1">
        <v>45563</v>
      </c>
      <c r="N732" s="6" t="s">
        <v>15</v>
      </c>
      <c r="O732" s="6" t="s">
        <v>4</v>
      </c>
    </row>
    <row r="733" spans="1:15" x14ac:dyDescent="0.35">
      <c r="A733" s="6">
        <v>1765</v>
      </c>
      <c r="B733" s="6" t="s">
        <v>812</v>
      </c>
      <c r="C733" s="6" t="s">
        <v>32</v>
      </c>
      <c r="D733" s="6" t="s">
        <v>68</v>
      </c>
      <c r="E733" s="6" t="s">
        <v>69</v>
      </c>
      <c r="F733" s="5">
        <v>6</v>
      </c>
      <c r="G733" s="8">
        <v>1017</v>
      </c>
      <c r="H733" s="9">
        <v>0.48</v>
      </c>
      <c r="I733" s="7">
        <v>3173.04</v>
      </c>
      <c r="J733" s="8">
        <v>951.91199999999992</v>
      </c>
      <c r="K733" s="8">
        <v>2221.1280000000002</v>
      </c>
      <c r="L733" s="9">
        <f>(Sales[[#This Row],[Profit/Loss]]/Sales[[#This Row],[Revenue]])</f>
        <v>0.70000000000000007</v>
      </c>
      <c r="M733" s="1">
        <v>45709</v>
      </c>
      <c r="N733" s="6" t="s">
        <v>9</v>
      </c>
      <c r="O733" s="6" t="s">
        <v>4</v>
      </c>
    </row>
    <row r="734" spans="1:15" x14ac:dyDescent="0.35">
      <c r="A734" s="6">
        <v>1766</v>
      </c>
      <c r="B734" s="6" t="s">
        <v>813</v>
      </c>
      <c r="C734" s="6" t="s">
        <v>37</v>
      </c>
      <c r="D734" s="6" t="s">
        <v>113</v>
      </c>
      <c r="E734" s="6" t="s">
        <v>114</v>
      </c>
      <c r="F734" s="5">
        <v>2</v>
      </c>
      <c r="G734" s="8">
        <v>3589</v>
      </c>
      <c r="H734" s="9">
        <v>0.63</v>
      </c>
      <c r="I734" s="7">
        <v>2655.86</v>
      </c>
      <c r="J734" s="8">
        <v>1062.3440000000001</v>
      </c>
      <c r="K734" s="8">
        <v>1593.5160000000001</v>
      </c>
      <c r="L734" s="9">
        <f>(Sales[[#This Row],[Profit/Loss]]/Sales[[#This Row],[Revenue]])</f>
        <v>0.6</v>
      </c>
      <c r="M734" s="1">
        <v>45838</v>
      </c>
      <c r="N734" s="6" t="s">
        <v>9</v>
      </c>
      <c r="O734" s="6" t="s">
        <v>4</v>
      </c>
    </row>
    <row r="735" spans="1:15" x14ac:dyDescent="0.35">
      <c r="A735" s="6">
        <v>1767</v>
      </c>
      <c r="B735" s="6" t="s">
        <v>814</v>
      </c>
      <c r="C735" s="6" t="s">
        <v>56</v>
      </c>
      <c r="D735" s="6" t="s">
        <v>78</v>
      </c>
      <c r="E735" s="6" t="s">
        <v>79</v>
      </c>
      <c r="F735" s="5">
        <v>2</v>
      </c>
      <c r="G735" s="8">
        <v>2152</v>
      </c>
      <c r="H735" s="9">
        <v>0.59</v>
      </c>
      <c r="I735" s="7">
        <v>1764.64</v>
      </c>
      <c r="J735" s="8">
        <v>1411.7120000000002</v>
      </c>
      <c r="K735" s="8">
        <v>352.92799999999988</v>
      </c>
      <c r="L735" s="9">
        <f>(Sales[[#This Row],[Profit/Loss]]/Sales[[#This Row],[Revenue]])</f>
        <v>0.19999999999999993</v>
      </c>
      <c r="M735" s="1">
        <v>45850</v>
      </c>
      <c r="N735" s="6" t="s">
        <v>9</v>
      </c>
      <c r="O735" s="6" t="s">
        <v>3</v>
      </c>
    </row>
    <row r="736" spans="1:15" x14ac:dyDescent="0.35">
      <c r="A736" s="6">
        <v>1768</v>
      </c>
      <c r="B736" s="6" t="s">
        <v>815</v>
      </c>
      <c r="C736" s="6" t="s">
        <v>41</v>
      </c>
      <c r="D736" s="6" t="s">
        <v>87</v>
      </c>
      <c r="E736" s="6" t="s">
        <v>88</v>
      </c>
      <c r="F736" s="5">
        <v>5</v>
      </c>
      <c r="G736" s="8">
        <v>3548</v>
      </c>
      <c r="H736" s="9">
        <v>0.75</v>
      </c>
      <c r="I736" s="7">
        <v>4435</v>
      </c>
      <c r="J736" s="8">
        <v>3104.5</v>
      </c>
      <c r="K736" s="8">
        <v>1330.5</v>
      </c>
      <c r="L736" s="9">
        <f>(Sales[[#This Row],[Profit/Loss]]/Sales[[#This Row],[Revenue]])</f>
        <v>0.3</v>
      </c>
      <c r="M736" s="1">
        <v>45133</v>
      </c>
      <c r="N736" s="6" t="s">
        <v>9</v>
      </c>
      <c r="O736" s="6" t="s">
        <v>3</v>
      </c>
    </row>
    <row r="737" spans="1:15" x14ac:dyDescent="0.35">
      <c r="A737" s="6">
        <v>1769</v>
      </c>
      <c r="B737" s="6" t="s">
        <v>816</v>
      </c>
      <c r="C737" s="6" t="s">
        <v>37</v>
      </c>
      <c r="D737" s="6" t="s">
        <v>151</v>
      </c>
      <c r="E737" s="6" t="s">
        <v>152</v>
      </c>
      <c r="F737" s="5">
        <v>2</v>
      </c>
      <c r="G737" s="8">
        <v>2769</v>
      </c>
      <c r="H737" s="9">
        <v>0.9</v>
      </c>
      <c r="I737" s="7">
        <v>553.79999999999984</v>
      </c>
      <c r="J737" s="8">
        <v>221.51999999999995</v>
      </c>
      <c r="K737" s="8">
        <v>332.27999999999986</v>
      </c>
      <c r="L737" s="9">
        <f>(Sales[[#This Row],[Profit/Loss]]/Sales[[#This Row],[Revenue]])</f>
        <v>0.59999999999999987</v>
      </c>
      <c r="M737" s="1">
        <v>45626</v>
      </c>
      <c r="N737" s="6" t="s">
        <v>5</v>
      </c>
      <c r="O737" s="6" t="s">
        <v>4</v>
      </c>
    </row>
    <row r="738" spans="1:15" x14ac:dyDescent="0.35">
      <c r="A738" s="6">
        <v>1770</v>
      </c>
      <c r="B738" s="6" t="s">
        <v>817</v>
      </c>
      <c r="C738" s="6" t="s">
        <v>56</v>
      </c>
      <c r="D738" s="6" t="s">
        <v>78</v>
      </c>
      <c r="E738" s="6" t="s">
        <v>79</v>
      </c>
      <c r="F738" s="5">
        <v>2</v>
      </c>
      <c r="G738" s="8">
        <v>2791</v>
      </c>
      <c r="H738" s="9">
        <v>0.59</v>
      </c>
      <c r="I738" s="7">
        <v>2288.6200000000003</v>
      </c>
      <c r="J738" s="8">
        <v>1830.8960000000004</v>
      </c>
      <c r="K738" s="8">
        <v>457.72399999999993</v>
      </c>
      <c r="L738" s="9">
        <f>(Sales[[#This Row],[Profit/Loss]]/Sales[[#This Row],[Revenue]])</f>
        <v>0.19999999999999993</v>
      </c>
      <c r="M738" s="1">
        <v>45197</v>
      </c>
      <c r="N738" s="6" t="s">
        <v>15</v>
      </c>
      <c r="O738" s="6" t="s">
        <v>4</v>
      </c>
    </row>
    <row r="739" spans="1:15" x14ac:dyDescent="0.35">
      <c r="A739" s="6">
        <v>1771</v>
      </c>
      <c r="B739" s="6" t="s">
        <v>818</v>
      </c>
      <c r="C739" s="6" t="s">
        <v>41</v>
      </c>
      <c r="D739" s="6" t="s">
        <v>87</v>
      </c>
      <c r="E739" s="6" t="s">
        <v>88</v>
      </c>
      <c r="F739" s="5">
        <v>1</v>
      </c>
      <c r="G739" s="8">
        <v>730</v>
      </c>
      <c r="H739" s="9">
        <v>0.75</v>
      </c>
      <c r="I739" s="7">
        <v>182.5</v>
      </c>
      <c r="J739" s="8">
        <v>127.74999999999999</v>
      </c>
      <c r="K739" s="8">
        <v>54.750000000000014</v>
      </c>
      <c r="L739" s="9">
        <f>(Sales[[#This Row],[Profit/Loss]]/Sales[[#This Row],[Revenue]])</f>
        <v>0.3000000000000001</v>
      </c>
      <c r="M739" s="1">
        <v>45664</v>
      </c>
      <c r="N739" s="6" t="s">
        <v>13</v>
      </c>
      <c r="O739" s="6" t="s">
        <v>4</v>
      </c>
    </row>
    <row r="740" spans="1:15" x14ac:dyDescent="0.35">
      <c r="A740" s="6">
        <v>1772</v>
      </c>
      <c r="B740" s="6" t="s">
        <v>819</v>
      </c>
      <c r="C740" s="6" t="s">
        <v>32</v>
      </c>
      <c r="D740" s="6" t="s">
        <v>53</v>
      </c>
      <c r="E740" s="6" t="s">
        <v>54</v>
      </c>
      <c r="F740" s="5">
        <v>2</v>
      </c>
      <c r="G740" s="8">
        <v>2866</v>
      </c>
      <c r="H740" s="9">
        <v>0.38</v>
      </c>
      <c r="I740" s="7">
        <v>3553.84</v>
      </c>
      <c r="J740" s="8">
        <v>1066.152</v>
      </c>
      <c r="K740" s="8">
        <v>2487.6880000000001</v>
      </c>
      <c r="L740" s="9">
        <f>(Sales[[#This Row],[Profit/Loss]]/Sales[[#This Row],[Revenue]])</f>
        <v>0.7</v>
      </c>
      <c r="M740" s="1">
        <v>45816</v>
      </c>
      <c r="N740" s="6" t="s">
        <v>7</v>
      </c>
      <c r="O740" s="6" t="s">
        <v>4</v>
      </c>
    </row>
    <row r="741" spans="1:15" x14ac:dyDescent="0.35">
      <c r="A741" s="6">
        <v>1773</v>
      </c>
      <c r="B741" s="6" t="s">
        <v>820</v>
      </c>
      <c r="C741" s="6" t="s">
        <v>45</v>
      </c>
      <c r="D741" s="6" t="s">
        <v>148</v>
      </c>
      <c r="E741" s="6" t="s">
        <v>149</v>
      </c>
      <c r="F741" s="5">
        <v>2</v>
      </c>
      <c r="G741" s="8">
        <v>445</v>
      </c>
      <c r="H741" s="9">
        <v>0.51</v>
      </c>
      <c r="I741" s="7">
        <v>436.09999999999997</v>
      </c>
      <c r="J741" s="8">
        <v>392.48999999999995</v>
      </c>
      <c r="K741" s="8">
        <v>43.610000000000014</v>
      </c>
      <c r="L741" s="9">
        <f>(Sales[[#This Row],[Profit/Loss]]/Sales[[#This Row],[Revenue]])</f>
        <v>0.10000000000000003</v>
      </c>
      <c r="M741" s="1">
        <v>45563</v>
      </c>
      <c r="N741" s="6" t="s">
        <v>13</v>
      </c>
      <c r="O741" s="6" t="s">
        <v>4</v>
      </c>
    </row>
    <row r="742" spans="1:15" x14ac:dyDescent="0.35">
      <c r="A742" s="6">
        <v>1774</v>
      </c>
      <c r="B742" s="6" t="s">
        <v>821</v>
      </c>
      <c r="C742" s="6" t="s">
        <v>45</v>
      </c>
      <c r="D742" s="6" t="s">
        <v>60</v>
      </c>
      <c r="E742" s="6" t="s">
        <v>61</v>
      </c>
      <c r="F742" s="5">
        <v>3</v>
      </c>
      <c r="G742" s="8">
        <v>4137</v>
      </c>
      <c r="H742" s="9">
        <v>0.64</v>
      </c>
      <c r="I742" s="7">
        <v>4467.96</v>
      </c>
      <c r="J742" s="8">
        <v>4021.1640000000002</v>
      </c>
      <c r="K742" s="8">
        <v>446.79599999999982</v>
      </c>
      <c r="L742" s="9">
        <f>(Sales[[#This Row],[Profit/Loss]]/Sales[[#This Row],[Revenue]])</f>
        <v>9.9999999999999964E-2</v>
      </c>
      <c r="M742" s="1">
        <v>45777</v>
      </c>
      <c r="N742" s="6" t="s">
        <v>7</v>
      </c>
      <c r="O742" s="6" t="s">
        <v>4</v>
      </c>
    </row>
    <row r="743" spans="1:15" x14ac:dyDescent="0.35">
      <c r="A743" s="6">
        <v>1775</v>
      </c>
      <c r="B743" s="6" t="s">
        <v>822</v>
      </c>
      <c r="C743" s="6" t="s">
        <v>49</v>
      </c>
      <c r="D743" s="6" t="s">
        <v>105</v>
      </c>
      <c r="E743" s="6" t="s">
        <v>106</v>
      </c>
      <c r="F743" s="5">
        <v>2</v>
      </c>
      <c r="G743" s="8">
        <v>2751</v>
      </c>
      <c r="H743" s="9">
        <v>0.9</v>
      </c>
      <c r="I743" s="7">
        <v>550.19999999999993</v>
      </c>
      <c r="J743" s="8">
        <v>55.019999999999996</v>
      </c>
      <c r="K743" s="8">
        <v>495.17999999999995</v>
      </c>
      <c r="L743" s="9">
        <f>(Sales[[#This Row],[Profit/Loss]]/Sales[[#This Row],[Revenue]])</f>
        <v>0.9</v>
      </c>
      <c r="M743" s="1">
        <v>45563</v>
      </c>
      <c r="N743" s="6" t="s">
        <v>7</v>
      </c>
      <c r="O743" s="6" t="s">
        <v>4</v>
      </c>
    </row>
    <row r="744" spans="1:15" x14ac:dyDescent="0.35">
      <c r="A744" s="6">
        <v>1776</v>
      </c>
      <c r="B744" s="6" t="s">
        <v>823</v>
      </c>
      <c r="C744" s="6" t="s">
        <v>41</v>
      </c>
      <c r="D744" s="6" t="s">
        <v>110</v>
      </c>
      <c r="E744" s="6" t="s">
        <v>111</v>
      </c>
      <c r="F744" s="5">
        <v>4</v>
      </c>
      <c r="G744" s="8">
        <v>4685</v>
      </c>
      <c r="H744" s="9">
        <v>0.69</v>
      </c>
      <c r="I744" s="7">
        <v>5809.4000000000005</v>
      </c>
      <c r="J744" s="8">
        <v>4066.58</v>
      </c>
      <c r="K744" s="8">
        <v>1742.8200000000006</v>
      </c>
      <c r="L744" s="9">
        <f>(Sales[[#This Row],[Profit/Loss]]/Sales[[#This Row],[Revenue]])</f>
        <v>0.3000000000000001</v>
      </c>
      <c r="M744" s="1">
        <v>45563</v>
      </c>
      <c r="N744" s="6" t="s">
        <v>15</v>
      </c>
      <c r="O744" s="6" t="s">
        <v>4</v>
      </c>
    </row>
    <row r="745" spans="1:15" x14ac:dyDescent="0.35">
      <c r="A745" s="6">
        <v>1777</v>
      </c>
      <c r="B745" s="6" t="s">
        <v>824</v>
      </c>
      <c r="C745" s="6" t="s">
        <v>56</v>
      </c>
      <c r="D745" s="6" t="s">
        <v>83</v>
      </c>
      <c r="E745" s="6" t="s">
        <v>84</v>
      </c>
      <c r="F745" s="5">
        <v>2</v>
      </c>
      <c r="G745" s="8">
        <v>2840</v>
      </c>
      <c r="H745" s="9">
        <v>0.73</v>
      </c>
      <c r="I745" s="7">
        <v>1533.6000000000001</v>
      </c>
      <c r="J745" s="8">
        <v>1226.8800000000001</v>
      </c>
      <c r="K745" s="8">
        <v>306.72000000000003</v>
      </c>
      <c r="L745" s="9">
        <f>(Sales[[#This Row],[Profit/Loss]]/Sales[[#This Row],[Revenue]])</f>
        <v>0.2</v>
      </c>
      <c r="M745" s="1">
        <v>45401</v>
      </c>
      <c r="N745" s="6" t="s">
        <v>5</v>
      </c>
      <c r="O745" s="6" t="s">
        <v>3</v>
      </c>
    </row>
    <row r="746" spans="1:15" x14ac:dyDescent="0.35">
      <c r="A746" s="6">
        <v>1778</v>
      </c>
      <c r="B746" s="6" t="s">
        <v>825</v>
      </c>
      <c r="C746" s="6" t="s">
        <v>49</v>
      </c>
      <c r="D746" s="6" t="s">
        <v>50</v>
      </c>
      <c r="E746" s="6" t="s">
        <v>51</v>
      </c>
      <c r="F746" s="5">
        <v>5</v>
      </c>
      <c r="G746" s="8">
        <v>2717</v>
      </c>
      <c r="H746" s="9">
        <v>0.67</v>
      </c>
      <c r="I746" s="7">
        <v>4483.0499999999993</v>
      </c>
      <c r="J746" s="8">
        <v>448.30499999999995</v>
      </c>
      <c r="K746" s="8">
        <v>4034.7449999999994</v>
      </c>
      <c r="L746" s="9">
        <f>(Sales[[#This Row],[Profit/Loss]]/Sales[[#This Row],[Revenue]])</f>
        <v>0.9</v>
      </c>
      <c r="M746" s="1">
        <v>45569</v>
      </c>
      <c r="N746" s="6" t="s">
        <v>9</v>
      </c>
      <c r="O746" s="6" t="s">
        <v>4</v>
      </c>
    </row>
    <row r="747" spans="1:15" x14ac:dyDescent="0.35">
      <c r="A747" s="6">
        <v>1779</v>
      </c>
      <c r="B747" s="6" t="s">
        <v>116</v>
      </c>
      <c r="C747" s="6" t="s">
        <v>32</v>
      </c>
      <c r="D747" s="6" t="s">
        <v>53</v>
      </c>
      <c r="E747" s="6" t="s">
        <v>54</v>
      </c>
      <c r="F747" s="5">
        <v>2</v>
      </c>
      <c r="G747" s="8">
        <v>2866</v>
      </c>
      <c r="H747" s="9">
        <v>0.63</v>
      </c>
      <c r="I747" s="7">
        <v>2120.84</v>
      </c>
      <c r="J747" s="8">
        <v>636.25200000000007</v>
      </c>
      <c r="K747" s="8">
        <v>1484.5880000000002</v>
      </c>
      <c r="L747" s="9">
        <f>(Sales[[#This Row],[Profit/Loss]]/Sales[[#This Row],[Revenue]])</f>
        <v>0.70000000000000007</v>
      </c>
      <c r="M747" s="1">
        <v>45568</v>
      </c>
      <c r="N747" s="6" t="s">
        <v>13</v>
      </c>
      <c r="O747" s="6" t="s">
        <v>4</v>
      </c>
    </row>
    <row r="748" spans="1:15" x14ac:dyDescent="0.35">
      <c r="A748" s="6">
        <v>1780</v>
      </c>
      <c r="B748" s="6" t="s">
        <v>826</v>
      </c>
      <c r="C748" s="6" t="s">
        <v>37</v>
      </c>
      <c r="D748" s="6" t="s">
        <v>151</v>
      </c>
      <c r="E748" s="6" t="s">
        <v>152</v>
      </c>
      <c r="F748" s="5">
        <v>2</v>
      </c>
      <c r="G748" s="8">
        <v>2769</v>
      </c>
      <c r="H748" s="9">
        <v>0.73</v>
      </c>
      <c r="I748" s="7">
        <v>1495.26</v>
      </c>
      <c r="J748" s="8">
        <v>598.10400000000004</v>
      </c>
      <c r="K748" s="8">
        <v>897.15599999999995</v>
      </c>
      <c r="L748" s="9">
        <f>(Sales[[#This Row],[Profit/Loss]]/Sales[[#This Row],[Revenue]])</f>
        <v>0.6</v>
      </c>
      <c r="M748" s="1">
        <v>45829</v>
      </c>
      <c r="N748" s="6" t="s">
        <v>5</v>
      </c>
      <c r="O748" s="6" t="s">
        <v>3</v>
      </c>
    </row>
    <row r="749" spans="1:15" x14ac:dyDescent="0.35">
      <c r="A749" s="6">
        <v>1781</v>
      </c>
      <c r="B749" s="6" t="s">
        <v>827</v>
      </c>
      <c r="C749" s="6" t="s">
        <v>56</v>
      </c>
      <c r="D749" s="6" t="s">
        <v>57</v>
      </c>
      <c r="E749" s="6" t="s">
        <v>58</v>
      </c>
      <c r="F749" s="5">
        <v>2</v>
      </c>
      <c r="G749" s="8">
        <v>2995</v>
      </c>
      <c r="H749" s="9">
        <v>0.64</v>
      </c>
      <c r="I749" s="7">
        <v>2156.4</v>
      </c>
      <c r="J749" s="8">
        <v>1725.1200000000001</v>
      </c>
      <c r="K749" s="8">
        <v>431.28</v>
      </c>
      <c r="L749" s="9">
        <f>(Sales[[#This Row],[Profit/Loss]]/Sales[[#This Row],[Revenue]])</f>
        <v>0.19999999999999998</v>
      </c>
      <c r="M749" s="1">
        <v>45710</v>
      </c>
      <c r="N749" s="6" t="s">
        <v>9</v>
      </c>
      <c r="O749" s="6" t="s">
        <v>4</v>
      </c>
    </row>
    <row r="750" spans="1:15" x14ac:dyDescent="0.35">
      <c r="A750" s="6">
        <v>1782</v>
      </c>
      <c r="B750" s="6" t="s">
        <v>828</v>
      </c>
      <c r="C750" s="6" t="s">
        <v>37</v>
      </c>
      <c r="D750" s="6" t="s">
        <v>113</v>
      </c>
      <c r="E750" s="6" t="s">
        <v>114</v>
      </c>
      <c r="F750" s="5">
        <v>6</v>
      </c>
      <c r="G750" s="8">
        <v>2754</v>
      </c>
      <c r="H750" s="9">
        <v>0.63</v>
      </c>
      <c r="I750" s="7">
        <v>6113.88</v>
      </c>
      <c r="J750" s="8">
        <v>2445.5520000000001</v>
      </c>
      <c r="K750" s="8">
        <v>3668.328</v>
      </c>
      <c r="L750" s="9">
        <f>(Sales[[#This Row],[Profit/Loss]]/Sales[[#This Row],[Revenue]])</f>
        <v>0.6</v>
      </c>
      <c r="M750" s="1">
        <v>45350</v>
      </c>
      <c r="N750" s="6" t="s">
        <v>9</v>
      </c>
      <c r="O750" s="6" t="s">
        <v>3</v>
      </c>
    </row>
    <row r="751" spans="1:15" x14ac:dyDescent="0.35">
      <c r="A751" s="6">
        <v>1783</v>
      </c>
      <c r="B751" s="6" t="s">
        <v>829</v>
      </c>
      <c r="C751" s="6" t="s">
        <v>37</v>
      </c>
      <c r="D751" s="6" t="s">
        <v>113</v>
      </c>
      <c r="E751" s="6" t="s">
        <v>114</v>
      </c>
      <c r="F751" s="5">
        <v>2</v>
      </c>
      <c r="G751" s="8">
        <v>2754</v>
      </c>
      <c r="H751" s="9">
        <v>0.93</v>
      </c>
      <c r="I751" s="7">
        <v>385.55999999999972</v>
      </c>
      <c r="J751" s="8">
        <v>154.2239999999999</v>
      </c>
      <c r="K751" s="8">
        <v>231.33599999999981</v>
      </c>
      <c r="L751" s="9">
        <f>(Sales[[#This Row],[Profit/Loss]]/Sales[[#This Row],[Revenue]])</f>
        <v>0.6</v>
      </c>
      <c r="M751" s="1">
        <v>45505</v>
      </c>
      <c r="N751" s="6" t="s">
        <v>13</v>
      </c>
      <c r="O751" s="6" t="s">
        <v>4</v>
      </c>
    </row>
    <row r="752" spans="1:15" x14ac:dyDescent="0.35">
      <c r="A752" s="6">
        <v>1784</v>
      </c>
      <c r="B752" s="6" t="s">
        <v>830</v>
      </c>
      <c r="C752" s="6" t="s">
        <v>49</v>
      </c>
      <c r="D752" s="6" t="s">
        <v>50</v>
      </c>
      <c r="E752" s="6" t="s">
        <v>51</v>
      </c>
      <c r="F752" s="5">
        <v>4</v>
      </c>
      <c r="G752" s="8">
        <v>2068</v>
      </c>
      <c r="H752" s="9">
        <v>0.67</v>
      </c>
      <c r="I752" s="7">
        <v>2729.7599999999998</v>
      </c>
      <c r="J752" s="8">
        <v>272.976</v>
      </c>
      <c r="K752" s="8">
        <v>2456.7839999999997</v>
      </c>
      <c r="L752" s="9">
        <f>(Sales[[#This Row],[Profit/Loss]]/Sales[[#This Row],[Revenue]])</f>
        <v>0.89999999999999991</v>
      </c>
      <c r="M752" s="1">
        <v>45573</v>
      </c>
      <c r="N752" s="6" t="s">
        <v>9</v>
      </c>
      <c r="O752" s="6" t="s">
        <v>4</v>
      </c>
    </row>
    <row r="753" spans="1:15" x14ac:dyDescent="0.35">
      <c r="A753" s="6">
        <v>1785</v>
      </c>
      <c r="B753" s="6" t="s">
        <v>831</v>
      </c>
      <c r="C753" s="6" t="s">
        <v>49</v>
      </c>
      <c r="D753" s="6" t="s">
        <v>63</v>
      </c>
      <c r="E753" s="6" t="s">
        <v>64</v>
      </c>
      <c r="F753" s="5">
        <v>3</v>
      </c>
      <c r="G753" s="8">
        <v>4103</v>
      </c>
      <c r="H753" s="9">
        <v>0.65</v>
      </c>
      <c r="I753" s="7">
        <v>4308.1499999999996</v>
      </c>
      <c r="J753" s="8">
        <v>430.815</v>
      </c>
      <c r="K753" s="8">
        <v>3877.3349999999996</v>
      </c>
      <c r="L753" s="9">
        <f>(Sales[[#This Row],[Profit/Loss]]/Sales[[#This Row],[Revenue]])</f>
        <v>0.9</v>
      </c>
      <c r="M753" s="1">
        <v>45804</v>
      </c>
      <c r="N753" s="6" t="s">
        <v>13</v>
      </c>
      <c r="O753" s="6" t="s">
        <v>4</v>
      </c>
    </row>
    <row r="754" spans="1:15" x14ac:dyDescent="0.35">
      <c r="A754" s="6">
        <v>1786</v>
      </c>
      <c r="B754" s="6" t="s">
        <v>832</v>
      </c>
      <c r="C754" s="6" t="s">
        <v>41</v>
      </c>
      <c r="D754" s="6" t="s">
        <v>73</v>
      </c>
      <c r="E754" s="6" t="s">
        <v>74</v>
      </c>
      <c r="F754" s="5">
        <v>2</v>
      </c>
      <c r="G754" s="8">
        <v>2543</v>
      </c>
      <c r="H754" s="9">
        <v>0.9</v>
      </c>
      <c r="I754" s="7">
        <v>508.59999999999991</v>
      </c>
      <c r="J754" s="8">
        <v>356.01999999999992</v>
      </c>
      <c r="K754" s="8">
        <v>152.57999999999998</v>
      </c>
      <c r="L754" s="9">
        <f>(Sales[[#This Row],[Profit/Loss]]/Sales[[#This Row],[Revenue]])</f>
        <v>0.30000000000000004</v>
      </c>
      <c r="M754" s="1">
        <v>45743</v>
      </c>
      <c r="N754" s="6" t="s">
        <v>15</v>
      </c>
      <c r="O754" s="6" t="s">
        <v>4</v>
      </c>
    </row>
    <row r="755" spans="1:15" x14ac:dyDescent="0.35">
      <c r="A755" s="6">
        <v>1787</v>
      </c>
      <c r="B755" s="6" t="s">
        <v>833</v>
      </c>
      <c r="C755" s="6" t="s">
        <v>45</v>
      </c>
      <c r="D755" s="6" t="s">
        <v>171</v>
      </c>
      <c r="E755" s="6" t="s">
        <v>172</v>
      </c>
      <c r="F755" s="5">
        <v>6</v>
      </c>
      <c r="G755" s="8">
        <v>2385</v>
      </c>
      <c r="H755" s="9">
        <v>0.57999999999999996</v>
      </c>
      <c r="I755" s="7">
        <v>6010.2000000000007</v>
      </c>
      <c r="J755" s="8">
        <v>5409.1800000000012</v>
      </c>
      <c r="K755" s="8">
        <v>601.01999999999953</v>
      </c>
      <c r="L755" s="9">
        <f>(Sales[[#This Row],[Profit/Loss]]/Sales[[#This Row],[Revenue]])</f>
        <v>9.9999999999999908E-2</v>
      </c>
      <c r="M755" s="1">
        <v>45612</v>
      </c>
      <c r="N755" s="6" t="s">
        <v>5</v>
      </c>
      <c r="O755" s="6" t="s">
        <v>4</v>
      </c>
    </row>
    <row r="756" spans="1:15" x14ac:dyDescent="0.35">
      <c r="A756" s="6">
        <v>1789</v>
      </c>
      <c r="B756" s="6" t="s">
        <v>834</v>
      </c>
      <c r="C756" s="6" t="s">
        <v>37</v>
      </c>
      <c r="D756" s="6" t="s">
        <v>102</v>
      </c>
      <c r="E756" s="6" t="s">
        <v>103</v>
      </c>
      <c r="F756" s="5">
        <v>2</v>
      </c>
      <c r="G756" s="8">
        <v>1434</v>
      </c>
      <c r="H756" s="9">
        <v>0.11</v>
      </c>
      <c r="I756" s="7">
        <v>2552.52</v>
      </c>
      <c r="J756" s="8">
        <v>1021.008</v>
      </c>
      <c r="K756" s="8">
        <v>1531.5119999999999</v>
      </c>
      <c r="L756" s="9">
        <f>(Sales[[#This Row],[Profit/Loss]]/Sales[[#This Row],[Revenue]])</f>
        <v>0.6</v>
      </c>
      <c r="M756" s="1">
        <v>45771</v>
      </c>
      <c r="N756" s="6" t="s">
        <v>13</v>
      </c>
      <c r="O756" s="6" t="s">
        <v>4</v>
      </c>
    </row>
    <row r="757" spans="1:15" x14ac:dyDescent="0.35">
      <c r="A757" s="6">
        <v>1790</v>
      </c>
      <c r="B757" s="6" t="s">
        <v>835</v>
      </c>
      <c r="C757" s="6" t="s">
        <v>37</v>
      </c>
      <c r="D757" s="6" t="s">
        <v>102</v>
      </c>
      <c r="E757" s="6" t="s">
        <v>103</v>
      </c>
      <c r="F757" s="5">
        <v>1</v>
      </c>
      <c r="G757" s="8">
        <v>3268</v>
      </c>
      <c r="H757" s="9">
        <v>0.57999999999999996</v>
      </c>
      <c r="I757" s="7">
        <v>1372.5600000000002</v>
      </c>
      <c r="J757" s="8">
        <v>549.02400000000011</v>
      </c>
      <c r="K757" s="8">
        <v>823.53600000000006</v>
      </c>
      <c r="L757" s="9">
        <f>(Sales[[#This Row],[Profit/Loss]]/Sales[[#This Row],[Revenue]])</f>
        <v>0.6</v>
      </c>
      <c r="M757" s="1">
        <v>45793</v>
      </c>
      <c r="N757" s="6" t="s">
        <v>5</v>
      </c>
      <c r="O757" s="6" t="s">
        <v>4</v>
      </c>
    </row>
    <row r="758" spans="1:15" x14ac:dyDescent="0.35">
      <c r="A758" s="6">
        <v>1791</v>
      </c>
      <c r="B758" s="6" t="s">
        <v>836</v>
      </c>
      <c r="C758" s="6" t="s">
        <v>56</v>
      </c>
      <c r="D758" s="6" t="s">
        <v>57</v>
      </c>
      <c r="E758" s="6" t="s">
        <v>58</v>
      </c>
      <c r="F758" s="5">
        <v>2</v>
      </c>
      <c r="G758" s="8">
        <v>2124</v>
      </c>
      <c r="H758" s="9">
        <v>0.69</v>
      </c>
      <c r="I758" s="7">
        <v>1316.8800000000003</v>
      </c>
      <c r="J758" s="8">
        <v>1053.5040000000004</v>
      </c>
      <c r="K758" s="8">
        <v>263.37599999999998</v>
      </c>
      <c r="L758" s="9">
        <f>(Sales[[#This Row],[Profit/Loss]]/Sales[[#This Row],[Revenue]])</f>
        <v>0.19999999999999993</v>
      </c>
      <c r="M758" s="1">
        <v>45655</v>
      </c>
      <c r="N758" s="6" t="s">
        <v>11</v>
      </c>
      <c r="O758" s="6" t="s">
        <v>4</v>
      </c>
    </row>
    <row r="759" spans="1:15" x14ac:dyDescent="0.35">
      <c r="A759" s="6">
        <v>1792</v>
      </c>
      <c r="B759" s="6" t="s">
        <v>837</v>
      </c>
      <c r="C759" s="6" t="s">
        <v>32</v>
      </c>
      <c r="D759" s="6" t="s">
        <v>53</v>
      </c>
      <c r="E759" s="6" t="s">
        <v>54</v>
      </c>
      <c r="F759" s="5">
        <v>2</v>
      </c>
      <c r="G759" s="8">
        <v>2866</v>
      </c>
      <c r="H759" s="9">
        <v>0.83</v>
      </c>
      <c r="I759" s="7">
        <v>974.44000000000028</v>
      </c>
      <c r="J759" s="8">
        <v>292.33200000000005</v>
      </c>
      <c r="K759" s="8">
        <v>682.10800000000017</v>
      </c>
      <c r="L759" s="9">
        <f>(Sales[[#This Row],[Profit/Loss]]/Sales[[#This Row],[Revenue]])</f>
        <v>0.7</v>
      </c>
      <c r="M759" s="1">
        <v>45696</v>
      </c>
      <c r="N759" s="6" t="s">
        <v>9</v>
      </c>
      <c r="O759" s="6" t="s">
        <v>3</v>
      </c>
    </row>
    <row r="760" spans="1:15" x14ac:dyDescent="0.35">
      <c r="A760" s="6">
        <v>1793</v>
      </c>
      <c r="B760" s="6" t="s">
        <v>838</v>
      </c>
      <c r="C760" s="6" t="s">
        <v>56</v>
      </c>
      <c r="D760" s="6" t="s">
        <v>78</v>
      </c>
      <c r="E760" s="6" t="s">
        <v>79</v>
      </c>
      <c r="F760" s="5">
        <v>5</v>
      </c>
      <c r="G760" s="8">
        <v>1888</v>
      </c>
      <c r="H760" s="9">
        <v>0.59</v>
      </c>
      <c r="I760" s="7">
        <v>3870.4</v>
      </c>
      <c r="J760" s="8">
        <v>3096.32</v>
      </c>
      <c r="K760" s="8">
        <v>774.07999999999993</v>
      </c>
      <c r="L760" s="9">
        <f>(Sales[[#This Row],[Profit/Loss]]/Sales[[#This Row],[Revenue]])</f>
        <v>0.19999999999999998</v>
      </c>
      <c r="M760" s="1">
        <v>45525</v>
      </c>
      <c r="N760" s="6" t="s">
        <v>7</v>
      </c>
      <c r="O760" s="6" t="s">
        <v>4</v>
      </c>
    </row>
    <row r="761" spans="1:15" x14ac:dyDescent="0.35">
      <c r="A761" s="6">
        <v>1794</v>
      </c>
      <c r="B761" s="6" t="s">
        <v>839</v>
      </c>
      <c r="C761" s="6" t="s">
        <v>37</v>
      </c>
      <c r="D761" s="6" t="s">
        <v>113</v>
      </c>
      <c r="E761" s="6" t="s">
        <v>114</v>
      </c>
      <c r="F761" s="5">
        <v>2</v>
      </c>
      <c r="G761" s="8">
        <v>2754</v>
      </c>
      <c r="H761" s="9">
        <v>0.63</v>
      </c>
      <c r="I761" s="7">
        <v>2037.96</v>
      </c>
      <c r="J761" s="8">
        <v>815.18400000000008</v>
      </c>
      <c r="K761" s="8">
        <v>1222.7759999999998</v>
      </c>
      <c r="L761" s="9">
        <f>(Sales[[#This Row],[Profit/Loss]]/Sales[[#This Row],[Revenue]])</f>
        <v>0.59999999999999987</v>
      </c>
      <c r="M761" s="1">
        <v>45818</v>
      </c>
      <c r="N761" s="6" t="s">
        <v>11</v>
      </c>
      <c r="O761" s="6" t="s">
        <v>3</v>
      </c>
    </row>
    <row r="762" spans="1:15" x14ac:dyDescent="0.35">
      <c r="A762" s="6">
        <v>1795</v>
      </c>
      <c r="B762" s="6" t="s">
        <v>840</v>
      </c>
      <c r="C762" s="6" t="s">
        <v>45</v>
      </c>
      <c r="D762" s="6" t="s">
        <v>171</v>
      </c>
      <c r="E762" s="6" t="s">
        <v>172</v>
      </c>
      <c r="F762" s="5">
        <v>2</v>
      </c>
      <c r="G762" s="8">
        <v>2385</v>
      </c>
      <c r="H762" s="9">
        <v>0.57999999999999996</v>
      </c>
      <c r="I762" s="7">
        <v>2003.4</v>
      </c>
      <c r="J762" s="8">
        <v>1803.0600000000002</v>
      </c>
      <c r="K762" s="8">
        <v>200.33999999999992</v>
      </c>
      <c r="L762" s="9">
        <f>(Sales[[#This Row],[Profit/Loss]]/Sales[[#This Row],[Revenue]])</f>
        <v>9.999999999999995E-2</v>
      </c>
      <c r="M762" s="1">
        <v>45769</v>
      </c>
      <c r="N762" s="6" t="s">
        <v>13</v>
      </c>
      <c r="O762" s="6" t="s">
        <v>4</v>
      </c>
    </row>
    <row r="763" spans="1:15" x14ac:dyDescent="0.35">
      <c r="A763" s="6">
        <v>1796</v>
      </c>
      <c r="B763" s="6" t="s">
        <v>841</v>
      </c>
      <c r="C763" s="6" t="s">
        <v>56</v>
      </c>
      <c r="D763" s="6" t="s">
        <v>78</v>
      </c>
      <c r="E763" s="6" t="s">
        <v>79</v>
      </c>
      <c r="F763" s="5">
        <v>1</v>
      </c>
      <c r="G763" s="8">
        <v>2791</v>
      </c>
      <c r="H763" s="9">
        <v>0.94</v>
      </c>
      <c r="I763" s="7">
        <v>167.46000000000015</v>
      </c>
      <c r="J763" s="8">
        <v>133.96800000000013</v>
      </c>
      <c r="K763" s="8">
        <v>33.492000000000019</v>
      </c>
      <c r="L763" s="9">
        <f>(Sales[[#This Row],[Profit/Loss]]/Sales[[#This Row],[Revenue]])</f>
        <v>0.19999999999999993</v>
      </c>
      <c r="M763" s="1">
        <v>45563</v>
      </c>
      <c r="N763" s="6" t="s">
        <v>15</v>
      </c>
      <c r="O763" s="6" t="s">
        <v>4</v>
      </c>
    </row>
    <row r="764" spans="1:15" x14ac:dyDescent="0.35">
      <c r="A764" s="6">
        <v>1797</v>
      </c>
      <c r="B764" s="6" t="s">
        <v>842</v>
      </c>
      <c r="C764" s="6" t="s">
        <v>56</v>
      </c>
      <c r="D764" s="6" t="s">
        <v>57</v>
      </c>
      <c r="E764" s="6" t="s">
        <v>58</v>
      </c>
      <c r="F764" s="5">
        <v>2</v>
      </c>
      <c r="G764" s="8">
        <v>4305</v>
      </c>
      <c r="H764" s="9">
        <v>0.64</v>
      </c>
      <c r="I764" s="7">
        <v>3099.6</v>
      </c>
      <c r="J764" s="8">
        <v>2479.6800000000003</v>
      </c>
      <c r="K764" s="8">
        <v>619.91999999999962</v>
      </c>
      <c r="L764" s="9">
        <f>(Sales[[#This Row],[Profit/Loss]]/Sales[[#This Row],[Revenue]])</f>
        <v>0.19999999999999987</v>
      </c>
      <c r="M764" s="1">
        <v>45663</v>
      </c>
      <c r="N764" s="6" t="s">
        <v>7</v>
      </c>
      <c r="O764" s="6" t="s">
        <v>4</v>
      </c>
    </row>
    <row r="765" spans="1:15" x14ac:dyDescent="0.35">
      <c r="A765" s="6">
        <v>1798</v>
      </c>
      <c r="B765" s="6" t="s">
        <v>843</v>
      </c>
      <c r="C765" s="6" t="s">
        <v>41</v>
      </c>
      <c r="D765" s="6" t="s">
        <v>110</v>
      </c>
      <c r="E765" s="6" t="s">
        <v>111</v>
      </c>
      <c r="F765" s="5">
        <v>2</v>
      </c>
      <c r="G765" s="8">
        <v>2490</v>
      </c>
      <c r="H765" s="9">
        <v>0.69</v>
      </c>
      <c r="I765" s="7">
        <v>1543.8000000000002</v>
      </c>
      <c r="J765" s="8">
        <v>1080.6600000000001</v>
      </c>
      <c r="K765" s="8">
        <v>463.1400000000001</v>
      </c>
      <c r="L765" s="9">
        <f>(Sales[[#This Row],[Profit/Loss]]/Sales[[#This Row],[Revenue]])</f>
        <v>0.30000000000000004</v>
      </c>
      <c r="M765" s="1">
        <v>45859</v>
      </c>
      <c r="N765" s="6" t="s">
        <v>9</v>
      </c>
      <c r="O765" s="6" t="s">
        <v>4</v>
      </c>
    </row>
    <row r="766" spans="1:15" x14ac:dyDescent="0.35">
      <c r="A766" s="6">
        <v>1799</v>
      </c>
      <c r="B766" s="6" t="s">
        <v>844</v>
      </c>
      <c r="C766" s="6" t="s">
        <v>41</v>
      </c>
      <c r="D766" s="6" t="s">
        <v>110</v>
      </c>
      <c r="E766" s="6" t="s">
        <v>111</v>
      </c>
      <c r="F766" s="5">
        <v>2</v>
      </c>
      <c r="G766" s="8">
        <v>1102</v>
      </c>
      <c r="H766" s="9">
        <v>0.81</v>
      </c>
      <c r="I766" s="7">
        <v>418.75999999999988</v>
      </c>
      <c r="J766" s="8">
        <v>293.13199999999989</v>
      </c>
      <c r="K766" s="8">
        <v>125.62799999999999</v>
      </c>
      <c r="L766" s="9">
        <f>(Sales[[#This Row],[Profit/Loss]]/Sales[[#This Row],[Revenue]])</f>
        <v>0.30000000000000004</v>
      </c>
      <c r="M766" s="1">
        <v>45563</v>
      </c>
      <c r="N766" s="6" t="s">
        <v>9</v>
      </c>
      <c r="O766" s="6" t="s">
        <v>4</v>
      </c>
    </row>
    <row r="767" spans="1:15" x14ac:dyDescent="0.35">
      <c r="A767" s="6">
        <v>1800</v>
      </c>
      <c r="B767" s="6" t="s">
        <v>845</v>
      </c>
      <c r="C767" s="6" t="s">
        <v>37</v>
      </c>
      <c r="D767" s="6" t="s">
        <v>38</v>
      </c>
      <c r="E767" s="6" t="s">
        <v>39</v>
      </c>
      <c r="F767" s="5">
        <v>6</v>
      </c>
      <c r="G767" s="8">
        <v>2761</v>
      </c>
      <c r="H767" s="9">
        <v>0.93</v>
      </c>
      <c r="I767" s="7">
        <v>1159.6199999999992</v>
      </c>
      <c r="J767" s="8">
        <v>463.84799999999973</v>
      </c>
      <c r="K767" s="8">
        <v>695.77199999999948</v>
      </c>
      <c r="L767" s="9">
        <f>(Sales[[#This Row],[Profit/Loss]]/Sales[[#This Row],[Revenue]])</f>
        <v>0.6</v>
      </c>
      <c r="M767" s="1">
        <v>45680</v>
      </c>
      <c r="N767" s="6" t="s">
        <v>9</v>
      </c>
      <c r="O767" s="6" t="s">
        <v>3</v>
      </c>
    </row>
    <row r="768" spans="1:15" x14ac:dyDescent="0.35">
      <c r="A768" s="6">
        <v>1801</v>
      </c>
      <c r="B768" s="6" t="s">
        <v>846</v>
      </c>
      <c r="C768" s="6" t="s">
        <v>41</v>
      </c>
      <c r="D768" s="6" t="s">
        <v>73</v>
      </c>
      <c r="E768" s="6" t="s">
        <v>74</v>
      </c>
      <c r="F768" s="5">
        <v>2</v>
      </c>
      <c r="G768" s="8">
        <v>2543</v>
      </c>
      <c r="H768" s="9">
        <v>0.59</v>
      </c>
      <c r="I768" s="7">
        <v>2085.2600000000002</v>
      </c>
      <c r="J768" s="8">
        <v>1459.682</v>
      </c>
      <c r="K768" s="8">
        <v>625.5780000000002</v>
      </c>
      <c r="L768" s="9">
        <f>(Sales[[#This Row],[Profit/Loss]]/Sales[[#This Row],[Revenue]])</f>
        <v>0.30000000000000004</v>
      </c>
      <c r="M768" s="1">
        <v>45770</v>
      </c>
      <c r="N768" s="6" t="s">
        <v>11</v>
      </c>
      <c r="O768" s="6" t="s">
        <v>4</v>
      </c>
    </row>
    <row r="769" spans="1:15" x14ac:dyDescent="0.35">
      <c r="A769" s="6">
        <v>1802</v>
      </c>
      <c r="B769" s="6" t="s">
        <v>847</v>
      </c>
      <c r="C769" s="6" t="s">
        <v>41</v>
      </c>
      <c r="D769" s="6" t="s">
        <v>87</v>
      </c>
      <c r="E769" s="6" t="s">
        <v>88</v>
      </c>
      <c r="F769" s="5">
        <v>1</v>
      </c>
      <c r="G769" s="8">
        <v>2573</v>
      </c>
      <c r="H769" s="9">
        <v>0.75</v>
      </c>
      <c r="I769" s="7">
        <v>643.25</v>
      </c>
      <c r="J769" s="8">
        <v>450.27499999999998</v>
      </c>
      <c r="K769" s="8">
        <v>192.97500000000002</v>
      </c>
      <c r="L769" s="9">
        <f>(Sales[[#This Row],[Profit/Loss]]/Sales[[#This Row],[Revenue]])</f>
        <v>0.30000000000000004</v>
      </c>
      <c r="M769" s="1">
        <v>45708</v>
      </c>
      <c r="N769" s="6" t="s">
        <v>5</v>
      </c>
      <c r="O769" s="6" t="s">
        <v>4</v>
      </c>
    </row>
    <row r="770" spans="1:15" x14ac:dyDescent="0.35">
      <c r="A770" s="6">
        <v>1803</v>
      </c>
      <c r="B770" s="6" t="s">
        <v>848</v>
      </c>
      <c r="C770" s="6" t="s">
        <v>45</v>
      </c>
      <c r="D770" s="6" t="s">
        <v>60</v>
      </c>
      <c r="E770" s="6" t="s">
        <v>61</v>
      </c>
      <c r="F770" s="5">
        <v>2</v>
      </c>
      <c r="G770" s="8">
        <v>2580</v>
      </c>
      <c r="H770" s="9">
        <v>0.64</v>
      </c>
      <c r="I770" s="7">
        <v>1857.6</v>
      </c>
      <c r="J770" s="8">
        <v>1671.84</v>
      </c>
      <c r="K770" s="8">
        <v>185.76</v>
      </c>
      <c r="L770" s="9">
        <f>(Sales[[#This Row],[Profit/Loss]]/Sales[[#This Row],[Revenue]])</f>
        <v>0.1</v>
      </c>
      <c r="M770" s="1">
        <v>45563</v>
      </c>
      <c r="N770" s="6" t="s">
        <v>9</v>
      </c>
      <c r="O770" s="6" t="s">
        <v>4</v>
      </c>
    </row>
    <row r="771" spans="1:15" x14ac:dyDescent="0.35">
      <c r="A771" s="6">
        <v>1804</v>
      </c>
      <c r="B771" s="6" t="s">
        <v>849</v>
      </c>
      <c r="C771" s="6" t="s">
        <v>56</v>
      </c>
      <c r="D771" s="6" t="s">
        <v>78</v>
      </c>
      <c r="E771" s="6" t="s">
        <v>79</v>
      </c>
      <c r="F771" s="5">
        <v>2</v>
      </c>
      <c r="G771" s="8">
        <v>2791</v>
      </c>
      <c r="H771" s="9">
        <v>0.59</v>
      </c>
      <c r="I771" s="7">
        <v>2288.6200000000003</v>
      </c>
      <c r="J771" s="8">
        <v>1830.8960000000004</v>
      </c>
      <c r="K771" s="8">
        <v>457.72399999999993</v>
      </c>
      <c r="L771" s="9">
        <f>(Sales[[#This Row],[Profit/Loss]]/Sales[[#This Row],[Revenue]])</f>
        <v>0.19999999999999993</v>
      </c>
      <c r="M771" s="1">
        <v>45779</v>
      </c>
      <c r="N771" s="6" t="s">
        <v>9</v>
      </c>
      <c r="O771" s="6" t="s">
        <v>4</v>
      </c>
    </row>
    <row r="772" spans="1:15" x14ac:dyDescent="0.35">
      <c r="A772" s="6">
        <v>1806</v>
      </c>
      <c r="B772" s="6" t="s">
        <v>850</v>
      </c>
      <c r="C772" s="6" t="s">
        <v>56</v>
      </c>
      <c r="D772" s="6" t="s">
        <v>78</v>
      </c>
      <c r="E772" s="6" t="s">
        <v>79</v>
      </c>
      <c r="F772" s="5">
        <v>1</v>
      </c>
      <c r="G772" s="8">
        <v>2791</v>
      </c>
      <c r="H772" s="9">
        <v>0.59</v>
      </c>
      <c r="I772" s="7">
        <v>1144.3100000000002</v>
      </c>
      <c r="J772" s="8">
        <v>915.44800000000021</v>
      </c>
      <c r="K772" s="8">
        <v>228.86199999999997</v>
      </c>
      <c r="L772" s="9">
        <f>(Sales[[#This Row],[Profit/Loss]]/Sales[[#This Row],[Revenue]])</f>
        <v>0.19999999999999993</v>
      </c>
      <c r="M772" s="1">
        <v>45695</v>
      </c>
      <c r="N772" s="6" t="s">
        <v>15</v>
      </c>
      <c r="O772" s="6" t="s">
        <v>4</v>
      </c>
    </row>
    <row r="773" spans="1:15" x14ac:dyDescent="0.35">
      <c r="A773" s="6">
        <v>1807</v>
      </c>
      <c r="B773" s="6" t="s">
        <v>851</v>
      </c>
      <c r="C773" s="6" t="s">
        <v>32</v>
      </c>
      <c r="D773" s="6" t="s">
        <v>53</v>
      </c>
      <c r="E773" s="6" t="s">
        <v>54</v>
      </c>
      <c r="F773" s="5">
        <v>4</v>
      </c>
      <c r="G773" s="8">
        <v>2308</v>
      </c>
      <c r="H773" s="9">
        <v>0.63</v>
      </c>
      <c r="I773" s="7">
        <v>3415.84</v>
      </c>
      <c r="J773" s="8">
        <v>1024.752</v>
      </c>
      <c r="K773" s="8">
        <v>2391.0880000000002</v>
      </c>
      <c r="L773" s="9">
        <f>(Sales[[#This Row],[Profit/Loss]]/Sales[[#This Row],[Revenue]])</f>
        <v>0.70000000000000007</v>
      </c>
      <c r="M773" s="1">
        <v>45811</v>
      </c>
      <c r="N773" s="6" t="s">
        <v>11</v>
      </c>
      <c r="O773" s="6" t="s">
        <v>4</v>
      </c>
    </row>
    <row r="774" spans="1:15" x14ac:dyDescent="0.35">
      <c r="A774" s="6">
        <v>1808</v>
      </c>
      <c r="B774" s="6" t="s">
        <v>485</v>
      </c>
      <c r="C774" s="6" t="s">
        <v>49</v>
      </c>
      <c r="D774" s="6" t="s">
        <v>63</v>
      </c>
      <c r="E774" s="6" t="s">
        <v>64</v>
      </c>
      <c r="F774" s="5">
        <v>2</v>
      </c>
      <c r="G774" s="8">
        <v>4582</v>
      </c>
      <c r="H774" s="9">
        <v>0.7</v>
      </c>
      <c r="I774" s="7">
        <v>2749.2000000000003</v>
      </c>
      <c r="J774" s="8">
        <v>274.92</v>
      </c>
      <c r="K774" s="8">
        <v>2474.2800000000002</v>
      </c>
      <c r="L774" s="9">
        <f>(Sales[[#This Row],[Profit/Loss]]/Sales[[#This Row],[Revenue]])</f>
        <v>0.9</v>
      </c>
      <c r="M774" s="1">
        <v>45563</v>
      </c>
      <c r="N774" s="6" t="s">
        <v>11</v>
      </c>
      <c r="O774" s="6" t="s">
        <v>3</v>
      </c>
    </row>
    <row r="775" spans="1:15" x14ac:dyDescent="0.35">
      <c r="A775" s="6">
        <v>1809</v>
      </c>
      <c r="B775" s="6" t="s">
        <v>852</v>
      </c>
      <c r="C775" s="6" t="s">
        <v>56</v>
      </c>
      <c r="D775" s="6" t="s">
        <v>83</v>
      </c>
      <c r="E775" s="6" t="s">
        <v>84</v>
      </c>
      <c r="F775" s="5">
        <v>2</v>
      </c>
      <c r="G775" s="8">
        <v>3799</v>
      </c>
      <c r="H775" s="9">
        <v>0.76</v>
      </c>
      <c r="I775" s="7">
        <v>1823.52</v>
      </c>
      <c r="J775" s="8">
        <v>1458.816</v>
      </c>
      <c r="K775" s="8">
        <v>364.70399999999995</v>
      </c>
      <c r="L775" s="9">
        <f>(Sales[[#This Row],[Profit/Loss]]/Sales[[#This Row],[Revenue]])</f>
        <v>0.19999999999999998</v>
      </c>
      <c r="M775" s="1">
        <v>45602</v>
      </c>
      <c r="N775" s="6" t="s">
        <v>11</v>
      </c>
      <c r="O775" s="6" t="s">
        <v>4</v>
      </c>
    </row>
    <row r="776" spans="1:15" x14ac:dyDescent="0.35">
      <c r="A776" s="6">
        <v>1810</v>
      </c>
      <c r="B776" s="6" t="s">
        <v>853</v>
      </c>
      <c r="C776" s="6" t="s">
        <v>45</v>
      </c>
      <c r="D776" s="6" t="s">
        <v>60</v>
      </c>
      <c r="E776" s="6" t="s">
        <v>61</v>
      </c>
      <c r="F776" s="5">
        <v>2</v>
      </c>
      <c r="G776" s="8">
        <v>2580</v>
      </c>
      <c r="H776" s="9">
        <v>0.39</v>
      </c>
      <c r="I776" s="7">
        <v>3147.6</v>
      </c>
      <c r="J776" s="8">
        <v>2832.84</v>
      </c>
      <c r="K776" s="8">
        <v>314.75999999999976</v>
      </c>
      <c r="L776" s="9">
        <f>(Sales[[#This Row],[Profit/Loss]]/Sales[[#This Row],[Revenue]])</f>
        <v>9.9999999999999922E-2</v>
      </c>
      <c r="M776" s="1">
        <v>45776</v>
      </c>
      <c r="N776" s="6" t="s">
        <v>9</v>
      </c>
      <c r="O776" s="6" t="s">
        <v>3</v>
      </c>
    </row>
    <row r="777" spans="1:15" x14ac:dyDescent="0.35">
      <c r="A777" s="6">
        <v>1811</v>
      </c>
      <c r="B777" s="6" t="s">
        <v>854</v>
      </c>
      <c r="C777" s="6" t="s">
        <v>41</v>
      </c>
      <c r="D777" s="6" t="s">
        <v>110</v>
      </c>
      <c r="E777" s="6" t="s">
        <v>111</v>
      </c>
      <c r="F777" s="5">
        <v>2</v>
      </c>
      <c r="G777" s="8">
        <v>2449</v>
      </c>
      <c r="H777" s="9">
        <v>0.99</v>
      </c>
      <c r="I777" s="7">
        <v>48.980000000000047</v>
      </c>
      <c r="J777" s="8">
        <v>34.28600000000003</v>
      </c>
      <c r="K777" s="8">
        <v>14.694000000000017</v>
      </c>
      <c r="L777" s="9">
        <f>(Sales[[#This Row],[Profit/Loss]]/Sales[[#This Row],[Revenue]])</f>
        <v>0.30000000000000004</v>
      </c>
      <c r="M777" s="1">
        <v>45492</v>
      </c>
      <c r="N777" s="6" t="s">
        <v>11</v>
      </c>
      <c r="O777" s="6" t="s">
        <v>4</v>
      </c>
    </row>
    <row r="778" spans="1:15" x14ac:dyDescent="0.35">
      <c r="A778" s="6">
        <v>1812</v>
      </c>
      <c r="B778" s="6" t="s">
        <v>855</v>
      </c>
      <c r="C778" s="6" t="s">
        <v>37</v>
      </c>
      <c r="D778" s="6" t="s">
        <v>113</v>
      </c>
      <c r="E778" s="6" t="s">
        <v>114</v>
      </c>
      <c r="F778" s="5">
        <v>2</v>
      </c>
      <c r="G778" s="8">
        <v>2754</v>
      </c>
      <c r="H778" s="9">
        <v>0.63</v>
      </c>
      <c r="I778" s="7">
        <v>2037.96</v>
      </c>
      <c r="J778" s="8">
        <v>815.18400000000008</v>
      </c>
      <c r="K778" s="8">
        <v>1222.7759999999998</v>
      </c>
      <c r="L778" s="9">
        <f>(Sales[[#This Row],[Profit/Loss]]/Sales[[#This Row],[Revenue]])</f>
        <v>0.59999999999999987</v>
      </c>
      <c r="M778" s="1">
        <v>45683</v>
      </c>
      <c r="N778" s="6" t="s">
        <v>5</v>
      </c>
      <c r="O778" s="6" t="s">
        <v>3</v>
      </c>
    </row>
    <row r="779" spans="1:15" x14ac:dyDescent="0.35">
      <c r="A779" s="6">
        <v>1813</v>
      </c>
      <c r="B779" s="6" t="s">
        <v>856</v>
      </c>
      <c r="C779" s="6" t="s">
        <v>37</v>
      </c>
      <c r="D779" s="6" t="s">
        <v>151</v>
      </c>
      <c r="E779" s="6" t="s">
        <v>152</v>
      </c>
      <c r="F779" s="5">
        <v>2</v>
      </c>
      <c r="G779" s="8">
        <v>2769</v>
      </c>
      <c r="H779" s="9">
        <v>0.73</v>
      </c>
      <c r="I779" s="7">
        <v>1495.26</v>
      </c>
      <c r="J779" s="8">
        <v>598.10400000000004</v>
      </c>
      <c r="K779" s="8">
        <v>897.15599999999995</v>
      </c>
      <c r="L779" s="9">
        <f>(Sales[[#This Row],[Profit/Loss]]/Sales[[#This Row],[Revenue]])</f>
        <v>0.6</v>
      </c>
      <c r="M779" s="1">
        <v>45851</v>
      </c>
      <c r="N779" s="6" t="s">
        <v>7</v>
      </c>
      <c r="O779" s="6" t="s">
        <v>3</v>
      </c>
    </row>
    <row r="780" spans="1:15" x14ac:dyDescent="0.35">
      <c r="A780" s="6">
        <v>1814</v>
      </c>
      <c r="B780" s="6" t="s">
        <v>857</v>
      </c>
      <c r="C780" s="6" t="s">
        <v>49</v>
      </c>
      <c r="D780" s="6" t="s">
        <v>63</v>
      </c>
      <c r="E780" s="6" t="s">
        <v>64</v>
      </c>
      <c r="F780" s="5">
        <v>2</v>
      </c>
      <c r="G780" s="8">
        <v>2790</v>
      </c>
      <c r="H780" s="9">
        <v>0.65</v>
      </c>
      <c r="I780" s="7">
        <v>1952.9999999999998</v>
      </c>
      <c r="J780" s="8">
        <v>195.29999999999998</v>
      </c>
      <c r="K780" s="8">
        <v>1757.6999999999998</v>
      </c>
      <c r="L780" s="9">
        <f>(Sales[[#This Row],[Profit/Loss]]/Sales[[#This Row],[Revenue]])</f>
        <v>0.9</v>
      </c>
      <c r="M780" s="1">
        <v>45655</v>
      </c>
      <c r="N780" s="6" t="s">
        <v>5</v>
      </c>
      <c r="O780" s="6" t="s">
        <v>3</v>
      </c>
    </row>
    <row r="781" spans="1:15" x14ac:dyDescent="0.35">
      <c r="A781" s="6">
        <v>1815</v>
      </c>
      <c r="B781" s="6" t="s">
        <v>858</v>
      </c>
      <c r="C781" s="6" t="s">
        <v>56</v>
      </c>
      <c r="D781" s="6" t="s">
        <v>57</v>
      </c>
      <c r="E781" s="6" t="s">
        <v>58</v>
      </c>
      <c r="F781" s="5">
        <v>2</v>
      </c>
      <c r="G781" s="8">
        <v>2995</v>
      </c>
      <c r="H781" s="9">
        <v>0.64</v>
      </c>
      <c r="I781" s="7">
        <v>2156.4</v>
      </c>
      <c r="J781" s="8">
        <v>1725.1200000000001</v>
      </c>
      <c r="K781" s="8">
        <v>431.28</v>
      </c>
      <c r="L781" s="9">
        <f>(Sales[[#This Row],[Profit/Loss]]/Sales[[#This Row],[Revenue]])</f>
        <v>0.19999999999999998</v>
      </c>
      <c r="M781" s="1">
        <v>45806</v>
      </c>
      <c r="N781" s="6" t="s">
        <v>11</v>
      </c>
      <c r="O781" s="6" t="s">
        <v>4</v>
      </c>
    </row>
    <row r="782" spans="1:15" x14ac:dyDescent="0.35">
      <c r="A782" s="6">
        <v>1816</v>
      </c>
      <c r="B782" s="6" t="s">
        <v>859</v>
      </c>
      <c r="C782" s="6" t="s">
        <v>49</v>
      </c>
      <c r="D782" s="6" t="s">
        <v>105</v>
      </c>
      <c r="E782" s="6" t="s">
        <v>106</v>
      </c>
      <c r="F782" s="5">
        <v>1</v>
      </c>
      <c r="G782" s="8">
        <v>1131</v>
      </c>
      <c r="H782" s="9">
        <v>0.84</v>
      </c>
      <c r="I782" s="7">
        <v>180.96000000000004</v>
      </c>
      <c r="J782" s="8">
        <v>18.096000000000004</v>
      </c>
      <c r="K782" s="8">
        <v>162.86400000000003</v>
      </c>
      <c r="L782" s="9">
        <f>(Sales[[#This Row],[Profit/Loss]]/Sales[[#This Row],[Revenue]])</f>
        <v>0.9</v>
      </c>
      <c r="M782" s="1">
        <v>45135</v>
      </c>
      <c r="N782" s="6" t="s">
        <v>13</v>
      </c>
      <c r="O782" s="6" t="s">
        <v>4</v>
      </c>
    </row>
    <row r="783" spans="1:15" x14ac:dyDescent="0.35">
      <c r="A783" s="6">
        <v>1817</v>
      </c>
      <c r="B783" s="6" t="s">
        <v>860</v>
      </c>
      <c r="C783" s="6" t="s">
        <v>41</v>
      </c>
      <c r="D783" s="6" t="s">
        <v>87</v>
      </c>
      <c r="E783" s="6" t="s">
        <v>88</v>
      </c>
      <c r="F783" s="5">
        <v>2</v>
      </c>
      <c r="G783" s="8">
        <v>2965</v>
      </c>
      <c r="H783" s="9">
        <v>0.9</v>
      </c>
      <c r="I783" s="7">
        <v>592.99999999999989</v>
      </c>
      <c r="J783" s="8">
        <v>415.09999999999991</v>
      </c>
      <c r="K783" s="8">
        <v>177.89999999999998</v>
      </c>
      <c r="L783" s="9">
        <f>(Sales[[#This Row],[Profit/Loss]]/Sales[[#This Row],[Revenue]])</f>
        <v>0.30000000000000004</v>
      </c>
      <c r="M783" s="1">
        <v>45521</v>
      </c>
      <c r="N783" s="6" t="s">
        <v>9</v>
      </c>
      <c r="O783" s="6" t="s">
        <v>4</v>
      </c>
    </row>
    <row r="784" spans="1:15" x14ac:dyDescent="0.35">
      <c r="A784" s="6">
        <v>1818</v>
      </c>
      <c r="B784" s="6" t="s">
        <v>861</v>
      </c>
      <c r="C784" s="6" t="s">
        <v>45</v>
      </c>
      <c r="D784" s="6" t="s">
        <v>46</v>
      </c>
      <c r="E784" s="6" t="s">
        <v>47</v>
      </c>
      <c r="F784" s="5">
        <v>1</v>
      </c>
      <c r="G784" s="8">
        <v>3449</v>
      </c>
      <c r="H784" s="9">
        <v>0.43</v>
      </c>
      <c r="I784" s="7">
        <v>1965.9300000000003</v>
      </c>
      <c r="J784" s="8">
        <v>1769.3370000000002</v>
      </c>
      <c r="K784" s="8">
        <v>196.59300000000007</v>
      </c>
      <c r="L784" s="9">
        <f>(Sales[[#This Row],[Profit/Loss]]/Sales[[#This Row],[Revenue]])</f>
        <v>0.10000000000000002</v>
      </c>
      <c r="M784" s="1">
        <v>45563</v>
      </c>
      <c r="N784" s="6" t="s">
        <v>5</v>
      </c>
      <c r="O784" s="6" t="s">
        <v>4</v>
      </c>
    </row>
    <row r="785" spans="1:15" x14ac:dyDescent="0.35">
      <c r="A785" s="6">
        <v>1819</v>
      </c>
      <c r="B785" s="6" t="s">
        <v>801</v>
      </c>
      <c r="C785" s="6" t="s">
        <v>45</v>
      </c>
      <c r="D785" s="6" t="s">
        <v>148</v>
      </c>
      <c r="E785" s="6" t="s">
        <v>149</v>
      </c>
      <c r="F785" s="5">
        <v>6</v>
      </c>
      <c r="G785" s="8">
        <v>1761</v>
      </c>
      <c r="H785" s="9">
        <v>0.67</v>
      </c>
      <c r="I785" s="7">
        <v>3486.7799999999997</v>
      </c>
      <c r="J785" s="8">
        <v>3138.1019999999999</v>
      </c>
      <c r="K785" s="8">
        <v>348.67799999999988</v>
      </c>
      <c r="L785" s="9">
        <f>(Sales[[#This Row],[Profit/Loss]]/Sales[[#This Row],[Revenue]])</f>
        <v>9.9999999999999978E-2</v>
      </c>
      <c r="M785" s="1">
        <v>45563</v>
      </c>
      <c r="N785" s="6" t="s">
        <v>9</v>
      </c>
      <c r="O785" s="6" t="s">
        <v>3</v>
      </c>
    </row>
    <row r="786" spans="1:15" x14ac:dyDescent="0.35">
      <c r="A786" s="6">
        <v>1820</v>
      </c>
      <c r="B786" s="6" t="s">
        <v>862</v>
      </c>
      <c r="C786" s="6" t="s">
        <v>49</v>
      </c>
      <c r="D786" s="6" t="s">
        <v>105</v>
      </c>
      <c r="E786" s="6" t="s">
        <v>106</v>
      </c>
      <c r="F786" s="5">
        <v>5</v>
      </c>
      <c r="G786" s="8">
        <v>1965</v>
      </c>
      <c r="H786" s="9">
        <v>0.61</v>
      </c>
      <c r="I786" s="7">
        <v>3831.75</v>
      </c>
      <c r="J786" s="8">
        <v>383.17500000000001</v>
      </c>
      <c r="K786" s="8">
        <v>3448.5749999999998</v>
      </c>
      <c r="L786" s="9">
        <f>(Sales[[#This Row],[Profit/Loss]]/Sales[[#This Row],[Revenue]])</f>
        <v>0.89999999999999991</v>
      </c>
      <c r="M786" s="1">
        <v>45132</v>
      </c>
      <c r="N786" s="6" t="s">
        <v>15</v>
      </c>
      <c r="O786" s="6" t="s">
        <v>4</v>
      </c>
    </row>
    <row r="787" spans="1:15" x14ac:dyDescent="0.35">
      <c r="A787" s="6">
        <v>1821</v>
      </c>
      <c r="B787" s="6" t="s">
        <v>863</v>
      </c>
      <c r="C787" s="6" t="s">
        <v>37</v>
      </c>
      <c r="D787" s="6" t="s">
        <v>151</v>
      </c>
      <c r="E787" s="6" t="s">
        <v>152</v>
      </c>
      <c r="F787" s="5">
        <v>2</v>
      </c>
      <c r="G787" s="8">
        <v>2769</v>
      </c>
      <c r="H787" s="9">
        <v>0.65</v>
      </c>
      <c r="I787" s="7">
        <v>1938.3</v>
      </c>
      <c r="J787" s="8">
        <v>775.32</v>
      </c>
      <c r="K787" s="8">
        <v>1162.98</v>
      </c>
      <c r="L787" s="9">
        <f>(Sales[[#This Row],[Profit/Loss]]/Sales[[#This Row],[Revenue]])</f>
        <v>0.6</v>
      </c>
      <c r="M787" s="1">
        <v>45563</v>
      </c>
      <c r="N787" s="6" t="s">
        <v>7</v>
      </c>
      <c r="O787" s="6" t="s">
        <v>4</v>
      </c>
    </row>
    <row r="788" spans="1:15" x14ac:dyDescent="0.35">
      <c r="A788" s="6">
        <v>1822</v>
      </c>
      <c r="B788" s="6" t="s">
        <v>864</v>
      </c>
      <c r="C788" s="6" t="s">
        <v>37</v>
      </c>
      <c r="D788" s="6" t="s">
        <v>102</v>
      </c>
      <c r="E788" s="6" t="s">
        <v>103</v>
      </c>
      <c r="F788" s="5">
        <v>2</v>
      </c>
      <c r="G788" s="8">
        <v>939</v>
      </c>
      <c r="H788" s="9">
        <v>0.05</v>
      </c>
      <c r="I788" s="7">
        <v>1784.1</v>
      </c>
      <c r="J788" s="8">
        <v>713.64</v>
      </c>
      <c r="K788" s="8">
        <v>1070.46</v>
      </c>
      <c r="L788" s="9">
        <f>(Sales[[#This Row],[Profit/Loss]]/Sales[[#This Row],[Revenue]])</f>
        <v>0.60000000000000009</v>
      </c>
      <c r="M788" s="1">
        <v>45479</v>
      </c>
      <c r="N788" s="6" t="s">
        <v>13</v>
      </c>
      <c r="O788" s="6" t="s">
        <v>4</v>
      </c>
    </row>
    <row r="789" spans="1:15" x14ac:dyDescent="0.35">
      <c r="A789" s="6">
        <v>1823</v>
      </c>
      <c r="B789" s="6" t="s">
        <v>865</v>
      </c>
      <c r="C789" s="6" t="s">
        <v>49</v>
      </c>
      <c r="D789" s="6" t="s">
        <v>63</v>
      </c>
      <c r="E789" s="6" t="s">
        <v>64</v>
      </c>
      <c r="F789" s="5">
        <v>2</v>
      </c>
      <c r="G789" s="8">
        <v>3887</v>
      </c>
      <c r="H789" s="9">
        <v>0.65</v>
      </c>
      <c r="I789" s="7">
        <v>2720.8999999999996</v>
      </c>
      <c r="J789" s="8">
        <v>272.08999999999997</v>
      </c>
      <c r="K789" s="8">
        <v>2448.8099999999995</v>
      </c>
      <c r="L789" s="9">
        <f>(Sales[[#This Row],[Profit/Loss]]/Sales[[#This Row],[Revenue]])</f>
        <v>0.89999999999999991</v>
      </c>
      <c r="M789" s="1">
        <v>45835</v>
      </c>
      <c r="N789" s="6" t="s">
        <v>7</v>
      </c>
      <c r="O789" s="6" t="s">
        <v>4</v>
      </c>
    </row>
    <row r="790" spans="1:15" x14ac:dyDescent="0.35">
      <c r="A790" s="6">
        <v>1824</v>
      </c>
      <c r="B790" s="6" t="s">
        <v>866</v>
      </c>
      <c r="C790" s="6" t="s">
        <v>45</v>
      </c>
      <c r="D790" s="6" t="s">
        <v>148</v>
      </c>
      <c r="E790" s="6" t="s">
        <v>149</v>
      </c>
      <c r="F790" s="5">
        <v>2</v>
      </c>
      <c r="G790" s="8">
        <v>4146</v>
      </c>
      <c r="H790" s="9">
        <v>0.9</v>
      </c>
      <c r="I790" s="7">
        <v>829.19999999999982</v>
      </c>
      <c r="J790" s="8">
        <v>746.27999999999986</v>
      </c>
      <c r="K790" s="8">
        <v>82.919999999999959</v>
      </c>
      <c r="L790" s="9">
        <f>(Sales[[#This Row],[Profit/Loss]]/Sales[[#This Row],[Revenue]])</f>
        <v>9.9999999999999978E-2</v>
      </c>
      <c r="M790" s="1">
        <v>45346</v>
      </c>
      <c r="N790" s="6" t="s">
        <v>13</v>
      </c>
      <c r="O790" s="6" t="s">
        <v>3</v>
      </c>
    </row>
    <row r="791" spans="1:15" x14ac:dyDescent="0.35">
      <c r="A791" s="6">
        <v>1825</v>
      </c>
      <c r="B791" s="6" t="s">
        <v>867</v>
      </c>
      <c r="C791" s="6" t="s">
        <v>37</v>
      </c>
      <c r="D791" s="6" t="s">
        <v>102</v>
      </c>
      <c r="E791" s="6" t="s">
        <v>103</v>
      </c>
      <c r="F791" s="5">
        <v>6</v>
      </c>
      <c r="G791" s="8">
        <v>983</v>
      </c>
      <c r="H791" s="9">
        <v>0.57999999999999996</v>
      </c>
      <c r="I791" s="7">
        <v>2477.1600000000003</v>
      </c>
      <c r="J791" s="8">
        <v>990.86400000000015</v>
      </c>
      <c r="K791" s="8">
        <v>1486.2960000000003</v>
      </c>
      <c r="L791" s="9">
        <f>(Sales[[#This Row],[Profit/Loss]]/Sales[[#This Row],[Revenue]])</f>
        <v>0.60000000000000009</v>
      </c>
      <c r="M791" s="1">
        <v>45563</v>
      </c>
      <c r="N791" s="6" t="s">
        <v>9</v>
      </c>
      <c r="O791" s="6" t="s">
        <v>3</v>
      </c>
    </row>
    <row r="792" spans="1:15" x14ac:dyDescent="0.35">
      <c r="A792" s="6">
        <v>1826</v>
      </c>
      <c r="B792" s="6" t="s">
        <v>868</v>
      </c>
      <c r="C792" s="6" t="s">
        <v>49</v>
      </c>
      <c r="D792" s="6" t="s">
        <v>50</v>
      </c>
      <c r="E792" s="6" t="s">
        <v>51</v>
      </c>
      <c r="F792" s="5">
        <v>6</v>
      </c>
      <c r="G792" s="8">
        <v>2510</v>
      </c>
      <c r="H792" s="9">
        <v>0.67</v>
      </c>
      <c r="I792" s="7">
        <v>4969.7999999999993</v>
      </c>
      <c r="J792" s="8">
        <v>496.97999999999996</v>
      </c>
      <c r="K792" s="8">
        <v>4472.82</v>
      </c>
      <c r="L792" s="9">
        <f>(Sales[[#This Row],[Profit/Loss]]/Sales[[#This Row],[Revenue]])</f>
        <v>0.9</v>
      </c>
      <c r="M792" s="1">
        <v>45623</v>
      </c>
      <c r="N792" s="6" t="s">
        <v>5</v>
      </c>
      <c r="O792" s="6" t="s">
        <v>3</v>
      </c>
    </row>
    <row r="793" spans="1:15" x14ac:dyDescent="0.35">
      <c r="A793" s="6">
        <v>1827</v>
      </c>
      <c r="B793" s="6" t="s">
        <v>869</v>
      </c>
      <c r="C793" s="6" t="s">
        <v>32</v>
      </c>
      <c r="D793" s="6" t="s">
        <v>68</v>
      </c>
      <c r="E793" s="6" t="s">
        <v>69</v>
      </c>
      <c r="F793" s="5">
        <v>2</v>
      </c>
      <c r="G793" s="8">
        <v>3110</v>
      </c>
      <c r="H793" s="9">
        <v>0.48</v>
      </c>
      <c r="I793" s="7">
        <v>3234.4</v>
      </c>
      <c r="J793" s="8">
        <v>970.31999999999994</v>
      </c>
      <c r="K793" s="8">
        <v>2264.08</v>
      </c>
      <c r="L793" s="9">
        <f>(Sales[[#This Row],[Profit/Loss]]/Sales[[#This Row],[Revenue]])</f>
        <v>0.7</v>
      </c>
      <c r="M793" s="1">
        <v>45563</v>
      </c>
      <c r="N793" s="6" t="s">
        <v>9</v>
      </c>
      <c r="O793" s="6" t="s">
        <v>4</v>
      </c>
    </row>
    <row r="794" spans="1:15" x14ac:dyDescent="0.35">
      <c r="A794" s="6">
        <v>1828</v>
      </c>
      <c r="B794" s="6" t="s">
        <v>870</v>
      </c>
      <c r="C794" s="6" t="s">
        <v>56</v>
      </c>
      <c r="D794" s="6" t="s">
        <v>78</v>
      </c>
      <c r="E794" s="6" t="s">
        <v>79</v>
      </c>
      <c r="F794" s="5">
        <v>2</v>
      </c>
      <c r="G794" s="8">
        <v>4428</v>
      </c>
      <c r="H794" s="9">
        <v>0.25</v>
      </c>
      <c r="I794" s="7">
        <v>6642</v>
      </c>
      <c r="J794" s="8">
        <v>5313.6</v>
      </c>
      <c r="K794" s="8">
        <v>1328.3999999999996</v>
      </c>
      <c r="L794" s="9">
        <f>(Sales[[#This Row],[Profit/Loss]]/Sales[[#This Row],[Revenue]])</f>
        <v>0.19999999999999996</v>
      </c>
      <c r="M794" s="1">
        <v>45526</v>
      </c>
      <c r="N794" s="6" t="s">
        <v>9</v>
      </c>
      <c r="O794" s="6" t="s">
        <v>4</v>
      </c>
    </row>
    <row r="795" spans="1:15" x14ac:dyDescent="0.35">
      <c r="A795" s="6">
        <v>1829</v>
      </c>
      <c r="B795" s="6" t="s">
        <v>871</v>
      </c>
      <c r="C795" s="6" t="s">
        <v>41</v>
      </c>
      <c r="D795" s="6" t="s">
        <v>73</v>
      </c>
      <c r="E795" s="6" t="s">
        <v>74</v>
      </c>
      <c r="F795" s="5">
        <v>2</v>
      </c>
      <c r="G795" s="8">
        <v>2543</v>
      </c>
      <c r="H795" s="9">
        <v>0.59</v>
      </c>
      <c r="I795" s="7">
        <v>2085.2600000000002</v>
      </c>
      <c r="J795" s="8">
        <v>1459.682</v>
      </c>
      <c r="K795" s="8">
        <v>625.5780000000002</v>
      </c>
      <c r="L795" s="9">
        <f>(Sales[[#This Row],[Profit/Loss]]/Sales[[#This Row],[Revenue]])</f>
        <v>0.30000000000000004</v>
      </c>
      <c r="M795" s="1">
        <v>45351</v>
      </c>
      <c r="N795" s="6" t="s">
        <v>5</v>
      </c>
      <c r="O795" s="6" t="s">
        <v>3</v>
      </c>
    </row>
    <row r="796" spans="1:15" x14ac:dyDescent="0.35">
      <c r="A796" s="6">
        <v>1830</v>
      </c>
      <c r="B796" s="6" t="s">
        <v>872</v>
      </c>
      <c r="C796" s="6" t="s">
        <v>56</v>
      </c>
      <c r="D796" s="6" t="s">
        <v>57</v>
      </c>
      <c r="E796" s="6" t="s">
        <v>58</v>
      </c>
      <c r="F796" s="5">
        <v>2</v>
      </c>
      <c r="G796" s="8">
        <v>2995</v>
      </c>
      <c r="H796" s="9">
        <v>0.64</v>
      </c>
      <c r="I796" s="7">
        <v>2156.4</v>
      </c>
      <c r="J796" s="8">
        <v>1725.1200000000001</v>
      </c>
      <c r="K796" s="8">
        <v>431.28</v>
      </c>
      <c r="L796" s="9">
        <f>(Sales[[#This Row],[Profit/Loss]]/Sales[[#This Row],[Revenue]])</f>
        <v>0.19999999999999998</v>
      </c>
      <c r="M796" s="1">
        <v>45521</v>
      </c>
      <c r="N796" s="6" t="s">
        <v>15</v>
      </c>
      <c r="O796" s="6" t="s">
        <v>4</v>
      </c>
    </row>
    <row r="797" spans="1:15" x14ac:dyDescent="0.35">
      <c r="A797" s="6">
        <v>1831</v>
      </c>
      <c r="B797" s="6" t="s">
        <v>873</v>
      </c>
      <c r="C797" s="6" t="s">
        <v>41</v>
      </c>
      <c r="D797" s="6" t="s">
        <v>42</v>
      </c>
      <c r="E797" s="6" t="s">
        <v>43</v>
      </c>
      <c r="F797" s="5">
        <v>1</v>
      </c>
      <c r="G797" s="8">
        <v>895</v>
      </c>
      <c r="H797" s="9">
        <v>0.66</v>
      </c>
      <c r="I797" s="7">
        <v>304.29999999999995</v>
      </c>
      <c r="J797" s="8">
        <v>213.00999999999996</v>
      </c>
      <c r="K797" s="8">
        <v>91.289999999999992</v>
      </c>
      <c r="L797" s="9">
        <f>(Sales[[#This Row],[Profit/Loss]]/Sales[[#This Row],[Revenue]])</f>
        <v>0.30000000000000004</v>
      </c>
      <c r="M797" s="1">
        <v>45520</v>
      </c>
      <c r="N797" s="6" t="s">
        <v>11</v>
      </c>
      <c r="O797" s="6" t="s">
        <v>3</v>
      </c>
    </row>
    <row r="798" spans="1:15" x14ac:dyDescent="0.35">
      <c r="A798" s="6">
        <v>1832</v>
      </c>
      <c r="B798" s="6" t="s">
        <v>874</v>
      </c>
      <c r="C798" s="6" t="s">
        <v>41</v>
      </c>
      <c r="D798" s="6" t="s">
        <v>42</v>
      </c>
      <c r="E798" s="6" t="s">
        <v>43</v>
      </c>
      <c r="F798" s="5">
        <v>1</v>
      </c>
      <c r="G798" s="8">
        <v>2874</v>
      </c>
      <c r="H798" s="9">
        <v>0.43</v>
      </c>
      <c r="I798" s="7">
        <v>1638.1800000000003</v>
      </c>
      <c r="J798" s="8">
        <v>1146.7260000000001</v>
      </c>
      <c r="K798" s="8">
        <v>491.45400000000018</v>
      </c>
      <c r="L798" s="9">
        <f>(Sales[[#This Row],[Profit/Loss]]/Sales[[#This Row],[Revenue]])</f>
        <v>0.30000000000000004</v>
      </c>
      <c r="M798" s="1">
        <v>45546</v>
      </c>
      <c r="N798" s="6" t="s">
        <v>7</v>
      </c>
      <c r="O798" s="6" t="s">
        <v>4</v>
      </c>
    </row>
    <row r="799" spans="1:15" x14ac:dyDescent="0.35">
      <c r="A799" s="6">
        <v>1833</v>
      </c>
      <c r="B799" s="6" t="s">
        <v>179</v>
      </c>
      <c r="C799" s="6" t="s">
        <v>56</v>
      </c>
      <c r="D799" s="6" t="s">
        <v>83</v>
      </c>
      <c r="E799" s="6" t="s">
        <v>84</v>
      </c>
      <c r="F799" s="5">
        <v>3</v>
      </c>
      <c r="G799" s="8">
        <v>3052</v>
      </c>
      <c r="H799" s="9">
        <v>0.9</v>
      </c>
      <c r="I799" s="7">
        <v>915.5999999999998</v>
      </c>
      <c r="J799" s="8">
        <v>732.4799999999999</v>
      </c>
      <c r="K799" s="8">
        <v>183.11999999999989</v>
      </c>
      <c r="L799" s="9">
        <f>(Sales[[#This Row],[Profit/Loss]]/Sales[[#This Row],[Revenue]])</f>
        <v>0.19999999999999993</v>
      </c>
      <c r="M799" s="1">
        <v>45686</v>
      </c>
      <c r="N799" s="6" t="s">
        <v>13</v>
      </c>
      <c r="O799" s="6" t="s">
        <v>3</v>
      </c>
    </row>
    <row r="800" spans="1:15" x14ac:dyDescent="0.35">
      <c r="A800" s="6">
        <v>1834</v>
      </c>
      <c r="B800" s="6" t="s">
        <v>875</v>
      </c>
      <c r="C800" s="6" t="s">
        <v>37</v>
      </c>
      <c r="D800" s="6" t="s">
        <v>113</v>
      </c>
      <c r="E800" s="6" t="s">
        <v>114</v>
      </c>
      <c r="F800" s="5">
        <v>2</v>
      </c>
      <c r="G800" s="8">
        <v>2754</v>
      </c>
      <c r="H800" s="9">
        <v>0.94</v>
      </c>
      <c r="I800" s="7">
        <v>330.4800000000003</v>
      </c>
      <c r="J800" s="8">
        <v>132.19200000000012</v>
      </c>
      <c r="K800" s="8">
        <v>198.28800000000018</v>
      </c>
      <c r="L800" s="9">
        <f>(Sales[[#This Row],[Profit/Loss]]/Sales[[#This Row],[Revenue]])</f>
        <v>0.6</v>
      </c>
      <c r="M800" s="1">
        <v>45792</v>
      </c>
      <c r="N800" s="6" t="s">
        <v>7</v>
      </c>
      <c r="O800" s="6" t="s">
        <v>4</v>
      </c>
    </row>
    <row r="801" spans="1:15" x14ac:dyDescent="0.35">
      <c r="A801" s="6">
        <v>1835</v>
      </c>
      <c r="B801" s="6" t="s">
        <v>876</v>
      </c>
      <c r="C801" s="6" t="s">
        <v>32</v>
      </c>
      <c r="D801" s="6" t="s">
        <v>129</v>
      </c>
      <c r="E801" s="6" t="s">
        <v>130</v>
      </c>
      <c r="F801" s="5">
        <v>2</v>
      </c>
      <c r="G801" s="8">
        <v>2671</v>
      </c>
      <c r="H801" s="9">
        <v>0.51</v>
      </c>
      <c r="I801" s="7">
        <v>2617.58</v>
      </c>
      <c r="J801" s="8">
        <v>785.274</v>
      </c>
      <c r="K801" s="8">
        <v>1832.306</v>
      </c>
      <c r="L801" s="9">
        <f>(Sales[[#This Row],[Profit/Loss]]/Sales[[#This Row],[Revenue]])</f>
        <v>0.70000000000000007</v>
      </c>
      <c r="M801" s="1">
        <v>45512</v>
      </c>
      <c r="N801" s="6" t="s">
        <v>13</v>
      </c>
      <c r="O801" s="6" t="s">
        <v>4</v>
      </c>
    </row>
    <row r="802" spans="1:15" x14ac:dyDescent="0.35">
      <c r="A802" s="6">
        <v>1836</v>
      </c>
      <c r="B802" s="6" t="s">
        <v>877</v>
      </c>
      <c r="C802" s="6" t="s">
        <v>32</v>
      </c>
      <c r="D802" s="6" t="s">
        <v>68</v>
      </c>
      <c r="E802" s="6" t="s">
        <v>69</v>
      </c>
      <c r="F802" s="5">
        <v>2</v>
      </c>
      <c r="G802" s="8">
        <v>2106</v>
      </c>
      <c r="H802" s="9">
        <v>0.16</v>
      </c>
      <c r="I802" s="7">
        <v>3538.08</v>
      </c>
      <c r="J802" s="8">
        <v>1061.424</v>
      </c>
      <c r="K802" s="8">
        <v>2476.6559999999999</v>
      </c>
      <c r="L802" s="9">
        <f>(Sales[[#This Row],[Profit/Loss]]/Sales[[#This Row],[Revenue]])</f>
        <v>0.7</v>
      </c>
      <c r="M802" s="1">
        <v>45563</v>
      </c>
      <c r="N802" s="6" t="s">
        <v>7</v>
      </c>
      <c r="O802" s="6" t="s">
        <v>3</v>
      </c>
    </row>
    <row r="803" spans="1:15" x14ac:dyDescent="0.35">
      <c r="A803" s="6">
        <v>1838</v>
      </c>
      <c r="B803" s="6" t="s">
        <v>878</v>
      </c>
      <c r="C803" s="6" t="s">
        <v>56</v>
      </c>
      <c r="D803" s="6" t="s">
        <v>117</v>
      </c>
      <c r="E803" s="6" t="s">
        <v>118</v>
      </c>
      <c r="F803" s="5">
        <v>2</v>
      </c>
      <c r="G803" s="8">
        <v>2869</v>
      </c>
      <c r="H803" s="9">
        <v>0.56999999999999995</v>
      </c>
      <c r="I803" s="7">
        <v>2467.34</v>
      </c>
      <c r="J803" s="8">
        <v>1973.8720000000003</v>
      </c>
      <c r="K803" s="8">
        <v>493.46799999999985</v>
      </c>
      <c r="L803" s="9">
        <f>(Sales[[#This Row],[Profit/Loss]]/Sales[[#This Row],[Revenue]])</f>
        <v>0.19999999999999993</v>
      </c>
      <c r="M803" s="1">
        <v>45613</v>
      </c>
      <c r="N803" s="6" t="s">
        <v>15</v>
      </c>
      <c r="O803" s="6" t="s">
        <v>4</v>
      </c>
    </row>
    <row r="804" spans="1:15" x14ac:dyDescent="0.35">
      <c r="A804" s="6">
        <v>1839</v>
      </c>
      <c r="B804" s="6" t="s">
        <v>879</v>
      </c>
      <c r="C804" s="6" t="s">
        <v>49</v>
      </c>
      <c r="D804" s="6" t="s">
        <v>94</v>
      </c>
      <c r="E804" s="6" t="s">
        <v>95</v>
      </c>
      <c r="F804" s="5">
        <v>2</v>
      </c>
      <c r="G804" s="8">
        <v>2068</v>
      </c>
      <c r="H804" s="9">
        <v>0.76</v>
      </c>
      <c r="I804" s="7">
        <v>992.64</v>
      </c>
      <c r="J804" s="8">
        <v>99.26400000000001</v>
      </c>
      <c r="K804" s="8">
        <v>893.37599999999998</v>
      </c>
      <c r="L804" s="9">
        <f>(Sales[[#This Row],[Profit/Loss]]/Sales[[#This Row],[Revenue]])</f>
        <v>0.9</v>
      </c>
      <c r="M804" s="1">
        <v>45563</v>
      </c>
      <c r="N804" s="6" t="s">
        <v>11</v>
      </c>
      <c r="O804" s="6" t="s">
        <v>3</v>
      </c>
    </row>
    <row r="805" spans="1:15" x14ac:dyDescent="0.35">
      <c r="A805" s="6">
        <v>1840</v>
      </c>
      <c r="B805" s="6" t="s">
        <v>880</v>
      </c>
      <c r="C805" s="6" t="s">
        <v>45</v>
      </c>
      <c r="D805" s="6" t="s">
        <v>148</v>
      </c>
      <c r="E805" s="6" t="s">
        <v>149</v>
      </c>
      <c r="F805" s="5">
        <v>2</v>
      </c>
      <c r="G805" s="8">
        <v>1462</v>
      </c>
      <c r="H805" s="9">
        <v>0.3</v>
      </c>
      <c r="I805" s="7">
        <v>2046.8</v>
      </c>
      <c r="J805" s="8">
        <v>1842.12</v>
      </c>
      <c r="K805" s="8">
        <v>204.68000000000006</v>
      </c>
      <c r="L805" s="9">
        <f>(Sales[[#This Row],[Profit/Loss]]/Sales[[#This Row],[Revenue]])</f>
        <v>0.10000000000000003</v>
      </c>
      <c r="M805" s="1">
        <v>45496</v>
      </c>
      <c r="N805" s="6" t="s">
        <v>7</v>
      </c>
      <c r="O805" s="6" t="s">
        <v>3</v>
      </c>
    </row>
    <row r="806" spans="1:15" x14ac:dyDescent="0.35">
      <c r="A806" s="6">
        <v>1841</v>
      </c>
      <c r="B806" s="6" t="s">
        <v>881</v>
      </c>
      <c r="C806" s="6" t="s">
        <v>37</v>
      </c>
      <c r="D806" s="6" t="s">
        <v>38</v>
      </c>
      <c r="E806" s="6" t="s">
        <v>39</v>
      </c>
      <c r="F806" s="5">
        <v>2</v>
      </c>
      <c r="G806" s="8">
        <v>2761</v>
      </c>
      <c r="H806" s="9">
        <v>0.68</v>
      </c>
      <c r="I806" s="7">
        <v>1767.0399999999997</v>
      </c>
      <c r="J806" s="8">
        <v>706.81599999999992</v>
      </c>
      <c r="K806" s="8">
        <v>1060.2239999999997</v>
      </c>
      <c r="L806" s="9">
        <f>(Sales[[#This Row],[Profit/Loss]]/Sales[[#This Row],[Revenue]])</f>
        <v>0.6</v>
      </c>
      <c r="M806" s="1">
        <v>45747</v>
      </c>
      <c r="N806" s="6" t="s">
        <v>5</v>
      </c>
      <c r="O806" s="6" t="s">
        <v>4</v>
      </c>
    </row>
    <row r="807" spans="1:15" x14ac:dyDescent="0.35">
      <c r="A807" s="6">
        <v>1842</v>
      </c>
      <c r="B807" s="6" t="s">
        <v>882</v>
      </c>
      <c r="C807" s="6" t="s">
        <v>37</v>
      </c>
      <c r="D807" s="6" t="s">
        <v>151</v>
      </c>
      <c r="E807" s="6" t="s">
        <v>152</v>
      </c>
      <c r="F807" s="5">
        <v>2</v>
      </c>
      <c r="G807" s="8">
        <v>2769</v>
      </c>
      <c r="H807" s="9">
        <v>0.11</v>
      </c>
      <c r="I807" s="7">
        <v>4928.82</v>
      </c>
      <c r="J807" s="8">
        <v>1971.528</v>
      </c>
      <c r="K807" s="8">
        <v>2957.2919999999995</v>
      </c>
      <c r="L807" s="9">
        <f>(Sales[[#This Row],[Profit/Loss]]/Sales[[#This Row],[Revenue]])</f>
        <v>0.6</v>
      </c>
      <c r="M807" s="1">
        <v>45726</v>
      </c>
      <c r="N807" s="6" t="s">
        <v>13</v>
      </c>
      <c r="O807" s="6" t="s">
        <v>4</v>
      </c>
    </row>
    <row r="808" spans="1:15" x14ac:dyDescent="0.35">
      <c r="A808" s="6">
        <v>1843</v>
      </c>
      <c r="B808" s="6" t="s">
        <v>883</v>
      </c>
      <c r="C808" s="6" t="s">
        <v>56</v>
      </c>
      <c r="D808" s="6" t="s">
        <v>57</v>
      </c>
      <c r="E808" s="6" t="s">
        <v>58</v>
      </c>
      <c r="F808" s="5">
        <v>2</v>
      </c>
      <c r="G808" s="8">
        <v>2995</v>
      </c>
      <c r="H808" s="9">
        <v>0.06</v>
      </c>
      <c r="I808" s="7">
        <v>5630.5999999999995</v>
      </c>
      <c r="J808" s="8">
        <v>4504.4799999999996</v>
      </c>
      <c r="K808" s="8">
        <v>1126.1199999999999</v>
      </c>
      <c r="L808" s="9">
        <f>(Sales[[#This Row],[Profit/Loss]]/Sales[[#This Row],[Revenue]])</f>
        <v>0.2</v>
      </c>
      <c r="M808" s="1">
        <v>45816</v>
      </c>
      <c r="N808" s="6" t="s">
        <v>13</v>
      </c>
      <c r="O808" s="6" t="s">
        <v>3</v>
      </c>
    </row>
    <row r="809" spans="1:15" x14ac:dyDescent="0.35">
      <c r="A809" s="6">
        <v>1844</v>
      </c>
      <c r="B809" s="6" t="s">
        <v>884</v>
      </c>
      <c r="C809" s="6" t="s">
        <v>45</v>
      </c>
      <c r="D809" s="6" t="s">
        <v>60</v>
      </c>
      <c r="E809" s="6" t="s">
        <v>61</v>
      </c>
      <c r="F809" s="5">
        <v>2</v>
      </c>
      <c r="G809" s="8">
        <v>2580</v>
      </c>
      <c r="H809" s="9">
        <v>0.64</v>
      </c>
      <c r="I809" s="7">
        <v>1857.6</v>
      </c>
      <c r="J809" s="8">
        <v>1671.84</v>
      </c>
      <c r="K809" s="8">
        <v>185.76</v>
      </c>
      <c r="L809" s="9">
        <f>(Sales[[#This Row],[Profit/Loss]]/Sales[[#This Row],[Revenue]])</f>
        <v>0.1</v>
      </c>
      <c r="M809" s="1">
        <v>45842</v>
      </c>
      <c r="N809" s="6" t="s">
        <v>5</v>
      </c>
      <c r="O809" s="6" t="s">
        <v>4</v>
      </c>
    </row>
    <row r="810" spans="1:15" x14ac:dyDescent="0.35">
      <c r="A810" s="6">
        <v>1845</v>
      </c>
      <c r="B810" s="6" t="s">
        <v>885</v>
      </c>
      <c r="C810" s="6" t="s">
        <v>49</v>
      </c>
      <c r="D810" s="6" t="s">
        <v>50</v>
      </c>
      <c r="E810" s="6" t="s">
        <v>51</v>
      </c>
      <c r="F810" s="5">
        <v>2</v>
      </c>
      <c r="G810" s="8">
        <v>2510</v>
      </c>
      <c r="H810" s="9">
        <v>0.12</v>
      </c>
      <c r="I810" s="7">
        <v>4417.6000000000004</v>
      </c>
      <c r="J810" s="8">
        <v>441.76000000000005</v>
      </c>
      <c r="K810" s="8">
        <v>3975.84</v>
      </c>
      <c r="L810" s="9">
        <f>(Sales[[#This Row],[Profit/Loss]]/Sales[[#This Row],[Revenue]])</f>
        <v>0.89999999999999991</v>
      </c>
      <c r="M810" s="1">
        <v>45690</v>
      </c>
      <c r="N810" s="6" t="s">
        <v>15</v>
      </c>
      <c r="O810" s="6" t="s">
        <v>4</v>
      </c>
    </row>
    <row r="811" spans="1:15" x14ac:dyDescent="0.35">
      <c r="A811" s="6">
        <v>1846</v>
      </c>
      <c r="B811" s="6" t="s">
        <v>886</v>
      </c>
      <c r="C811" s="6" t="s">
        <v>45</v>
      </c>
      <c r="D811" s="6" t="s">
        <v>60</v>
      </c>
      <c r="E811" s="6" t="s">
        <v>61</v>
      </c>
      <c r="F811" s="5">
        <v>1</v>
      </c>
      <c r="G811" s="8">
        <v>695</v>
      </c>
      <c r="H811" s="9">
        <v>0.64</v>
      </c>
      <c r="I811" s="7">
        <v>250.2</v>
      </c>
      <c r="J811" s="8">
        <v>225.18</v>
      </c>
      <c r="K811" s="8">
        <v>25.019999999999982</v>
      </c>
      <c r="L811" s="9">
        <f>(Sales[[#This Row],[Profit/Loss]]/Sales[[#This Row],[Revenue]])</f>
        <v>9.9999999999999936E-2</v>
      </c>
      <c r="M811" s="1">
        <v>45683</v>
      </c>
      <c r="N811" s="6" t="s">
        <v>7</v>
      </c>
      <c r="O811" s="6" t="s">
        <v>3</v>
      </c>
    </row>
    <row r="812" spans="1:15" x14ac:dyDescent="0.35">
      <c r="A812" s="6">
        <v>1847</v>
      </c>
      <c r="B812" s="6" t="s">
        <v>887</v>
      </c>
      <c r="C812" s="6" t="s">
        <v>56</v>
      </c>
      <c r="D812" s="6" t="s">
        <v>117</v>
      </c>
      <c r="E812" s="6" t="s">
        <v>118</v>
      </c>
      <c r="F812" s="5">
        <v>1</v>
      </c>
      <c r="G812" s="8">
        <v>1335</v>
      </c>
      <c r="H812" s="9">
        <v>0.9</v>
      </c>
      <c r="I812" s="7">
        <v>133.49999999999997</v>
      </c>
      <c r="J812" s="8">
        <v>106.79999999999998</v>
      </c>
      <c r="K812" s="8">
        <v>26.699999999999989</v>
      </c>
      <c r="L812" s="9">
        <f>(Sales[[#This Row],[Profit/Loss]]/Sales[[#This Row],[Revenue]])</f>
        <v>0.19999999999999996</v>
      </c>
      <c r="M812" s="1">
        <v>45793</v>
      </c>
      <c r="N812" s="6" t="s">
        <v>11</v>
      </c>
      <c r="O812" s="6" t="s">
        <v>4</v>
      </c>
    </row>
    <row r="813" spans="1:15" x14ac:dyDescent="0.35">
      <c r="A813" s="6">
        <v>1848</v>
      </c>
      <c r="B813" s="6" t="s">
        <v>888</v>
      </c>
      <c r="C813" s="6" t="s">
        <v>49</v>
      </c>
      <c r="D813" s="6" t="s">
        <v>105</v>
      </c>
      <c r="E813" s="6" t="s">
        <v>106</v>
      </c>
      <c r="F813" s="5">
        <v>1</v>
      </c>
      <c r="G813" s="8">
        <v>2751</v>
      </c>
      <c r="H813" s="9">
        <v>0.61</v>
      </c>
      <c r="I813" s="7">
        <v>1072.8900000000001</v>
      </c>
      <c r="J813" s="8">
        <v>107.28900000000002</v>
      </c>
      <c r="K813" s="8">
        <v>965.60100000000011</v>
      </c>
      <c r="L813" s="9">
        <f>(Sales[[#This Row],[Profit/Loss]]/Sales[[#This Row],[Revenue]])</f>
        <v>0.9</v>
      </c>
      <c r="M813" s="1">
        <v>45634</v>
      </c>
      <c r="N813" s="6" t="s">
        <v>5</v>
      </c>
      <c r="O813" s="6" t="s">
        <v>4</v>
      </c>
    </row>
    <row r="814" spans="1:15" x14ac:dyDescent="0.35">
      <c r="A814" s="6">
        <v>1849</v>
      </c>
      <c r="B814" s="6" t="s">
        <v>889</v>
      </c>
      <c r="C814" s="6" t="s">
        <v>49</v>
      </c>
      <c r="D814" s="6" t="s">
        <v>63</v>
      </c>
      <c r="E814" s="6" t="s">
        <v>64</v>
      </c>
      <c r="F814" s="5">
        <v>2</v>
      </c>
      <c r="G814" s="8">
        <v>927</v>
      </c>
      <c r="H814" s="9">
        <v>0.65</v>
      </c>
      <c r="I814" s="7">
        <v>648.9</v>
      </c>
      <c r="J814" s="8">
        <v>64.89</v>
      </c>
      <c r="K814" s="8">
        <v>584.01</v>
      </c>
      <c r="L814" s="9">
        <f>(Sales[[#This Row],[Profit/Loss]]/Sales[[#This Row],[Revenue]])</f>
        <v>0.9</v>
      </c>
      <c r="M814" s="1">
        <v>45563</v>
      </c>
      <c r="N814" s="6" t="s">
        <v>7</v>
      </c>
      <c r="O814" s="6" t="s">
        <v>4</v>
      </c>
    </row>
    <row r="815" spans="1:15" x14ac:dyDescent="0.35">
      <c r="A815" s="6">
        <v>1850</v>
      </c>
      <c r="B815" s="6" t="s">
        <v>890</v>
      </c>
      <c r="C815" s="6" t="s">
        <v>45</v>
      </c>
      <c r="D815" s="6" t="s">
        <v>46</v>
      </c>
      <c r="E815" s="6" t="s">
        <v>47</v>
      </c>
      <c r="F815" s="5">
        <v>2</v>
      </c>
      <c r="G815" s="8">
        <v>1307</v>
      </c>
      <c r="H815" s="9">
        <v>0.9</v>
      </c>
      <c r="I815" s="7">
        <v>261.39999999999992</v>
      </c>
      <c r="J815" s="8">
        <v>235.25999999999993</v>
      </c>
      <c r="K815" s="8">
        <v>26.139999999999986</v>
      </c>
      <c r="L815" s="9">
        <f>(Sales[[#This Row],[Profit/Loss]]/Sales[[#This Row],[Revenue]])</f>
        <v>9.9999999999999978E-2</v>
      </c>
      <c r="M815" s="1">
        <v>45143</v>
      </c>
      <c r="N815" s="6" t="s">
        <v>13</v>
      </c>
      <c r="O815" s="6" t="s">
        <v>4</v>
      </c>
    </row>
    <row r="816" spans="1:15" x14ac:dyDescent="0.35">
      <c r="A816" s="6">
        <v>1851</v>
      </c>
      <c r="B816" s="6" t="s">
        <v>891</v>
      </c>
      <c r="C816" s="6" t="s">
        <v>32</v>
      </c>
      <c r="D816" s="6" t="s">
        <v>33</v>
      </c>
      <c r="E816" s="6" t="s">
        <v>34</v>
      </c>
      <c r="F816" s="5">
        <v>5</v>
      </c>
      <c r="G816" s="8">
        <v>1505</v>
      </c>
      <c r="H816" s="9">
        <v>0.74</v>
      </c>
      <c r="I816" s="7">
        <v>1956.5</v>
      </c>
      <c r="J816" s="8">
        <v>586.94999999999993</v>
      </c>
      <c r="K816" s="8">
        <v>1369.5500000000002</v>
      </c>
      <c r="L816" s="9">
        <f>(Sales[[#This Row],[Profit/Loss]]/Sales[[#This Row],[Revenue]])</f>
        <v>0.70000000000000007</v>
      </c>
      <c r="M816" s="1">
        <v>45637</v>
      </c>
      <c r="N816" s="6" t="s">
        <v>11</v>
      </c>
      <c r="O816" s="6" t="s">
        <v>3</v>
      </c>
    </row>
    <row r="817" spans="1:15" x14ac:dyDescent="0.35">
      <c r="A817" s="6">
        <v>1852</v>
      </c>
      <c r="B817" s="6" t="s">
        <v>892</v>
      </c>
      <c r="C817" s="6" t="s">
        <v>49</v>
      </c>
      <c r="D817" s="6" t="s">
        <v>105</v>
      </c>
      <c r="E817" s="6" t="s">
        <v>106</v>
      </c>
      <c r="F817" s="5">
        <v>2</v>
      </c>
      <c r="G817" s="8">
        <v>1986</v>
      </c>
      <c r="H817" s="9">
        <v>0.13</v>
      </c>
      <c r="I817" s="7">
        <v>3455.64</v>
      </c>
      <c r="J817" s="8">
        <v>345.56400000000002</v>
      </c>
      <c r="K817" s="8">
        <v>3110.076</v>
      </c>
      <c r="L817" s="9">
        <f>(Sales[[#This Row],[Profit/Loss]]/Sales[[#This Row],[Revenue]])</f>
        <v>0.9</v>
      </c>
      <c r="M817" s="1">
        <v>45408</v>
      </c>
      <c r="N817" s="6" t="s">
        <v>7</v>
      </c>
      <c r="O817" s="6" t="s">
        <v>4</v>
      </c>
    </row>
    <row r="818" spans="1:15" x14ac:dyDescent="0.35">
      <c r="A818" s="6">
        <v>1853</v>
      </c>
      <c r="B818" s="6" t="s">
        <v>893</v>
      </c>
      <c r="C818" s="6" t="s">
        <v>45</v>
      </c>
      <c r="D818" s="6" t="s">
        <v>148</v>
      </c>
      <c r="E818" s="6" t="s">
        <v>149</v>
      </c>
      <c r="F818" s="5">
        <v>3</v>
      </c>
      <c r="G818" s="8">
        <v>2862</v>
      </c>
      <c r="H818" s="9">
        <v>0.67</v>
      </c>
      <c r="I818" s="7">
        <v>2833.3799999999997</v>
      </c>
      <c r="J818" s="8">
        <v>2550.0419999999999</v>
      </c>
      <c r="K818" s="8">
        <v>283.33799999999974</v>
      </c>
      <c r="L818" s="9">
        <f>(Sales[[#This Row],[Profit/Loss]]/Sales[[#This Row],[Revenue]])</f>
        <v>9.9999999999999922E-2</v>
      </c>
      <c r="M818" s="1">
        <v>45184</v>
      </c>
      <c r="N818" s="6" t="s">
        <v>7</v>
      </c>
      <c r="O818" s="6" t="s">
        <v>3</v>
      </c>
    </row>
    <row r="819" spans="1:15" x14ac:dyDescent="0.35">
      <c r="A819" s="6">
        <v>1854</v>
      </c>
      <c r="B819" s="6" t="s">
        <v>894</v>
      </c>
      <c r="C819" s="6" t="s">
        <v>32</v>
      </c>
      <c r="D819" s="6" t="s">
        <v>53</v>
      </c>
      <c r="E819" s="6" t="s">
        <v>54</v>
      </c>
      <c r="F819" s="5">
        <v>2</v>
      </c>
      <c r="G819" s="8">
        <v>3823</v>
      </c>
      <c r="H819" s="9">
        <v>0.9</v>
      </c>
      <c r="I819" s="7">
        <v>764.5999999999998</v>
      </c>
      <c r="J819" s="8">
        <v>229.37999999999994</v>
      </c>
      <c r="K819" s="8">
        <v>535.2199999999998</v>
      </c>
      <c r="L819" s="9">
        <f>(Sales[[#This Row],[Profit/Loss]]/Sales[[#This Row],[Revenue]])</f>
        <v>0.7</v>
      </c>
      <c r="M819" s="1">
        <v>45563</v>
      </c>
      <c r="N819" s="6" t="s">
        <v>13</v>
      </c>
      <c r="O819" s="6" t="s">
        <v>3</v>
      </c>
    </row>
    <row r="820" spans="1:15" x14ac:dyDescent="0.35">
      <c r="A820" s="6">
        <v>1855</v>
      </c>
      <c r="B820" s="6" t="s">
        <v>895</v>
      </c>
      <c r="C820" s="6" t="s">
        <v>49</v>
      </c>
      <c r="D820" s="6" t="s">
        <v>50</v>
      </c>
      <c r="E820" s="6" t="s">
        <v>51</v>
      </c>
      <c r="F820" s="5">
        <v>5</v>
      </c>
      <c r="G820" s="8">
        <v>3871</v>
      </c>
      <c r="H820" s="9">
        <v>0.67</v>
      </c>
      <c r="I820" s="7">
        <v>6387.15</v>
      </c>
      <c r="J820" s="8">
        <v>638.71500000000003</v>
      </c>
      <c r="K820" s="8">
        <v>5748.4349999999995</v>
      </c>
      <c r="L820" s="9">
        <f>(Sales[[#This Row],[Profit/Loss]]/Sales[[#This Row],[Revenue]])</f>
        <v>0.9</v>
      </c>
      <c r="M820" s="1">
        <v>45691</v>
      </c>
      <c r="N820" s="6" t="s">
        <v>11</v>
      </c>
      <c r="O820" s="6" t="s">
        <v>4</v>
      </c>
    </row>
    <row r="821" spans="1:15" x14ac:dyDescent="0.35">
      <c r="A821" s="6">
        <v>1856</v>
      </c>
      <c r="B821" s="6" t="s">
        <v>896</v>
      </c>
      <c r="C821" s="6" t="s">
        <v>56</v>
      </c>
      <c r="D821" s="6" t="s">
        <v>83</v>
      </c>
      <c r="E821" s="6" t="s">
        <v>84</v>
      </c>
      <c r="F821" s="5">
        <v>1</v>
      </c>
      <c r="G821" s="8">
        <v>2737</v>
      </c>
      <c r="H821" s="9">
        <v>0.73</v>
      </c>
      <c r="I821" s="7">
        <v>738.99</v>
      </c>
      <c r="J821" s="8">
        <v>591.19200000000001</v>
      </c>
      <c r="K821" s="8">
        <v>147.798</v>
      </c>
      <c r="L821" s="9">
        <f>(Sales[[#This Row],[Profit/Loss]]/Sales[[#This Row],[Revenue]])</f>
        <v>0.2</v>
      </c>
      <c r="M821" s="1">
        <v>45785</v>
      </c>
      <c r="N821" s="6" t="s">
        <v>9</v>
      </c>
      <c r="O821" s="6" t="s">
        <v>3</v>
      </c>
    </row>
    <row r="822" spans="1:15" x14ac:dyDescent="0.35">
      <c r="A822" s="6">
        <v>1857</v>
      </c>
      <c r="B822" s="6" t="s">
        <v>897</v>
      </c>
      <c r="C822" s="6" t="s">
        <v>45</v>
      </c>
      <c r="D822" s="6" t="s">
        <v>148</v>
      </c>
      <c r="E822" s="6" t="s">
        <v>149</v>
      </c>
      <c r="F822" s="5">
        <v>2</v>
      </c>
      <c r="G822" s="8">
        <v>2914</v>
      </c>
      <c r="H822" s="9">
        <v>0.67</v>
      </c>
      <c r="I822" s="7">
        <v>1923.2399999999998</v>
      </c>
      <c r="J822" s="8">
        <v>1730.9159999999999</v>
      </c>
      <c r="K822" s="8">
        <v>192.32399999999984</v>
      </c>
      <c r="L822" s="9">
        <f>(Sales[[#This Row],[Profit/Loss]]/Sales[[#This Row],[Revenue]])</f>
        <v>9.9999999999999922E-2</v>
      </c>
      <c r="M822" s="1">
        <v>45616</v>
      </c>
      <c r="N822" s="6" t="s">
        <v>9</v>
      </c>
      <c r="O822" s="6" t="s">
        <v>4</v>
      </c>
    </row>
    <row r="823" spans="1:15" x14ac:dyDescent="0.35">
      <c r="A823" s="6">
        <v>1858</v>
      </c>
      <c r="B823" s="6" t="s">
        <v>898</v>
      </c>
      <c r="C823" s="6" t="s">
        <v>32</v>
      </c>
      <c r="D823" s="6" t="s">
        <v>129</v>
      </c>
      <c r="E823" s="6" t="s">
        <v>130</v>
      </c>
      <c r="F823" s="5">
        <v>2</v>
      </c>
      <c r="G823" s="8">
        <v>3648</v>
      </c>
      <c r="H823" s="9">
        <v>0.62</v>
      </c>
      <c r="I823" s="7">
        <v>2772.48</v>
      </c>
      <c r="J823" s="8">
        <v>831.74400000000003</v>
      </c>
      <c r="K823" s="8">
        <v>1940.7359999999999</v>
      </c>
      <c r="L823" s="9">
        <f>(Sales[[#This Row],[Profit/Loss]]/Sales[[#This Row],[Revenue]])</f>
        <v>0.7</v>
      </c>
      <c r="M823" s="1">
        <v>45723</v>
      </c>
      <c r="N823" s="6" t="s">
        <v>9</v>
      </c>
      <c r="O823" s="6" t="s">
        <v>3</v>
      </c>
    </row>
    <row r="824" spans="1:15" x14ac:dyDescent="0.35">
      <c r="A824" s="6">
        <v>1859</v>
      </c>
      <c r="B824" s="6" t="s">
        <v>899</v>
      </c>
      <c r="C824" s="6" t="s">
        <v>45</v>
      </c>
      <c r="D824" s="6" t="s">
        <v>60</v>
      </c>
      <c r="E824" s="6" t="s">
        <v>61</v>
      </c>
      <c r="F824" s="5">
        <v>4</v>
      </c>
      <c r="G824" s="8">
        <v>1443</v>
      </c>
      <c r="H824" s="9">
        <v>0.85</v>
      </c>
      <c r="I824" s="7">
        <v>865.80000000000018</v>
      </c>
      <c r="J824" s="8">
        <v>779.22000000000014</v>
      </c>
      <c r="K824" s="8">
        <v>86.580000000000041</v>
      </c>
      <c r="L824" s="9">
        <f>(Sales[[#This Row],[Profit/Loss]]/Sales[[#This Row],[Revenue]])</f>
        <v>0.10000000000000002</v>
      </c>
      <c r="M824" s="1">
        <v>45757</v>
      </c>
      <c r="N824" s="6" t="s">
        <v>13</v>
      </c>
      <c r="O824" s="6" t="s">
        <v>3</v>
      </c>
    </row>
    <row r="825" spans="1:15" x14ac:dyDescent="0.35">
      <c r="A825" s="6">
        <v>1860</v>
      </c>
      <c r="B825" s="6" t="s">
        <v>900</v>
      </c>
      <c r="C825" s="6" t="s">
        <v>56</v>
      </c>
      <c r="D825" s="6" t="s">
        <v>78</v>
      </c>
      <c r="E825" s="6" t="s">
        <v>79</v>
      </c>
      <c r="F825" s="5">
        <v>3</v>
      </c>
      <c r="G825" s="8">
        <v>2791</v>
      </c>
      <c r="H825" s="9">
        <v>0.9</v>
      </c>
      <c r="I825" s="7">
        <v>837.29999999999984</v>
      </c>
      <c r="J825" s="8">
        <v>669.83999999999992</v>
      </c>
      <c r="K825" s="8">
        <v>167.45999999999992</v>
      </c>
      <c r="L825" s="9">
        <f>(Sales[[#This Row],[Profit/Loss]]/Sales[[#This Row],[Revenue]])</f>
        <v>0.19999999999999996</v>
      </c>
      <c r="M825" s="1">
        <v>45563</v>
      </c>
      <c r="N825" s="6" t="s">
        <v>11</v>
      </c>
      <c r="O825" s="6" t="s">
        <v>3</v>
      </c>
    </row>
    <row r="826" spans="1:15" x14ac:dyDescent="0.35">
      <c r="A826" s="6">
        <v>1861</v>
      </c>
      <c r="B826" s="6" t="s">
        <v>901</v>
      </c>
      <c r="C826" s="6" t="s">
        <v>37</v>
      </c>
      <c r="D826" s="6" t="s">
        <v>102</v>
      </c>
      <c r="E826" s="6" t="s">
        <v>103</v>
      </c>
      <c r="F826" s="5">
        <v>2</v>
      </c>
      <c r="G826" s="8">
        <v>2445</v>
      </c>
      <c r="H826" s="9">
        <v>0.57999999999999996</v>
      </c>
      <c r="I826" s="7">
        <v>2053.8000000000002</v>
      </c>
      <c r="J826" s="8">
        <v>821.5200000000001</v>
      </c>
      <c r="K826" s="8">
        <v>1232.2800000000002</v>
      </c>
      <c r="L826" s="9">
        <f>(Sales[[#This Row],[Profit/Loss]]/Sales[[#This Row],[Revenue]])</f>
        <v>0.60000000000000009</v>
      </c>
      <c r="M826" s="1">
        <v>45681</v>
      </c>
      <c r="N826" s="6" t="s">
        <v>7</v>
      </c>
      <c r="O826" s="6" t="s">
        <v>3</v>
      </c>
    </row>
    <row r="827" spans="1:15" x14ac:dyDescent="0.35">
      <c r="A827" s="6">
        <v>1862</v>
      </c>
      <c r="B827" s="6" t="s">
        <v>902</v>
      </c>
      <c r="C827" s="6" t="s">
        <v>56</v>
      </c>
      <c r="D827" s="6" t="s">
        <v>57</v>
      </c>
      <c r="E827" s="6" t="s">
        <v>58</v>
      </c>
      <c r="F827" s="5">
        <v>5</v>
      </c>
      <c r="G827" s="8">
        <v>4740</v>
      </c>
      <c r="H827" s="9">
        <v>0.64</v>
      </c>
      <c r="I827" s="7">
        <v>8532</v>
      </c>
      <c r="J827" s="8">
        <v>6825.6</v>
      </c>
      <c r="K827" s="8">
        <v>1706.3999999999996</v>
      </c>
      <c r="L827" s="9">
        <f>(Sales[[#This Row],[Profit/Loss]]/Sales[[#This Row],[Revenue]])</f>
        <v>0.19999999999999996</v>
      </c>
      <c r="M827" s="1">
        <v>45563</v>
      </c>
      <c r="N827" s="6" t="s">
        <v>5</v>
      </c>
      <c r="O827" s="6" t="s">
        <v>4</v>
      </c>
    </row>
    <row r="828" spans="1:15" x14ac:dyDescent="0.35">
      <c r="A828" s="6">
        <v>1863</v>
      </c>
      <c r="B828" s="6" t="s">
        <v>903</v>
      </c>
      <c r="C828" s="6" t="s">
        <v>41</v>
      </c>
      <c r="D828" s="6" t="s">
        <v>73</v>
      </c>
      <c r="E828" s="6" t="s">
        <v>74</v>
      </c>
      <c r="F828" s="5">
        <v>2</v>
      </c>
      <c r="G828" s="8">
        <v>3521</v>
      </c>
      <c r="H828" s="9">
        <v>0.79</v>
      </c>
      <c r="I828" s="7">
        <v>1478.8199999999997</v>
      </c>
      <c r="J828" s="8">
        <v>1035.1739999999998</v>
      </c>
      <c r="K828" s="8">
        <v>443.64599999999996</v>
      </c>
      <c r="L828" s="9">
        <f>(Sales[[#This Row],[Profit/Loss]]/Sales[[#This Row],[Revenue]])</f>
        <v>0.30000000000000004</v>
      </c>
      <c r="M828" s="1">
        <v>45419</v>
      </c>
      <c r="N828" s="6" t="s">
        <v>7</v>
      </c>
      <c r="O828" s="6" t="s">
        <v>3</v>
      </c>
    </row>
    <row r="829" spans="1:15" x14ac:dyDescent="0.35">
      <c r="A829" s="6">
        <v>1864</v>
      </c>
      <c r="B829" s="6" t="s">
        <v>904</v>
      </c>
      <c r="C829" s="6" t="s">
        <v>45</v>
      </c>
      <c r="D829" s="6" t="s">
        <v>171</v>
      </c>
      <c r="E829" s="6" t="s">
        <v>172</v>
      </c>
      <c r="F829" s="5">
        <v>4</v>
      </c>
      <c r="G829" s="8">
        <v>1570</v>
      </c>
      <c r="H829" s="9">
        <v>0.57999999999999996</v>
      </c>
      <c r="I829" s="7">
        <v>2637.6000000000004</v>
      </c>
      <c r="J829" s="8">
        <v>2373.8400000000006</v>
      </c>
      <c r="K829" s="8">
        <v>263.75999999999976</v>
      </c>
      <c r="L829" s="9">
        <f>(Sales[[#This Row],[Profit/Loss]]/Sales[[#This Row],[Revenue]])</f>
        <v>9.9999999999999895E-2</v>
      </c>
      <c r="M829" s="1">
        <v>45342</v>
      </c>
      <c r="N829" s="6" t="s">
        <v>5</v>
      </c>
      <c r="O829" s="6" t="s">
        <v>4</v>
      </c>
    </row>
    <row r="830" spans="1:15" x14ac:dyDescent="0.35">
      <c r="A830" s="6">
        <v>1865</v>
      </c>
      <c r="B830" s="6" t="s">
        <v>905</v>
      </c>
      <c r="C830" s="6" t="s">
        <v>37</v>
      </c>
      <c r="D830" s="6" t="s">
        <v>151</v>
      </c>
      <c r="E830" s="6" t="s">
        <v>152</v>
      </c>
      <c r="F830" s="5">
        <v>2</v>
      </c>
      <c r="G830" s="8">
        <v>2497</v>
      </c>
      <c r="H830" s="9">
        <v>0.73</v>
      </c>
      <c r="I830" s="7">
        <v>1348.38</v>
      </c>
      <c r="J830" s="8">
        <v>539.35200000000009</v>
      </c>
      <c r="K830" s="8">
        <v>809.02800000000002</v>
      </c>
      <c r="L830" s="9">
        <f>(Sales[[#This Row],[Profit/Loss]]/Sales[[#This Row],[Revenue]])</f>
        <v>0.6</v>
      </c>
      <c r="M830" s="1">
        <v>45401</v>
      </c>
      <c r="N830" s="6" t="s">
        <v>13</v>
      </c>
      <c r="O830" s="6" t="s">
        <v>4</v>
      </c>
    </row>
    <row r="831" spans="1:15" x14ac:dyDescent="0.35">
      <c r="A831" s="6">
        <v>1866</v>
      </c>
      <c r="B831" s="6" t="s">
        <v>906</v>
      </c>
      <c r="C831" s="6" t="s">
        <v>49</v>
      </c>
      <c r="D831" s="6" t="s">
        <v>105</v>
      </c>
      <c r="E831" s="6" t="s">
        <v>106</v>
      </c>
      <c r="F831" s="5">
        <v>4</v>
      </c>
      <c r="G831" s="8">
        <v>4471</v>
      </c>
      <c r="H831" s="9">
        <v>0.6</v>
      </c>
      <c r="I831" s="7">
        <v>7153.6</v>
      </c>
      <c r="J831" s="8">
        <v>715.36000000000013</v>
      </c>
      <c r="K831" s="8">
        <v>6438.24</v>
      </c>
      <c r="L831" s="9">
        <f>(Sales[[#This Row],[Profit/Loss]]/Sales[[#This Row],[Revenue]])</f>
        <v>0.89999999999999991</v>
      </c>
      <c r="M831" s="1">
        <v>45770</v>
      </c>
      <c r="N831" s="6" t="s">
        <v>15</v>
      </c>
      <c r="O831" s="6" t="s">
        <v>4</v>
      </c>
    </row>
    <row r="832" spans="1:15" x14ac:dyDescent="0.35">
      <c r="A832" s="6">
        <v>1867</v>
      </c>
      <c r="B832" s="6" t="s">
        <v>907</v>
      </c>
      <c r="C832" s="6" t="s">
        <v>56</v>
      </c>
      <c r="D832" s="6" t="s">
        <v>117</v>
      </c>
      <c r="E832" s="6" t="s">
        <v>118</v>
      </c>
      <c r="F832" s="5">
        <v>1</v>
      </c>
      <c r="G832" s="8">
        <v>1893</v>
      </c>
      <c r="H832" s="9">
        <v>0.09</v>
      </c>
      <c r="I832" s="7">
        <v>1722.63</v>
      </c>
      <c r="J832" s="8">
        <v>1378.1040000000003</v>
      </c>
      <c r="K832" s="8">
        <v>344.52599999999984</v>
      </c>
      <c r="L832" s="9">
        <f>(Sales[[#This Row],[Profit/Loss]]/Sales[[#This Row],[Revenue]])</f>
        <v>0.1999999999999999</v>
      </c>
      <c r="M832" s="1">
        <v>45702</v>
      </c>
      <c r="N832" s="6" t="s">
        <v>7</v>
      </c>
      <c r="O832" s="6" t="s">
        <v>4</v>
      </c>
    </row>
    <row r="833" spans="1:15" x14ac:dyDescent="0.35">
      <c r="A833" s="6">
        <v>1868</v>
      </c>
      <c r="B833" s="6" t="s">
        <v>908</v>
      </c>
      <c r="C833" s="6" t="s">
        <v>41</v>
      </c>
      <c r="D833" s="6" t="s">
        <v>110</v>
      </c>
      <c r="E833" s="6" t="s">
        <v>111</v>
      </c>
      <c r="F833" s="5">
        <v>2</v>
      </c>
      <c r="G833" s="8">
        <v>2449</v>
      </c>
      <c r="H833" s="9">
        <v>0.69</v>
      </c>
      <c r="I833" s="7">
        <v>1518.3800000000003</v>
      </c>
      <c r="J833" s="8">
        <v>1062.8660000000002</v>
      </c>
      <c r="K833" s="8">
        <v>455.51400000000012</v>
      </c>
      <c r="L833" s="9">
        <f>(Sales[[#This Row],[Profit/Loss]]/Sales[[#This Row],[Revenue]])</f>
        <v>0.3</v>
      </c>
      <c r="M833" s="1">
        <v>45517</v>
      </c>
      <c r="N833" s="6" t="s">
        <v>5</v>
      </c>
      <c r="O833" s="6" t="s">
        <v>3</v>
      </c>
    </row>
    <row r="834" spans="1:15" x14ac:dyDescent="0.35">
      <c r="A834" s="6">
        <v>1869</v>
      </c>
      <c r="B834" s="6" t="s">
        <v>909</v>
      </c>
      <c r="C834" s="6" t="s">
        <v>37</v>
      </c>
      <c r="D834" s="6" t="s">
        <v>113</v>
      </c>
      <c r="E834" s="6" t="s">
        <v>114</v>
      </c>
      <c r="F834" s="5">
        <v>2</v>
      </c>
      <c r="G834" s="8">
        <v>2754</v>
      </c>
      <c r="H834" s="9">
        <v>0.63</v>
      </c>
      <c r="I834" s="7">
        <v>2037.96</v>
      </c>
      <c r="J834" s="8">
        <v>815.18400000000008</v>
      </c>
      <c r="K834" s="8">
        <v>1222.7759999999998</v>
      </c>
      <c r="L834" s="9">
        <f>(Sales[[#This Row],[Profit/Loss]]/Sales[[#This Row],[Revenue]])</f>
        <v>0.59999999999999987</v>
      </c>
      <c r="M834" s="1">
        <v>45563</v>
      </c>
      <c r="N834" s="6" t="s">
        <v>7</v>
      </c>
      <c r="O834" s="6" t="s">
        <v>4</v>
      </c>
    </row>
    <row r="835" spans="1:15" x14ac:dyDescent="0.35">
      <c r="A835" s="6">
        <v>1870</v>
      </c>
      <c r="B835" s="6" t="s">
        <v>910</v>
      </c>
      <c r="C835" s="6" t="s">
        <v>41</v>
      </c>
      <c r="D835" s="6" t="s">
        <v>73</v>
      </c>
      <c r="E835" s="6" t="s">
        <v>74</v>
      </c>
      <c r="F835" s="5">
        <v>2</v>
      </c>
      <c r="G835" s="8">
        <v>1871</v>
      </c>
      <c r="H835" s="9">
        <v>0.59</v>
      </c>
      <c r="I835" s="7">
        <v>1534.22</v>
      </c>
      <c r="J835" s="8">
        <v>1073.954</v>
      </c>
      <c r="K835" s="8">
        <v>460.26600000000008</v>
      </c>
      <c r="L835" s="9">
        <f>(Sales[[#This Row],[Profit/Loss]]/Sales[[#This Row],[Revenue]])</f>
        <v>0.30000000000000004</v>
      </c>
      <c r="M835" s="1">
        <v>45563</v>
      </c>
      <c r="N835" s="6" t="s">
        <v>15</v>
      </c>
      <c r="O835" s="6" t="s">
        <v>4</v>
      </c>
    </row>
    <row r="836" spans="1:15" x14ac:dyDescent="0.35">
      <c r="A836" s="6">
        <v>1871</v>
      </c>
      <c r="B836" s="6" t="s">
        <v>911</v>
      </c>
      <c r="C836" s="6" t="s">
        <v>56</v>
      </c>
      <c r="D836" s="6" t="s">
        <v>83</v>
      </c>
      <c r="E836" s="6" t="s">
        <v>84</v>
      </c>
      <c r="F836" s="5">
        <v>2</v>
      </c>
      <c r="G836" s="8">
        <v>2840</v>
      </c>
      <c r="H836" s="9">
        <v>0.73</v>
      </c>
      <c r="I836" s="7">
        <v>1533.6000000000001</v>
      </c>
      <c r="J836" s="8">
        <v>1226.8800000000001</v>
      </c>
      <c r="K836" s="8">
        <v>306.72000000000003</v>
      </c>
      <c r="L836" s="9">
        <f>(Sales[[#This Row],[Profit/Loss]]/Sales[[#This Row],[Revenue]])</f>
        <v>0.2</v>
      </c>
      <c r="M836" s="1">
        <v>45588</v>
      </c>
      <c r="N836" s="6" t="s">
        <v>11</v>
      </c>
      <c r="O836" s="6" t="s">
        <v>4</v>
      </c>
    </row>
    <row r="837" spans="1:15" x14ac:dyDescent="0.35">
      <c r="A837" s="6">
        <v>1872</v>
      </c>
      <c r="B837" s="6" t="s">
        <v>912</v>
      </c>
      <c r="C837" s="6" t="s">
        <v>49</v>
      </c>
      <c r="D837" s="6" t="s">
        <v>105</v>
      </c>
      <c r="E837" s="6" t="s">
        <v>106</v>
      </c>
      <c r="F837" s="5">
        <v>1</v>
      </c>
      <c r="G837" s="8">
        <v>3382</v>
      </c>
      <c r="H837" s="9">
        <v>0.48</v>
      </c>
      <c r="I837" s="7">
        <v>1758.64</v>
      </c>
      <c r="J837" s="8">
        <v>175.86400000000003</v>
      </c>
      <c r="K837" s="8">
        <v>1582.7760000000001</v>
      </c>
      <c r="L837" s="9">
        <f>(Sales[[#This Row],[Profit/Loss]]/Sales[[#This Row],[Revenue]])</f>
        <v>0.9</v>
      </c>
      <c r="M837" s="1">
        <v>45563</v>
      </c>
      <c r="N837" s="6" t="s">
        <v>5</v>
      </c>
      <c r="O837" s="6" t="s">
        <v>4</v>
      </c>
    </row>
    <row r="838" spans="1:15" x14ac:dyDescent="0.35">
      <c r="A838" s="6">
        <v>1873</v>
      </c>
      <c r="B838" s="6" t="s">
        <v>913</v>
      </c>
      <c r="C838" s="6" t="s">
        <v>37</v>
      </c>
      <c r="D838" s="6" t="s">
        <v>102</v>
      </c>
      <c r="E838" s="6" t="s">
        <v>103</v>
      </c>
      <c r="F838" s="5">
        <v>2</v>
      </c>
      <c r="G838" s="8">
        <v>2445</v>
      </c>
      <c r="H838" s="9">
        <v>0.57999999999999996</v>
      </c>
      <c r="I838" s="7">
        <v>2053.8000000000002</v>
      </c>
      <c r="J838" s="8">
        <v>821.5200000000001</v>
      </c>
      <c r="K838" s="8">
        <v>1232.2800000000002</v>
      </c>
      <c r="L838" s="9">
        <f>(Sales[[#This Row],[Profit/Loss]]/Sales[[#This Row],[Revenue]])</f>
        <v>0.60000000000000009</v>
      </c>
      <c r="M838" s="1">
        <v>45466</v>
      </c>
      <c r="N838" s="6" t="s">
        <v>5</v>
      </c>
      <c r="O838" s="6" t="s">
        <v>4</v>
      </c>
    </row>
    <row r="839" spans="1:15" x14ac:dyDescent="0.35">
      <c r="A839" s="6">
        <v>1874</v>
      </c>
      <c r="B839" s="6" t="s">
        <v>914</v>
      </c>
      <c r="C839" s="6" t="s">
        <v>41</v>
      </c>
      <c r="D839" s="6" t="s">
        <v>87</v>
      </c>
      <c r="E839" s="6" t="s">
        <v>88</v>
      </c>
      <c r="F839" s="5">
        <v>5</v>
      </c>
      <c r="G839" s="8">
        <v>2847</v>
      </c>
      <c r="H839" s="9">
        <v>0.75</v>
      </c>
      <c r="I839" s="7">
        <v>3558.75</v>
      </c>
      <c r="J839" s="8">
        <v>2491.125</v>
      </c>
      <c r="K839" s="8">
        <v>1067.625</v>
      </c>
      <c r="L839" s="9">
        <f>(Sales[[#This Row],[Profit/Loss]]/Sales[[#This Row],[Revenue]])</f>
        <v>0.3</v>
      </c>
      <c r="M839" s="1">
        <v>45378</v>
      </c>
      <c r="N839" s="6" t="s">
        <v>7</v>
      </c>
      <c r="O839" s="6" t="s">
        <v>4</v>
      </c>
    </row>
    <row r="840" spans="1:15" x14ac:dyDescent="0.35">
      <c r="A840" s="6">
        <v>1875</v>
      </c>
      <c r="B840" s="6" t="s">
        <v>915</v>
      </c>
      <c r="C840" s="6" t="s">
        <v>45</v>
      </c>
      <c r="D840" s="6" t="s">
        <v>148</v>
      </c>
      <c r="E840" s="6" t="s">
        <v>149</v>
      </c>
      <c r="F840" s="5">
        <v>2</v>
      </c>
      <c r="G840" s="8">
        <v>2914</v>
      </c>
      <c r="H840" s="9">
        <v>0.67</v>
      </c>
      <c r="I840" s="7">
        <v>1923.2399999999998</v>
      </c>
      <c r="J840" s="8">
        <v>1730.9159999999999</v>
      </c>
      <c r="K840" s="8">
        <v>192.32399999999984</v>
      </c>
      <c r="L840" s="9">
        <f>(Sales[[#This Row],[Profit/Loss]]/Sales[[#This Row],[Revenue]])</f>
        <v>9.9999999999999922E-2</v>
      </c>
      <c r="M840" s="1">
        <v>45524</v>
      </c>
      <c r="N840" s="6" t="s">
        <v>15</v>
      </c>
      <c r="O840" s="6" t="s">
        <v>4</v>
      </c>
    </row>
    <row r="841" spans="1:15" x14ac:dyDescent="0.35">
      <c r="A841" s="6">
        <v>1876</v>
      </c>
      <c r="B841" s="6" t="s">
        <v>916</v>
      </c>
      <c r="C841" s="6" t="s">
        <v>41</v>
      </c>
      <c r="D841" s="6" t="s">
        <v>42</v>
      </c>
      <c r="E841" s="6" t="s">
        <v>43</v>
      </c>
      <c r="F841" s="5">
        <v>1</v>
      </c>
      <c r="G841" s="8">
        <v>2874</v>
      </c>
      <c r="H841" s="9">
        <v>0.32</v>
      </c>
      <c r="I841" s="7">
        <v>1954.3199999999997</v>
      </c>
      <c r="J841" s="8">
        <v>1368.0239999999997</v>
      </c>
      <c r="K841" s="8">
        <v>586.29600000000005</v>
      </c>
      <c r="L841" s="9">
        <f>(Sales[[#This Row],[Profit/Loss]]/Sales[[#This Row],[Revenue]])</f>
        <v>0.30000000000000004</v>
      </c>
      <c r="M841" s="1">
        <v>45744</v>
      </c>
      <c r="N841" s="6" t="s">
        <v>9</v>
      </c>
      <c r="O841" s="6" t="s">
        <v>4</v>
      </c>
    </row>
    <row r="842" spans="1:15" x14ac:dyDescent="0.35">
      <c r="A842" s="6">
        <v>1877</v>
      </c>
      <c r="B842" s="6" t="s">
        <v>917</v>
      </c>
      <c r="C842" s="6" t="s">
        <v>49</v>
      </c>
      <c r="D842" s="6" t="s">
        <v>50</v>
      </c>
      <c r="E842" s="6" t="s">
        <v>51</v>
      </c>
      <c r="F842" s="5">
        <v>1</v>
      </c>
      <c r="G842" s="8">
        <v>2510</v>
      </c>
      <c r="H842" s="9">
        <v>0.67</v>
      </c>
      <c r="I842" s="7">
        <v>828.3</v>
      </c>
      <c r="J842" s="8">
        <v>82.83</v>
      </c>
      <c r="K842" s="8">
        <v>745.46999999999991</v>
      </c>
      <c r="L842" s="9">
        <f>(Sales[[#This Row],[Profit/Loss]]/Sales[[#This Row],[Revenue]])</f>
        <v>0.89999999999999991</v>
      </c>
      <c r="M842" s="1">
        <v>45836</v>
      </c>
      <c r="N842" s="6" t="s">
        <v>15</v>
      </c>
      <c r="O842" s="6" t="s">
        <v>3</v>
      </c>
    </row>
    <row r="843" spans="1:15" x14ac:dyDescent="0.35">
      <c r="A843" s="6">
        <v>1878</v>
      </c>
      <c r="B843" s="6" t="s">
        <v>918</v>
      </c>
      <c r="C843" s="6" t="s">
        <v>56</v>
      </c>
      <c r="D843" s="6" t="s">
        <v>78</v>
      </c>
      <c r="E843" s="6" t="s">
        <v>79</v>
      </c>
      <c r="F843" s="5">
        <v>4</v>
      </c>
      <c r="G843" s="8">
        <v>2791</v>
      </c>
      <c r="H843" s="9">
        <v>0.59</v>
      </c>
      <c r="I843" s="7">
        <v>4577.2400000000007</v>
      </c>
      <c r="J843" s="8">
        <v>3661.7920000000008</v>
      </c>
      <c r="K843" s="8">
        <v>915.44799999999987</v>
      </c>
      <c r="L843" s="9">
        <f>(Sales[[#This Row],[Profit/Loss]]/Sales[[#This Row],[Revenue]])</f>
        <v>0.19999999999999993</v>
      </c>
      <c r="M843" s="1">
        <v>45783</v>
      </c>
      <c r="N843" s="6" t="s">
        <v>11</v>
      </c>
      <c r="O843" s="6" t="s">
        <v>4</v>
      </c>
    </row>
    <row r="844" spans="1:15" x14ac:dyDescent="0.35">
      <c r="A844" s="6">
        <v>1879</v>
      </c>
      <c r="B844" s="6" t="s">
        <v>919</v>
      </c>
      <c r="C844" s="6" t="s">
        <v>45</v>
      </c>
      <c r="D844" s="6" t="s">
        <v>46</v>
      </c>
      <c r="E844" s="6" t="s">
        <v>47</v>
      </c>
      <c r="F844" s="5">
        <v>2</v>
      </c>
      <c r="G844" s="8">
        <v>444</v>
      </c>
      <c r="H844" s="9">
        <v>0.7</v>
      </c>
      <c r="I844" s="7">
        <v>266.40000000000003</v>
      </c>
      <c r="J844" s="8">
        <v>239.76000000000005</v>
      </c>
      <c r="K844" s="8">
        <v>26.639999999999986</v>
      </c>
      <c r="L844" s="9">
        <f>(Sales[[#This Row],[Profit/Loss]]/Sales[[#This Row],[Revenue]])</f>
        <v>9.9999999999999936E-2</v>
      </c>
      <c r="M844" s="1">
        <v>45547</v>
      </c>
      <c r="N844" s="6" t="s">
        <v>7</v>
      </c>
      <c r="O844" s="6" t="s">
        <v>4</v>
      </c>
    </row>
    <row r="845" spans="1:15" x14ac:dyDescent="0.35">
      <c r="A845" s="6">
        <v>1880</v>
      </c>
      <c r="B845" s="6" t="s">
        <v>920</v>
      </c>
      <c r="C845" s="6" t="s">
        <v>45</v>
      </c>
      <c r="D845" s="6" t="s">
        <v>148</v>
      </c>
      <c r="E845" s="6" t="s">
        <v>149</v>
      </c>
      <c r="F845" s="5">
        <v>1</v>
      </c>
      <c r="G845" s="8">
        <v>773</v>
      </c>
      <c r="H845" s="9">
        <v>0.9</v>
      </c>
      <c r="I845" s="7">
        <v>77.299999999999983</v>
      </c>
      <c r="J845" s="8">
        <v>69.569999999999993</v>
      </c>
      <c r="K845" s="8">
        <v>7.7299999999999898</v>
      </c>
      <c r="L845" s="9">
        <f>(Sales[[#This Row],[Profit/Loss]]/Sales[[#This Row],[Revenue]])</f>
        <v>9.9999999999999895E-2</v>
      </c>
      <c r="M845" s="1">
        <v>45575</v>
      </c>
      <c r="N845" s="6" t="s">
        <v>15</v>
      </c>
      <c r="O845" s="6" t="s">
        <v>3</v>
      </c>
    </row>
    <row r="846" spans="1:15" x14ac:dyDescent="0.35">
      <c r="A846" s="6">
        <v>1881</v>
      </c>
      <c r="B846" s="6" t="s">
        <v>921</v>
      </c>
      <c r="C846" s="6" t="s">
        <v>41</v>
      </c>
      <c r="D846" s="6" t="s">
        <v>87</v>
      </c>
      <c r="E846" s="6" t="s">
        <v>88</v>
      </c>
      <c r="F846" s="5">
        <v>3</v>
      </c>
      <c r="G846" s="8">
        <v>1773</v>
      </c>
      <c r="H846" s="9">
        <v>0.75</v>
      </c>
      <c r="I846" s="7">
        <v>1329.75</v>
      </c>
      <c r="J846" s="8">
        <v>930.82499999999993</v>
      </c>
      <c r="K846" s="8">
        <v>398.92500000000007</v>
      </c>
      <c r="L846" s="9">
        <f>(Sales[[#This Row],[Profit/Loss]]/Sales[[#This Row],[Revenue]])</f>
        <v>0.30000000000000004</v>
      </c>
      <c r="M846" s="1">
        <v>45836</v>
      </c>
      <c r="N846" s="6" t="s">
        <v>11</v>
      </c>
      <c r="O846" s="6" t="s">
        <v>3</v>
      </c>
    </row>
    <row r="847" spans="1:15" x14ac:dyDescent="0.35">
      <c r="A847" s="6">
        <v>1882</v>
      </c>
      <c r="B847" s="6" t="s">
        <v>922</v>
      </c>
      <c r="C847" s="6" t="s">
        <v>37</v>
      </c>
      <c r="D847" s="6" t="s">
        <v>113</v>
      </c>
      <c r="E847" s="6" t="s">
        <v>114</v>
      </c>
      <c r="F847" s="5">
        <v>2</v>
      </c>
      <c r="G847" s="8">
        <v>1623</v>
      </c>
      <c r="H847" s="9">
        <v>0.63</v>
      </c>
      <c r="I847" s="7">
        <v>1201.02</v>
      </c>
      <c r="J847" s="8">
        <v>480.40800000000002</v>
      </c>
      <c r="K847" s="8">
        <v>720.61199999999997</v>
      </c>
      <c r="L847" s="9">
        <f>(Sales[[#This Row],[Profit/Loss]]/Sales[[#This Row],[Revenue]])</f>
        <v>0.6</v>
      </c>
      <c r="M847" s="1">
        <v>45831</v>
      </c>
      <c r="N847" s="6" t="s">
        <v>5</v>
      </c>
      <c r="O847" s="6" t="s">
        <v>4</v>
      </c>
    </row>
    <row r="848" spans="1:15" x14ac:dyDescent="0.35">
      <c r="A848" s="6">
        <v>1883</v>
      </c>
      <c r="B848" s="6" t="s">
        <v>923</v>
      </c>
      <c r="C848" s="6" t="s">
        <v>32</v>
      </c>
      <c r="D848" s="6" t="s">
        <v>68</v>
      </c>
      <c r="E848" s="6" t="s">
        <v>69</v>
      </c>
      <c r="F848" s="5">
        <v>1</v>
      </c>
      <c r="G848" s="8">
        <v>4351</v>
      </c>
      <c r="H848" s="9">
        <v>0.48</v>
      </c>
      <c r="I848" s="7">
        <v>2262.52</v>
      </c>
      <c r="J848" s="8">
        <v>678.75599999999997</v>
      </c>
      <c r="K848" s="8">
        <v>1583.7640000000001</v>
      </c>
      <c r="L848" s="9">
        <f>(Sales[[#This Row],[Profit/Loss]]/Sales[[#This Row],[Revenue]])</f>
        <v>0.70000000000000007</v>
      </c>
      <c r="M848" s="1">
        <v>45563</v>
      </c>
      <c r="N848" s="6" t="s">
        <v>15</v>
      </c>
      <c r="O848" s="6" t="s">
        <v>3</v>
      </c>
    </row>
    <row r="849" spans="1:15" x14ac:dyDescent="0.35">
      <c r="A849" s="6">
        <v>1884</v>
      </c>
      <c r="B849" s="6" t="s">
        <v>924</v>
      </c>
      <c r="C849" s="6" t="s">
        <v>41</v>
      </c>
      <c r="D849" s="6" t="s">
        <v>87</v>
      </c>
      <c r="E849" s="6" t="s">
        <v>88</v>
      </c>
      <c r="F849" s="5">
        <v>6</v>
      </c>
      <c r="G849" s="8">
        <v>2573</v>
      </c>
      <c r="H849" s="9">
        <v>0.75</v>
      </c>
      <c r="I849" s="7">
        <v>3859.5</v>
      </c>
      <c r="J849" s="8">
        <v>2701.6499999999996</v>
      </c>
      <c r="K849" s="8">
        <v>1157.8500000000004</v>
      </c>
      <c r="L849" s="9">
        <f>(Sales[[#This Row],[Profit/Loss]]/Sales[[#This Row],[Revenue]])</f>
        <v>0.3000000000000001</v>
      </c>
      <c r="M849" s="1">
        <v>45860</v>
      </c>
      <c r="N849" s="6" t="s">
        <v>5</v>
      </c>
      <c r="O849" s="6" t="s">
        <v>4</v>
      </c>
    </row>
    <row r="850" spans="1:15" x14ac:dyDescent="0.35">
      <c r="A850" s="6">
        <v>1885</v>
      </c>
      <c r="B850" s="6" t="s">
        <v>925</v>
      </c>
      <c r="C850" s="6" t="s">
        <v>49</v>
      </c>
      <c r="D850" s="6" t="s">
        <v>94</v>
      </c>
      <c r="E850" s="6" t="s">
        <v>95</v>
      </c>
      <c r="F850" s="5">
        <v>2</v>
      </c>
      <c r="G850" s="8">
        <v>2689</v>
      </c>
      <c r="H850" s="9">
        <v>0.76</v>
      </c>
      <c r="I850" s="7">
        <v>1290.72</v>
      </c>
      <c r="J850" s="8">
        <v>129.072</v>
      </c>
      <c r="K850" s="8">
        <v>1161.6480000000001</v>
      </c>
      <c r="L850" s="9">
        <f>(Sales[[#This Row],[Profit/Loss]]/Sales[[#This Row],[Revenue]])</f>
        <v>0.90000000000000013</v>
      </c>
      <c r="M850" s="1">
        <v>45669</v>
      </c>
      <c r="N850" s="6" t="s">
        <v>5</v>
      </c>
      <c r="O850" s="6" t="s">
        <v>3</v>
      </c>
    </row>
    <row r="851" spans="1:15" x14ac:dyDescent="0.35">
      <c r="A851" s="6">
        <v>1886</v>
      </c>
      <c r="B851" s="6" t="s">
        <v>926</v>
      </c>
      <c r="C851" s="6" t="s">
        <v>45</v>
      </c>
      <c r="D851" s="6" t="s">
        <v>60</v>
      </c>
      <c r="E851" s="6" t="s">
        <v>61</v>
      </c>
      <c r="F851" s="5">
        <v>6</v>
      </c>
      <c r="G851" s="8">
        <v>1229</v>
      </c>
      <c r="H851" s="9">
        <v>0.64</v>
      </c>
      <c r="I851" s="7">
        <v>2654.64</v>
      </c>
      <c r="J851" s="8">
        <v>2389.1759999999999</v>
      </c>
      <c r="K851" s="8">
        <v>265.46399999999994</v>
      </c>
      <c r="L851" s="9">
        <f>(Sales[[#This Row],[Profit/Loss]]/Sales[[#This Row],[Revenue]])</f>
        <v>9.9999999999999978E-2</v>
      </c>
      <c r="M851" s="1">
        <v>45563</v>
      </c>
      <c r="N851" s="6" t="s">
        <v>13</v>
      </c>
      <c r="O851" s="6" t="s">
        <v>4</v>
      </c>
    </row>
    <row r="852" spans="1:15" x14ac:dyDescent="0.35">
      <c r="A852" s="6">
        <v>1887</v>
      </c>
      <c r="B852" s="6" t="s">
        <v>927</v>
      </c>
      <c r="C852" s="6" t="s">
        <v>49</v>
      </c>
      <c r="D852" s="6" t="s">
        <v>94</v>
      </c>
      <c r="E852" s="6" t="s">
        <v>95</v>
      </c>
      <c r="F852" s="5">
        <v>3</v>
      </c>
      <c r="G852" s="8">
        <v>2689</v>
      </c>
      <c r="H852" s="9">
        <v>0.76</v>
      </c>
      <c r="I852" s="7">
        <v>1936.08</v>
      </c>
      <c r="J852" s="8">
        <v>193.608</v>
      </c>
      <c r="K852" s="8">
        <v>1742.472</v>
      </c>
      <c r="L852" s="9">
        <f>(Sales[[#This Row],[Profit/Loss]]/Sales[[#This Row],[Revenue]])</f>
        <v>0.9</v>
      </c>
      <c r="M852" s="1">
        <v>45775</v>
      </c>
      <c r="N852" s="6" t="s">
        <v>7</v>
      </c>
      <c r="O852" s="6" t="s">
        <v>3</v>
      </c>
    </row>
    <row r="853" spans="1:15" x14ac:dyDescent="0.35">
      <c r="A853" s="6">
        <v>1888</v>
      </c>
      <c r="B853" s="6" t="s">
        <v>928</v>
      </c>
      <c r="C853" s="6" t="s">
        <v>41</v>
      </c>
      <c r="D853" s="6" t="s">
        <v>73</v>
      </c>
      <c r="E853" s="6" t="s">
        <v>74</v>
      </c>
      <c r="F853" s="5">
        <v>6</v>
      </c>
      <c r="G853" s="8">
        <v>2543</v>
      </c>
      <c r="H853" s="9">
        <v>0.39</v>
      </c>
      <c r="I853" s="7">
        <v>9307.3799999999992</v>
      </c>
      <c r="J853" s="8">
        <v>6515.1659999999993</v>
      </c>
      <c r="K853" s="8">
        <v>2792.2139999999999</v>
      </c>
      <c r="L853" s="9">
        <f>(Sales[[#This Row],[Profit/Loss]]/Sales[[#This Row],[Revenue]])</f>
        <v>0.30000000000000004</v>
      </c>
      <c r="M853" s="1">
        <v>45563</v>
      </c>
      <c r="N853" s="6" t="s">
        <v>9</v>
      </c>
      <c r="O853" s="6" t="s">
        <v>3</v>
      </c>
    </row>
    <row r="854" spans="1:15" x14ac:dyDescent="0.35">
      <c r="A854" s="6">
        <v>1889</v>
      </c>
      <c r="B854" s="6" t="s">
        <v>929</v>
      </c>
      <c r="C854" s="6" t="s">
        <v>56</v>
      </c>
      <c r="D854" s="6" t="s">
        <v>78</v>
      </c>
      <c r="E854" s="6" t="s">
        <v>79</v>
      </c>
      <c r="F854" s="5">
        <v>2</v>
      </c>
      <c r="G854" s="8">
        <v>3949</v>
      </c>
      <c r="H854" s="9">
        <v>0.59</v>
      </c>
      <c r="I854" s="7">
        <v>3238.1800000000003</v>
      </c>
      <c r="J854" s="8">
        <v>2590.5440000000003</v>
      </c>
      <c r="K854" s="8">
        <v>647.63599999999997</v>
      </c>
      <c r="L854" s="9">
        <f>(Sales[[#This Row],[Profit/Loss]]/Sales[[#This Row],[Revenue]])</f>
        <v>0.19999999999999998</v>
      </c>
      <c r="M854" s="1">
        <v>45458</v>
      </c>
      <c r="N854" s="6" t="s">
        <v>15</v>
      </c>
      <c r="O854" s="6" t="s">
        <v>4</v>
      </c>
    </row>
    <row r="855" spans="1:15" x14ac:dyDescent="0.35">
      <c r="A855" s="6">
        <v>1890</v>
      </c>
      <c r="B855" s="6" t="s">
        <v>930</v>
      </c>
      <c r="C855" s="6" t="s">
        <v>45</v>
      </c>
      <c r="D855" s="6" t="s">
        <v>46</v>
      </c>
      <c r="E855" s="6" t="s">
        <v>47</v>
      </c>
      <c r="F855" s="5">
        <v>2</v>
      </c>
      <c r="G855" s="8">
        <v>3773</v>
      </c>
      <c r="H855" s="9">
        <v>0.7</v>
      </c>
      <c r="I855" s="7">
        <v>2263.8000000000002</v>
      </c>
      <c r="J855" s="8">
        <v>2037.4200000000003</v>
      </c>
      <c r="K855" s="8">
        <v>226.37999999999988</v>
      </c>
      <c r="L855" s="9">
        <f>(Sales[[#This Row],[Profit/Loss]]/Sales[[#This Row],[Revenue]])</f>
        <v>9.9999999999999936E-2</v>
      </c>
      <c r="M855" s="1">
        <v>45563</v>
      </c>
      <c r="N855" s="6" t="s">
        <v>11</v>
      </c>
      <c r="O855" s="6" t="s">
        <v>3</v>
      </c>
    </row>
    <row r="856" spans="1:15" x14ac:dyDescent="0.35">
      <c r="A856" s="6">
        <v>1891</v>
      </c>
      <c r="B856" s="6" t="s">
        <v>931</v>
      </c>
      <c r="C856" s="6" t="s">
        <v>49</v>
      </c>
      <c r="D856" s="6" t="s">
        <v>50</v>
      </c>
      <c r="E856" s="6" t="s">
        <v>51</v>
      </c>
      <c r="F856" s="5">
        <v>2</v>
      </c>
      <c r="G856" s="8">
        <v>2728</v>
      </c>
      <c r="H856" s="9">
        <v>0.67</v>
      </c>
      <c r="I856" s="7">
        <v>1800.4799999999998</v>
      </c>
      <c r="J856" s="8">
        <v>180.048</v>
      </c>
      <c r="K856" s="8">
        <v>1620.4319999999998</v>
      </c>
      <c r="L856" s="9">
        <f>(Sales[[#This Row],[Profit/Loss]]/Sales[[#This Row],[Revenue]])</f>
        <v>0.9</v>
      </c>
      <c r="M856" s="1">
        <v>45521</v>
      </c>
      <c r="N856" s="6" t="s">
        <v>7</v>
      </c>
      <c r="O856" s="6" t="s">
        <v>4</v>
      </c>
    </row>
    <row r="857" spans="1:15" x14ac:dyDescent="0.35">
      <c r="A857" s="6">
        <v>1892</v>
      </c>
      <c r="B857" s="6" t="s">
        <v>932</v>
      </c>
      <c r="C857" s="6" t="s">
        <v>32</v>
      </c>
      <c r="D857" s="6" t="s">
        <v>33</v>
      </c>
      <c r="E857" s="6" t="s">
        <v>34</v>
      </c>
      <c r="F857" s="5">
        <v>2</v>
      </c>
      <c r="G857" s="8">
        <v>2381</v>
      </c>
      <c r="H857" s="9">
        <v>0.9</v>
      </c>
      <c r="I857" s="7">
        <v>476.19999999999987</v>
      </c>
      <c r="J857" s="8">
        <v>142.85999999999996</v>
      </c>
      <c r="K857" s="8">
        <v>333.33999999999992</v>
      </c>
      <c r="L857" s="9">
        <f>(Sales[[#This Row],[Profit/Loss]]/Sales[[#This Row],[Revenue]])</f>
        <v>0.70000000000000007</v>
      </c>
      <c r="M857" s="1">
        <v>45563</v>
      </c>
      <c r="N857" s="6" t="s">
        <v>5</v>
      </c>
      <c r="O857" s="6" t="s">
        <v>3</v>
      </c>
    </row>
    <row r="858" spans="1:15" x14ac:dyDescent="0.35">
      <c r="A858" s="6">
        <v>1893</v>
      </c>
      <c r="B858" s="6" t="s">
        <v>933</v>
      </c>
      <c r="C858" s="6" t="s">
        <v>45</v>
      </c>
      <c r="D858" s="6" t="s">
        <v>148</v>
      </c>
      <c r="E858" s="6" t="s">
        <v>149</v>
      </c>
      <c r="F858" s="5">
        <v>2</v>
      </c>
      <c r="G858" s="8">
        <v>4456</v>
      </c>
      <c r="H858" s="9">
        <v>0.67</v>
      </c>
      <c r="I858" s="7">
        <v>2940.9599999999996</v>
      </c>
      <c r="J858" s="8">
        <v>2646.8639999999996</v>
      </c>
      <c r="K858" s="8">
        <v>294.096</v>
      </c>
      <c r="L858" s="9">
        <f>(Sales[[#This Row],[Profit/Loss]]/Sales[[#This Row],[Revenue]])</f>
        <v>0.10000000000000002</v>
      </c>
      <c r="M858" s="1">
        <v>45563</v>
      </c>
      <c r="N858" s="6" t="s">
        <v>5</v>
      </c>
      <c r="O858" s="6" t="s">
        <v>3</v>
      </c>
    </row>
    <row r="859" spans="1:15" x14ac:dyDescent="0.35">
      <c r="A859" s="6">
        <v>1894</v>
      </c>
      <c r="B859" s="6" t="s">
        <v>934</v>
      </c>
      <c r="C859" s="6" t="s">
        <v>37</v>
      </c>
      <c r="D859" s="6" t="s">
        <v>151</v>
      </c>
      <c r="E859" s="6" t="s">
        <v>152</v>
      </c>
      <c r="F859" s="5">
        <v>2</v>
      </c>
      <c r="G859" s="8">
        <v>2794</v>
      </c>
      <c r="H859" s="9">
        <v>0.73</v>
      </c>
      <c r="I859" s="7">
        <v>1508.76</v>
      </c>
      <c r="J859" s="8">
        <v>603.50400000000002</v>
      </c>
      <c r="K859" s="8">
        <v>905.25599999999997</v>
      </c>
      <c r="L859" s="9">
        <f>(Sales[[#This Row],[Profit/Loss]]/Sales[[#This Row],[Revenue]])</f>
        <v>0.6</v>
      </c>
      <c r="M859" s="1">
        <v>45160</v>
      </c>
      <c r="N859" s="6" t="s">
        <v>13</v>
      </c>
      <c r="O859" s="6" t="s">
        <v>3</v>
      </c>
    </row>
    <row r="860" spans="1:15" x14ac:dyDescent="0.35">
      <c r="A860" s="6">
        <v>1896</v>
      </c>
      <c r="B860" s="6" t="s">
        <v>935</v>
      </c>
      <c r="C860" s="6" t="s">
        <v>49</v>
      </c>
      <c r="D860" s="6" t="s">
        <v>63</v>
      </c>
      <c r="E860" s="6" t="s">
        <v>64</v>
      </c>
      <c r="F860" s="5">
        <v>5</v>
      </c>
      <c r="G860" s="8">
        <v>4830</v>
      </c>
      <c r="H860" s="9">
        <v>0.65</v>
      </c>
      <c r="I860" s="7">
        <v>8452.5</v>
      </c>
      <c r="J860" s="8">
        <v>845.25</v>
      </c>
      <c r="K860" s="8">
        <v>7607.25</v>
      </c>
      <c r="L860" s="9">
        <f>(Sales[[#This Row],[Profit/Loss]]/Sales[[#This Row],[Revenue]])</f>
        <v>0.9</v>
      </c>
      <c r="M860" s="1">
        <v>45563</v>
      </c>
      <c r="N860" s="6" t="s">
        <v>13</v>
      </c>
      <c r="O860" s="6" t="s">
        <v>3</v>
      </c>
    </row>
    <row r="861" spans="1:15" x14ac:dyDescent="0.35">
      <c r="A861" s="6">
        <v>1897</v>
      </c>
      <c r="B861" s="6" t="s">
        <v>936</v>
      </c>
      <c r="C861" s="6" t="s">
        <v>32</v>
      </c>
      <c r="D861" s="6" t="s">
        <v>68</v>
      </c>
      <c r="E861" s="6" t="s">
        <v>69</v>
      </c>
      <c r="F861" s="5">
        <v>2</v>
      </c>
      <c r="G861" s="8">
        <v>2751</v>
      </c>
      <c r="H861" s="9">
        <v>0.34</v>
      </c>
      <c r="I861" s="7">
        <v>3631.3199999999997</v>
      </c>
      <c r="J861" s="8">
        <v>1089.396</v>
      </c>
      <c r="K861" s="8">
        <v>2541.924</v>
      </c>
      <c r="L861" s="9">
        <f>(Sales[[#This Row],[Profit/Loss]]/Sales[[#This Row],[Revenue]])</f>
        <v>0.70000000000000007</v>
      </c>
      <c r="M861" s="1">
        <v>45747</v>
      </c>
      <c r="N861" s="6" t="s">
        <v>13</v>
      </c>
      <c r="O861" s="6" t="s">
        <v>4</v>
      </c>
    </row>
    <row r="862" spans="1:15" x14ac:dyDescent="0.35">
      <c r="A862" s="6">
        <v>1898</v>
      </c>
      <c r="B862" s="6" t="s">
        <v>937</v>
      </c>
      <c r="C862" s="6" t="s">
        <v>49</v>
      </c>
      <c r="D862" s="6" t="s">
        <v>94</v>
      </c>
      <c r="E862" s="6" t="s">
        <v>95</v>
      </c>
      <c r="F862" s="5">
        <v>5</v>
      </c>
      <c r="G862" s="8">
        <v>777</v>
      </c>
      <c r="H862" s="9">
        <v>0.76</v>
      </c>
      <c r="I862" s="7">
        <v>932.4</v>
      </c>
      <c r="J862" s="8">
        <v>93.240000000000009</v>
      </c>
      <c r="K862" s="8">
        <v>839.16</v>
      </c>
      <c r="L862" s="9">
        <f>(Sales[[#This Row],[Profit/Loss]]/Sales[[#This Row],[Revenue]])</f>
        <v>0.9</v>
      </c>
      <c r="M862" s="1">
        <v>45643</v>
      </c>
      <c r="N862" s="6" t="s">
        <v>9</v>
      </c>
      <c r="O862" s="6" t="s">
        <v>4</v>
      </c>
    </row>
    <row r="863" spans="1:15" x14ac:dyDescent="0.35">
      <c r="A863" s="6">
        <v>1899</v>
      </c>
      <c r="B863" s="6" t="s">
        <v>938</v>
      </c>
      <c r="C863" s="6" t="s">
        <v>41</v>
      </c>
      <c r="D863" s="6" t="s">
        <v>73</v>
      </c>
      <c r="E863" s="6" t="s">
        <v>74</v>
      </c>
      <c r="F863" s="5">
        <v>2</v>
      </c>
      <c r="G863" s="8">
        <v>2543</v>
      </c>
      <c r="H863" s="9">
        <v>0.59</v>
      </c>
      <c r="I863" s="7">
        <v>2085.2600000000002</v>
      </c>
      <c r="J863" s="8">
        <v>1459.682</v>
      </c>
      <c r="K863" s="8">
        <v>625.5780000000002</v>
      </c>
      <c r="L863" s="9">
        <f>(Sales[[#This Row],[Profit/Loss]]/Sales[[#This Row],[Revenue]])</f>
        <v>0.30000000000000004</v>
      </c>
      <c r="M863" s="1">
        <v>45563</v>
      </c>
      <c r="N863" s="6" t="s">
        <v>5</v>
      </c>
      <c r="O863" s="6" t="s">
        <v>4</v>
      </c>
    </row>
    <row r="864" spans="1:15" x14ac:dyDescent="0.35">
      <c r="A864" s="6">
        <v>1900</v>
      </c>
      <c r="B864" s="6" t="s">
        <v>939</v>
      </c>
      <c r="C864" s="6" t="s">
        <v>49</v>
      </c>
      <c r="D864" s="6" t="s">
        <v>63</v>
      </c>
      <c r="E864" s="6" t="s">
        <v>64</v>
      </c>
      <c r="F864" s="5">
        <v>3</v>
      </c>
      <c r="G864" s="8">
        <v>2790</v>
      </c>
      <c r="H864" s="9">
        <v>0.65</v>
      </c>
      <c r="I864" s="7">
        <v>2929.5</v>
      </c>
      <c r="J864" s="8">
        <v>292.95</v>
      </c>
      <c r="K864" s="8">
        <v>2636.55</v>
      </c>
      <c r="L864" s="9">
        <f>(Sales[[#This Row],[Profit/Loss]]/Sales[[#This Row],[Revenue]])</f>
        <v>0.9</v>
      </c>
      <c r="M864" s="1">
        <v>45552</v>
      </c>
      <c r="N864" s="6" t="s">
        <v>5</v>
      </c>
      <c r="O864" s="6" t="s">
        <v>4</v>
      </c>
    </row>
    <row r="865" spans="1:15" x14ac:dyDescent="0.35">
      <c r="A865" s="6">
        <v>1901</v>
      </c>
      <c r="B865" s="6" t="s">
        <v>940</v>
      </c>
      <c r="C865" s="6" t="s">
        <v>45</v>
      </c>
      <c r="D865" s="6" t="s">
        <v>46</v>
      </c>
      <c r="E865" s="6" t="s">
        <v>47</v>
      </c>
      <c r="F865" s="5">
        <v>4</v>
      </c>
      <c r="G865" s="8">
        <v>782</v>
      </c>
      <c r="H865" s="9">
        <v>0.9</v>
      </c>
      <c r="I865" s="7">
        <v>312.79999999999995</v>
      </c>
      <c r="J865" s="8">
        <v>281.52</v>
      </c>
      <c r="K865" s="8">
        <v>31.279999999999973</v>
      </c>
      <c r="L865" s="9">
        <f>(Sales[[#This Row],[Profit/Loss]]/Sales[[#This Row],[Revenue]])</f>
        <v>9.9999999999999922E-2</v>
      </c>
      <c r="M865" s="1">
        <v>45773</v>
      </c>
      <c r="N865" s="6" t="s">
        <v>15</v>
      </c>
      <c r="O865" s="6" t="s">
        <v>4</v>
      </c>
    </row>
    <row r="866" spans="1:15" x14ac:dyDescent="0.35">
      <c r="A866" s="6">
        <v>1903</v>
      </c>
      <c r="B866" s="6" t="s">
        <v>941</v>
      </c>
      <c r="C866" s="6" t="s">
        <v>56</v>
      </c>
      <c r="D866" s="6" t="s">
        <v>78</v>
      </c>
      <c r="E866" s="6" t="s">
        <v>79</v>
      </c>
      <c r="F866" s="5">
        <v>1</v>
      </c>
      <c r="G866" s="8">
        <v>2791</v>
      </c>
      <c r="H866" s="9">
        <v>0.08</v>
      </c>
      <c r="I866" s="7">
        <v>2567.7200000000003</v>
      </c>
      <c r="J866" s="8">
        <v>2054.1760000000004</v>
      </c>
      <c r="K866" s="8">
        <v>513.54399999999987</v>
      </c>
      <c r="L866" s="9">
        <f>(Sales[[#This Row],[Profit/Loss]]/Sales[[#This Row],[Revenue]])</f>
        <v>0.19999999999999993</v>
      </c>
      <c r="M866" s="1">
        <v>45764</v>
      </c>
      <c r="N866" s="6" t="s">
        <v>9</v>
      </c>
      <c r="O866" s="6" t="s">
        <v>4</v>
      </c>
    </row>
    <row r="867" spans="1:15" x14ac:dyDescent="0.35">
      <c r="A867" s="6">
        <v>1904</v>
      </c>
      <c r="B867" s="6" t="s">
        <v>942</v>
      </c>
      <c r="C867" s="6" t="s">
        <v>32</v>
      </c>
      <c r="D867" s="6" t="s">
        <v>129</v>
      </c>
      <c r="E867" s="6" t="s">
        <v>130</v>
      </c>
      <c r="F867" s="5">
        <v>1</v>
      </c>
      <c r="G867" s="8">
        <v>1339</v>
      </c>
      <c r="H867" s="9">
        <v>0.62</v>
      </c>
      <c r="I867" s="7">
        <v>508.82</v>
      </c>
      <c r="J867" s="8">
        <v>152.64599999999999</v>
      </c>
      <c r="K867" s="8">
        <v>356.17399999999998</v>
      </c>
      <c r="L867" s="9">
        <f>(Sales[[#This Row],[Profit/Loss]]/Sales[[#This Row],[Revenue]])</f>
        <v>0.7</v>
      </c>
      <c r="M867" s="1">
        <v>45851</v>
      </c>
      <c r="N867" s="6" t="s">
        <v>11</v>
      </c>
      <c r="O867" s="6" t="s">
        <v>4</v>
      </c>
    </row>
    <row r="868" spans="1:15" x14ac:dyDescent="0.35">
      <c r="A868" s="6">
        <v>1905</v>
      </c>
      <c r="B868" s="6" t="s">
        <v>943</v>
      </c>
      <c r="C868" s="6" t="s">
        <v>56</v>
      </c>
      <c r="D868" s="6" t="s">
        <v>117</v>
      </c>
      <c r="E868" s="6" t="s">
        <v>118</v>
      </c>
      <c r="F868" s="5">
        <v>1</v>
      </c>
      <c r="G868" s="8">
        <v>760</v>
      </c>
      <c r="H868" s="9">
        <v>0.56999999999999995</v>
      </c>
      <c r="I868" s="7">
        <v>326.8</v>
      </c>
      <c r="J868" s="8">
        <v>261.44</v>
      </c>
      <c r="K868" s="8">
        <v>65.360000000000014</v>
      </c>
      <c r="L868" s="9">
        <f>(Sales[[#This Row],[Profit/Loss]]/Sales[[#This Row],[Revenue]])</f>
        <v>0.20000000000000004</v>
      </c>
      <c r="M868" s="1">
        <v>45563</v>
      </c>
      <c r="N868" s="6" t="s">
        <v>15</v>
      </c>
      <c r="O868" s="6" t="s">
        <v>3</v>
      </c>
    </row>
    <row r="869" spans="1:15" x14ac:dyDescent="0.35">
      <c r="A869" s="6">
        <v>1906</v>
      </c>
      <c r="B869" s="6" t="s">
        <v>944</v>
      </c>
      <c r="C869" s="6" t="s">
        <v>56</v>
      </c>
      <c r="D869" s="6" t="s">
        <v>117</v>
      </c>
      <c r="E869" s="6" t="s">
        <v>118</v>
      </c>
      <c r="F869" s="5">
        <v>1</v>
      </c>
      <c r="G869" s="8">
        <v>2869</v>
      </c>
      <c r="H869" s="9">
        <v>0.56999999999999995</v>
      </c>
      <c r="I869" s="7">
        <v>1233.67</v>
      </c>
      <c r="J869" s="8">
        <v>986.93600000000015</v>
      </c>
      <c r="K869" s="8">
        <v>246.73399999999992</v>
      </c>
      <c r="L869" s="9">
        <f>(Sales[[#This Row],[Profit/Loss]]/Sales[[#This Row],[Revenue]])</f>
        <v>0.19999999999999993</v>
      </c>
      <c r="M869" s="1">
        <v>45853</v>
      </c>
      <c r="N869" s="6" t="s">
        <v>11</v>
      </c>
      <c r="O869" s="6" t="s">
        <v>4</v>
      </c>
    </row>
    <row r="870" spans="1:15" x14ac:dyDescent="0.35">
      <c r="A870" s="6">
        <v>1907</v>
      </c>
      <c r="B870" s="6" t="s">
        <v>945</v>
      </c>
      <c r="C870" s="6" t="s">
        <v>37</v>
      </c>
      <c r="D870" s="6" t="s">
        <v>38</v>
      </c>
      <c r="E870" s="6" t="s">
        <v>39</v>
      </c>
      <c r="F870" s="5">
        <v>2</v>
      </c>
      <c r="G870" s="8">
        <v>2761</v>
      </c>
      <c r="H870" s="9">
        <v>0.68</v>
      </c>
      <c r="I870" s="7">
        <v>1767.0399999999997</v>
      </c>
      <c r="J870" s="8">
        <v>706.81599999999992</v>
      </c>
      <c r="K870" s="8">
        <v>1060.2239999999997</v>
      </c>
      <c r="L870" s="9">
        <f>(Sales[[#This Row],[Profit/Loss]]/Sales[[#This Row],[Revenue]])</f>
        <v>0.6</v>
      </c>
      <c r="M870" s="1">
        <v>45633</v>
      </c>
      <c r="N870" s="6" t="s">
        <v>13</v>
      </c>
      <c r="O870" s="6" t="s">
        <v>4</v>
      </c>
    </row>
    <row r="871" spans="1:15" x14ac:dyDescent="0.35">
      <c r="A871" s="6">
        <v>1908</v>
      </c>
      <c r="B871" s="6" t="s">
        <v>946</v>
      </c>
      <c r="C871" s="6" t="s">
        <v>32</v>
      </c>
      <c r="D871" s="6" t="s">
        <v>53</v>
      </c>
      <c r="E871" s="6" t="s">
        <v>54</v>
      </c>
      <c r="F871" s="5">
        <v>2</v>
      </c>
      <c r="G871" s="8">
        <v>2866</v>
      </c>
      <c r="H871" s="9">
        <v>0.63</v>
      </c>
      <c r="I871" s="7">
        <v>2120.84</v>
      </c>
      <c r="J871" s="8">
        <v>636.25200000000007</v>
      </c>
      <c r="K871" s="8">
        <v>1484.5880000000002</v>
      </c>
      <c r="L871" s="9">
        <f>(Sales[[#This Row],[Profit/Loss]]/Sales[[#This Row],[Revenue]])</f>
        <v>0.70000000000000007</v>
      </c>
      <c r="M871" s="1">
        <v>45563</v>
      </c>
      <c r="N871" s="6" t="s">
        <v>13</v>
      </c>
      <c r="O871" s="6" t="s">
        <v>4</v>
      </c>
    </row>
    <row r="872" spans="1:15" x14ac:dyDescent="0.35">
      <c r="A872" s="6">
        <v>1909</v>
      </c>
      <c r="B872" s="6" t="s">
        <v>947</v>
      </c>
      <c r="C872" s="6" t="s">
        <v>45</v>
      </c>
      <c r="D872" s="6" t="s">
        <v>60</v>
      </c>
      <c r="E872" s="6" t="s">
        <v>61</v>
      </c>
      <c r="F872" s="5">
        <v>1</v>
      </c>
      <c r="G872" s="8">
        <v>3114</v>
      </c>
      <c r="H872" s="9">
        <v>0.64</v>
      </c>
      <c r="I872" s="7">
        <v>1121.04</v>
      </c>
      <c r="J872" s="8">
        <v>1008.936</v>
      </c>
      <c r="K872" s="8">
        <v>112.10399999999993</v>
      </c>
      <c r="L872" s="9">
        <f>(Sales[[#This Row],[Profit/Loss]]/Sales[[#This Row],[Revenue]])</f>
        <v>9.9999999999999936E-2</v>
      </c>
      <c r="M872" s="1">
        <v>45799</v>
      </c>
      <c r="N872" s="6" t="s">
        <v>15</v>
      </c>
      <c r="O872" s="6" t="s">
        <v>3</v>
      </c>
    </row>
    <row r="873" spans="1:15" x14ac:dyDescent="0.35">
      <c r="A873" s="6">
        <v>1910</v>
      </c>
      <c r="B873" s="6" t="s">
        <v>948</v>
      </c>
      <c r="C873" s="6" t="s">
        <v>49</v>
      </c>
      <c r="D873" s="6" t="s">
        <v>63</v>
      </c>
      <c r="E873" s="6" t="s">
        <v>64</v>
      </c>
      <c r="F873" s="5">
        <v>2</v>
      </c>
      <c r="G873" s="8">
        <v>2155</v>
      </c>
      <c r="H873" s="9">
        <v>0.65</v>
      </c>
      <c r="I873" s="7">
        <v>1508.5</v>
      </c>
      <c r="J873" s="8">
        <v>150.85</v>
      </c>
      <c r="K873" s="8">
        <v>1357.65</v>
      </c>
      <c r="L873" s="9">
        <f>(Sales[[#This Row],[Profit/Loss]]/Sales[[#This Row],[Revenue]])</f>
        <v>0.9</v>
      </c>
      <c r="M873" s="1">
        <v>45710</v>
      </c>
      <c r="N873" s="6" t="s">
        <v>7</v>
      </c>
      <c r="O873" s="6" t="s">
        <v>3</v>
      </c>
    </row>
    <row r="874" spans="1:15" x14ac:dyDescent="0.35">
      <c r="A874" s="6">
        <v>1911</v>
      </c>
      <c r="B874" s="6" t="s">
        <v>949</v>
      </c>
      <c r="C874" s="6" t="s">
        <v>32</v>
      </c>
      <c r="D874" s="6" t="s">
        <v>129</v>
      </c>
      <c r="E874" s="6" t="s">
        <v>130</v>
      </c>
      <c r="F874" s="5">
        <v>6</v>
      </c>
      <c r="G874" s="8">
        <v>2358</v>
      </c>
      <c r="H874" s="9">
        <v>0.62</v>
      </c>
      <c r="I874" s="7">
        <v>5376.24</v>
      </c>
      <c r="J874" s="8">
        <v>1612.8719999999998</v>
      </c>
      <c r="K874" s="8">
        <v>3763.3679999999999</v>
      </c>
      <c r="L874" s="9">
        <f>(Sales[[#This Row],[Profit/Loss]]/Sales[[#This Row],[Revenue]])</f>
        <v>0.70000000000000007</v>
      </c>
      <c r="M874" s="1">
        <v>45521</v>
      </c>
      <c r="N874" s="6" t="s">
        <v>7</v>
      </c>
      <c r="O874" s="6" t="s">
        <v>4</v>
      </c>
    </row>
    <row r="875" spans="1:15" x14ac:dyDescent="0.35">
      <c r="A875" s="6">
        <v>1912</v>
      </c>
      <c r="B875" s="6" t="s">
        <v>950</v>
      </c>
      <c r="C875" s="6" t="s">
        <v>45</v>
      </c>
      <c r="D875" s="6" t="s">
        <v>46</v>
      </c>
      <c r="E875" s="6" t="s">
        <v>47</v>
      </c>
      <c r="F875" s="5">
        <v>2</v>
      </c>
      <c r="G875" s="8">
        <v>2605</v>
      </c>
      <c r="H875" s="9">
        <v>0.7</v>
      </c>
      <c r="I875" s="7">
        <v>1563.0000000000002</v>
      </c>
      <c r="J875" s="8">
        <v>1406.7000000000003</v>
      </c>
      <c r="K875" s="8">
        <v>156.29999999999995</v>
      </c>
      <c r="L875" s="9">
        <f>(Sales[[#This Row],[Profit/Loss]]/Sales[[#This Row],[Revenue]])</f>
        <v>9.999999999999995E-2</v>
      </c>
      <c r="M875" s="1">
        <v>45563</v>
      </c>
      <c r="N875" s="6" t="s">
        <v>15</v>
      </c>
      <c r="O875" s="6" t="s">
        <v>4</v>
      </c>
    </row>
    <row r="876" spans="1:15" x14ac:dyDescent="0.35">
      <c r="A876" s="6">
        <v>1913</v>
      </c>
      <c r="B876" s="6" t="s">
        <v>951</v>
      </c>
      <c r="C876" s="6" t="s">
        <v>45</v>
      </c>
      <c r="D876" s="6" t="s">
        <v>148</v>
      </c>
      <c r="E876" s="6" t="s">
        <v>149</v>
      </c>
      <c r="F876" s="5">
        <v>5</v>
      </c>
      <c r="G876" s="8">
        <v>2914</v>
      </c>
      <c r="H876" s="9">
        <v>0.67</v>
      </c>
      <c r="I876" s="7">
        <v>4808.0999999999995</v>
      </c>
      <c r="J876" s="8">
        <v>4327.29</v>
      </c>
      <c r="K876" s="8">
        <v>480.80999999999949</v>
      </c>
      <c r="L876" s="9">
        <f>(Sales[[#This Row],[Profit/Loss]]/Sales[[#This Row],[Revenue]])</f>
        <v>9.9999999999999908E-2</v>
      </c>
      <c r="M876" s="1">
        <v>45563</v>
      </c>
      <c r="N876" s="6" t="s">
        <v>9</v>
      </c>
      <c r="O876" s="6" t="s">
        <v>4</v>
      </c>
    </row>
    <row r="877" spans="1:15" x14ac:dyDescent="0.35">
      <c r="A877" s="6">
        <v>1914</v>
      </c>
      <c r="B877" s="6" t="s">
        <v>952</v>
      </c>
      <c r="C877" s="6" t="s">
        <v>32</v>
      </c>
      <c r="D877" s="6" t="s">
        <v>53</v>
      </c>
      <c r="E877" s="6" t="s">
        <v>54</v>
      </c>
      <c r="F877" s="5">
        <v>6</v>
      </c>
      <c r="G877" s="8">
        <v>3661</v>
      </c>
      <c r="H877" s="9">
        <v>0.11</v>
      </c>
      <c r="I877" s="7">
        <v>19549.740000000002</v>
      </c>
      <c r="J877" s="8">
        <v>5864.9220000000005</v>
      </c>
      <c r="K877" s="8">
        <v>13684.818000000001</v>
      </c>
      <c r="L877" s="9">
        <f>(Sales[[#This Row],[Profit/Loss]]/Sales[[#This Row],[Revenue]])</f>
        <v>0.7</v>
      </c>
      <c r="M877" s="1">
        <v>45848</v>
      </c>
      <c r="N877" s="6" t="s">
        <v>15</v>
      </c>
      <c r="O877" s="6" t="s">
        <v>4</v>
      </c>
    </row>
    <row r="878" spans="1:15" x14ac:dyDescent="0.35">
      <c r="A878" s="6">
        <v>1915</v>
      </c>
      <c r="B878" s="6" t="s">
        <v>953</v>
      </c>
      <c r="C878" s="6" t="s">
        <v>45</v>
      </c>
      <c r="D878" s="6" t="s">
        <v>60</v>
      </c>
      <c r="E878" s="6" t="s">
        <v>61</v>
      </c>
      <c r="F878" s="5">
        <v>2</v>
      </c>
      <c r="G878" s="8">
        <v>2580</v>
      </c>
      <c r="H878" s="9">
        <v>0.64</v>
      </c>
      <c r="I878" s="7">
        <v>1857.6</v>
      </c>
      <c r="J878" s="8">
        <v>1671.84</v>
      </c>
      <c r="K878" s="8">
        <v>185.76</v>
      </c>
      <c r="L878" s="9">
        <f>(Sales[[#This Row],[Profit/Loss]]/Sales[[#This Row],[Revenue]])</f>
        <v>0.1</v>
      </c>
      <c r="M878" s="1">
        <v>45367</v>
      </c>
      <c r="N878" s="6" t="s">
        <v>5</v>
      </c>
      <c r="O878" s="6" t="s">
        <v>3</v>
      </c>
    </row>
    <row r="879" spans="1:15" x14ac:dyDescent="0.35">
      <c r="A879" s="6">
        <v>1916</v>
      </c>
      <c r="B879" s="6" t="s">
        <v>954</v>
      </c>
      <c r="C879" s="6" t="s">
        <v>56</v>
      </c>
      <c r="D879" s="6" t="s">
        <v>78</v>
      </c>
      <c r="E879" s="6" t="s">
        <v>79</v>
      </c>
      <c r="F879" s="5">
        <v>2</v>
      </c>
      <c r="G879" s="8">
        <v>2117</v>
      </c>
      <c r="H879" s="9">
        <v>0.13</v>
      </c>
      <c r="I879" s="7">
        <v>3683.58</v>
      </c>
      <c r="J879" s="8">
        <v>2946.864</v>
      </c>
      <c r="K879" s="8">
        <v>736.71599999999989</v>
      </c>
      <c r="L879" s="9">
        <f>(Sales[[#This Row],[Profit/Loss]]/Sales[[#This Row],[Revenue]])</f>
        <v>0.19999999999999998</v>
      </c>
      <c r="M879" s="1">
        <v>45686</v>
      </c>
      <c r="N879" s="6" t="s">
        <v>5</v>
      </c>
      <c r="O879" s="6" t="s">
        <v>4</v>
      </c>
    </row>
    <row r="880" spans="1:15" x14ac:dyDescent="0.35">
      <c r="A880" s="6">
        <v>1917</v>
      </c>
      <c r="B880" s="6" t="s">
        <v>955</v>
      </c>
      <c r="C880" s="6" t="s">
        <v>41</v>
      </c>
      <c r="D880" s="6" t="s">
        <v>87</v>
      </c>
      <c r="E880" s="6" t="s">
        <v>88</v>
      </c>
      <c r="F880" s="5">
        <v>2</v>
      </c>
      <c r="G880" s="8">
        <v>2573</v>
      </c>
      <c r="H880" s="9">
        <v>0.75</v>
      </c>
      <c r="I880" s="7">
        <v>1286.5</v>
      </c>
      <c r="J880" s="8">
        <v>900.55</v>
      </c>
      <c r="K880" s="8">
        <v>385.95000000000005</v>
      </c>
      <c r="L880" s="9">
        <f>(Sales[[#This Row],[Profit/Loss]]/Sales[[#This Row],[Revenue]])</f>
        <v>0.30000000000000004</v>
      </c>
      <c r="M880" s="1">
        <v>45630</v>
      </c>
      <c r="N880" s="6" t="s">
        <v>7</v>
      </c>
      <c r="O880" s="6" t="s">
        <v>4</v>
      </c>
    </row>
    <row r="881" spans="1:15" x14ac:dyDescent="0.35">
      <c r="A881" s="6">
        <v>1918</v>
      </c>
      <c r="B881" s="6" t="s">
        <v>956</v>
      </c>
      <c r="C881" s="6" t="s">
        <v>56</v>
      </c>
      <c r="D881" s="6" t="s">
        <v>117</v>
      </c>
      <c r="E881" s="6" t="s">
        <v>118</v>
      </c>
      <c r="F881" s="5">
        <v>1</v>
      </c>
      <c r="G881" s="8">
        <v>581</v>
      </c>
      <c r="H881" s="9">
        <v>0.56999999999999995</v>
      </c>
      <c r="I881" s="7">
        <v>249.83000000000004</v>
      </c>
      <c r="J881" s="8">
        <v>199.86400000000003</v>
      </c>
      <c r="K881" s="8">
        <v>49.966000000000008</v>
      </c>
      <c r="L881" s="9">
        <f>(Sales[[#This Row],[Profit/Loss]]/Sales[[#This Row],[Revenue]])</f>
        <v>0.2</v>
      </c>
      <c r="M881" s="1">
        <v>45297</v>
      </c>
      <c r="N881" s="6" t="s">
        <v>7</v>
      </c>
      <c r="O881" s="6" t="s">
        <v>4</v>
      </c>
    </row>
    <row r="882" spans="1:15" x14ac:dyDescent="0.35">
      <c r="A882" s="6">
        <v>1919</v>
      </c>
      <c r="B882" s="6" t="s">
        <v>957</v>
      </c>
      <c r="C882" s="6" t="s">
        <v>56</v>
      </c>
      <c r="D882" s="6" t="s">
        <v>78</v>
      </c>
      <c r="E882" s="6" t="s">
        <v>79</v>
      </c>
      <c r="F882" s="5">
        <v>2</v>
      </c>
      <c r="G882" s="8">
        <v>1461</v>
      </c>
      <c r="H882" s="9">
        <v>0.59</v>
      </c>
      <c r="I882" s="7">
        <v>1198.02</v>
      </c>
      <c r="J882" s="8">
        <v>958.41600000000005</v>
      </c>
      <c r="K882" s="8">
        <v>239.60399999999993</v>
      </c>
      <c r="L882" s="9">
        <f>(Sales[[#This Row],[Profit/Loss]]/Sales[[#This Row],[Revenue]])</f>
        <v>0.19999999999999996</v>
      </c>
      <c r="M882" s="1">
        <v>45563</v>
      </c>
      <c r="N882" s="6" t="s">
        <v>7</v>
      </c>
      <c r="O882" s="6" t="s">
        <v>4</v>
      </c>
    </row>
    <row r="883" spans="1:15" x14ac:dyDescent="0.35">
      <c r="A883" s="6">
        <v>1920</v>
      </c>
      <c r="B883" s="6" t="s">
        <v>958</v>
      </c>
      <c r="C883" s="6" t="s">
        <v>37</v>
      </c>
      <c r="D883" s="6" t="s">
        <v>113</v>
      </c>
      <c r="E883" s="6" t="s">
        <v>114</v>
      </c>
      <c r="F883" s="5">
        <v>2</v>
      </c>
      <c r="G883" s="8">
        <v>4141</v>
      </c>
      <c r="H883" s="9">
        <v>0.63</v>
      </c>
      <c r="I883" s="7">
        <v>3064.34</v>
      </c>
      <c r="J883" s="8">
        <v>1225.7360000000001</v>
      </c>
      <c r="K883" s="8">
        <v>1838.604</v>
      </c>
      <c r="L883" s="9">
        <f>(Sales[[#This Row],[Profit/Loss]]/Sales[[#This Row],[Revenue]])</f>
        <v>0.6</v>
      </c>
      <c r="M883" s="1">
        <v>45552</v>
      </c>
      <c r="N883" s="6" t="s">
        <v>9</v>
      </c>
      <c r="O883" s="6" t="s">
        <v>4</v>
      </c>
    </row>
    <row r="884" spans="1:15" x14ac:dyDescent="0.35">
      <c r="A884" s="6">
        <v>1921</v>
      </c>
      <c r="B884" s="6" t="s">
        <v>959</v>
      </c>
      <c r="C884" s="6" t="s">
        <v>45</v>
      </c>
      <c r="D884" s="6" t="s">
        <v>148</v>
      </c>
      <c r="E884" s="6" t="s">
        <v>149</v>
      </c>
      <c r="F884" s="5">
        <v>2</v>
      </c>
      <c r="G884" s="8">
        <v>4224</v>
      </c>
      <c r="H884" s="9">
        <v>0.67</v>
      </c>
      <c r="I884" s="7">
        <v>2787.8399999999997</v>
      </c>
      <c r="J884" s="8">
        <v>2509.0559999999996</v>
      </c>
      <c r="K884" s="8">
        <v>278.78400000000011</v>
      </c>
      <c r="L884" s="9">
        <f>(Sales[[#This Row],[Profit/Loss]]/Sales[[#This Row],[Revenue]])</f>
        <v>0.10000000000000005</v>
      </c>
      <c r="M884" s="1">
        <v>45563</v>
      </c>
      <c r="N884" s="6" t="s">
        <v>13</v>
      </c>
      <c r="O884" s="6" t="s">
        <v>3</v>
      </c>
    </row>
    <row r="885" spans="1:15" x14ac:dyDescent="0.35">
      <c r="A885" s="6">
        <v>1922</v>
      </c>
      <c r="B885" s="6" t="s">
        <v>960</v>
      </c>
      <c r="C885" s="6" t="s">
        <v>56</v>
      </c>
      <c r="D885" s="6" t="s">
        <v>83</v>
      </c>
      <c r="E885" s="6" t="s">
        <v>84</v>
      </c>
      <c r="F885" s="5">
        <v>2</v>
      </c>
      <c r="G885" s="8">
        <v>2840</v>
      </c>
      <c r="H885" s="9">
        <v>0.73</v>
      </c>
      <c r="I885" s="7">
        <v>1533.6000000000001</v>
      </c>
      <c r="J885" s="8">
        <v>1226.8800000000001</v>
      </c>
      <c r="K885" s="8">
        <v>306.72000000000003</v>
      </c>
      <c r="L885" s="9">
        <f>(Sales[[#This Row],[Profit/Loss]]/Sales[[#This Row],[Revenue]])</f>
        <v>0.2</v>
      </c>
      <c r="M885" s="1">
        <v>45693</v>
      </c>
      <c r="N885" s="6" t="s">
        <v>5</v>
      </c>
      <c r="O885" s="6" t="s">
        <v>4</v>
      </c>
    </row>
    <row r="886" spans="1:15" x14ac:dyDescent="0.35">
      <c r="A886" s="6">
        <v>1923</v>
      </c>
      <c r="B886" s="6" t="s">
        <v>961</v>
      </c>
      <c r="C886" s="6" t="s">
        <v>37</v>
      </c>
      <c r="D886" s="6" t="s">
        <v>38</v>
      </c>
      <c r="E886" s="6" t="s">
        <v>39</v>
      </c>
      <c r="F886" s="5">
        <v>2</v>
      </c>
      <c r="G886" s="8">
        <v>3866</v>
      </c>
      <c r="H886" s="9">
        <v>0.68</v>
      </c>
      <c r="I886" s="7">
        <v>2474.2399999999998</v>
      </c>
      <c r="J886" s="8">
        <v>989.69599999999991</v>
      </c>
      <c r="K886" s="8">
        <v>1484.5439999999999</v>
      </c>
      <c r="L886" s="9">
        <f>(Sales[[#This Row],[Profit/Loss]]/Sales[[#This Row],[Revenue]])</f>
        <v>0.6</v>
      </c>
      <c r="M886" s="1">
        <v>45807</v>
      </c>
      <c r="N886" s="6" t="s">
        <v>11</v>
      </c>
      <c r="O886" s="6" t="s">
        <v>4</v>
      </c>
    </row>
    <row r="887" spans="1:15" x14ac:dyDescent="0.35">
      <c r="A887" s="6">
        <v>1924</v>
      </c>
      <c r="B887" s="6" t="s">
        <v>962</v>
      </c>
      <c r="C887" s="6" t="s">
        <v>32</v>
      </c>
      <c r="D887" s="6" t="s">
        <v>53</v>
      </c>
      <c r="E887" s="6" t="s">
        <v>54</v>
      </c>
      <c r="F887" s="5">
        <v>2</v>
      </c>
      <c r="G887" s="8">
        <v>2999</v>
      </c>
      <c r="H887" s="9">
        <v>0.63</v>
      </c>
      <c r="I887" s="7">
        <v>2219.2599999999998</v>
      </c>
      <c r="J887" s="8">
        <v>665.77799999999991</v>
      </c>
      <c r="K887" s="8">
        <v>1553.482</v>
      </c>
      <c r="L887" s="9">
        <f>(Sales[[#This Row],[Profit/Loss]]/Sales[[#This Row],[Revenue]])</f>
        <v>0.70000000000000007</v>
      </c>
      <c r="M887" s="1">
        <v>45304</v>
      </c>
      <c r="N887" s="6" t="s">
        <v>7</v>
      </c>
      <c r="O887" s="6" t="s">
        <v>4</v>
      </c>
    </row>
    <row r="888" spans="1:15" x14ac:dyDescent="0.35">
      <c r="A888" s="6">
        <v>1925</v>
      </c>
      <c r="B888" s="6" t="s">
        <v>963</v>
      </c>
      <c r="C888" s="6" t="s">
        <v>45</v>
      </c>
      <c r="D888" s="6" t="s">
        <v>171</v>
      </c>
      <c r="E888" s="6" t="s">
        <v>172</v>
      </c>
      <c r="F888" s="5">
        <v>2</v>
      </c>
      <c r="G888" s="8">
        <v>1429</v>
      </c>
      <c r="H888" s="9">
        <v>0.57999999999999996</v>
      </c>
      <c r="I888" s="7">
        <v>1200.3600000000001</v>
      </c>
      <c r="J888" s="8">
        <v>1080.3240000000001</v>
      </c>
      <c r="K888" s="8">
        <v>120.03600000000006</v>
      </c>
      <c r="L888" s="9">
        <f>(Sales[[#This Row],[Profit/Loss]]/Sales[[#This Row],[Revenue]])</f>
        <v>0.10000000000000003</v>
      </c>
      <c r="M888" s="1">
        <v>45604</v>
      </c>
      <c r="N888" s="6" t="s">
        <v>5</v>
      </c>
      <c r="O888" s="6" t="s">
        <v>4</v>
      </c>
    </row>
    <row r="889" spans="1:15" x14ac:dyDescent="0.35">
      <c r="A889" s="6">
        <v>1926</v>
      </c>
      <c r="B889" s="6" t="s">
        <v>964</v>
      </c>
      <c r="C889" s="6" t="s">
        <v>41</v>
      </c>
      <c r="D889" s="6" t="s">
        <v>87</v>
      </c>
      <c r="E889" s="6" t="s">
        <v>88</v>
      </c>
      <c r="F889" s="5">
        <v>2</v>
      </c>
      <c r="G889" s="8">
        <v>2533</v>
      </c>
      <c r="H889" s="9">
        <v>0.75</v>
      </c>
      <c r="I889" s="7">
        <v>1266.5</v>
      </c>
      <c r="J889" s="8">
        <v>886.55</v>
      </c>
      <c r="K889" s="8">
        <v>379.95000000000005</v>
      </c>
      <c r="L889" s="9">
        <f>(Sales[[#This Row],[Profit/Loss]]/Sales[[#This Row],[Revenue]])</f>
        <v>0.30000000000000004</v>
      </c>
      <c r="M889" s="1">
        <v>45508</v>
      </c>
      <c r="N889" s="6" t="s">
        <v>11</v>
      </c>
      <c r="O889" s="6" t="s">
        <v>4</v>
      </c>
    </row>
    <row r="890" spans="1:15" x14ac:dyDescent="0.35">
      <c r="A890" s="6">
        <v>1927</v>
      </c>
      <c r="B890" s="6" t="s">
        <v>965</v>
      </c>
      <c r="C890" s="6" t="s">
        <v>49</v>
      </c>
      <c r="D890" s="6" t="s">
        <v>94</v>
      </c>
      <c r="E890" s="6" t="s">
        <v>95</v>
      </c>
      <c r="F890" s="5">
        <v>5</v>
      </c>
      <c r="G890" s="8">
        <v>2689</v>
      </c>
      <c r="H890" s="9">
        <v>0.76</v>
      </c>
      <c r="I890" s="7">
        <v>3226.7999999999997</v>
      </c>
      <c r="J890" s="8">
        <v>322.68</v>
      </c>
      <c r="K890" s="8">
        <v>2904.12</v>
      </c>
      <c r="L890" s="9">
        <f>(Sales[[#This Row],[Profit/Loss]]/Sales[[#This Row],[Revenue]])</f>
        <v>0.9</v>
      </c>
      <c r="M890" s="1">
        <v>45777</v>
      </c>
      <c r="N890" s="6" t="s">
        <v>13</v>
      </c>
      <c r="O890" s="6" t="s">
        <v>3</v>
      </c>
    </row>
    <row r="891" spans="1:15" x14ac:dyDescent="0.35">
      <c r="A891" s="6">
        <v>1928</v>
      </c>
      <c r="B891" s="6" t="s">
        <v>966</v>
      </c>
      <c r="C891" s="6" t="s">
        <v>56</v>
      </c>
      <c r="D891" s="6" t="s">
        <v>57</v>
      </c>
      <c r="E891" s="6" t="s">
        <v>58</v>
      </c>
      <c r="F891" s="5">
        <v>2</v>
      </c>
      <c r="G891" s="8">
        <v>2995</v>
      </c>
      <c r="H891" s="9">
        <v>0.64</v>
      </c>
      <c r="I891" s="7">
        <v>2156.4</v>
      </c>
      <c r="J891" s="8">
        <v>1725.1200000000001</v>
      </c>
      <c r="K891" s="8">
        <v>431.28</v>
      </c>
      <c r="L891" s="9">
        <f>(Sales[[#This Row],[Profit/Loss]]/Sales[[#This Row],[Revenue]])</f>
        <v>0.19999999999999998</v>
      </c>
      <c r="M891" s="1">
        <v>45438</v>
      </c>
      <c r="N891" s="6" t="s">
        <v>5</v>
      </c>
      <c r="O891" s="6" t="s">
        <v>3</v>
      </c>
    </row>
    <row r="892" spans="1:15" x14ac:dyDescent="0.35">
      <c r="A892" s="6">
        <v>1929</v>
      </c>
      <c r="B892" s="6" t="s">
        <v>967</v>
      </c>
      <c r="C892" s="6" t="s">
        <v>45</v>
      </c>
      <c r="D892" s="6" t="s">
        <v>148</v>
      </c>
      <c r="E892" s="6" t="s">
        <v>149</v>
      </c>
      <c r="F892" s="5">
        <v>2</v>
      </c>
      <c r="G892" s="8">
        <v>3618</v>
      </c>
      <c r="H892" s="9">
        <v>0.67</v>
      </c>
      <c r="I892" s="7">
        <v>2387.8799999999997</v>
      </c>
      <c r="J892" s="8">
        <v>2149.0919999999996</v>
      </c>
      <c r="K892" s="8">
        <v>238.78800000000001</v>
      </c>
      <c r="L892" s="9">
        <f>(Sales[[#This Row],[Profit/Loss]]/Sales[[#This Row],[Revenue]])</f>
        <v>0.10000000000000002</v>
      </c>
      <c r="M892" s="1">
        <v>45563</v>
      </c>
      <c r="N892" s="6" t="s">
        <v>5</v>
      </c>
      <c r="O892" s="6" t="s">
        <v>3</v>
      </c>
    </row>
    <row r="893" spans="1:15" x14ac:dyDescent="0.35">
      <c r="A893" s="6">
        <v>1930</v>
      </c>
      <c r="B893" s="6" t="s">
        <v>968</v>
      </c>
      <c r="C893" s="6" t="s">
        <v>32</v>
      </c>
      <c r="D893" s="6" t="s">
        <v>53</v>
      </c>
      <c r="E893" s="6" t="s">
        <v>54</v>
      </c>
      <c r="F893" s="5">
        <v>2</v>
      </c>
      <c r="G893" s="8">
        <v>3018</v>
      </c>
      <c r="H893" s="9">
        <v>0.63</v>
      </c>
      <c r="I893" s="7">
        <v>2233.3200000000002</v>
      </c>
      <c r="J893" s="8">
        <v>669.99599999999998</v>
      </c>
      <c r="K893" s="8">
        <v>1563.3240000000001</v>
      </c>
      <c r="L893" s="9">
        <f>(Sales[[#This Row],[Profit/Loss]]/Sales[[#This Row],[Revenue]])</f>
        <v>0.7</v>
      </c>
      <c r="M893" s="1">
        <v>45563</v>
      </c>
      <c r="N893" s="6" t="s">
        <v>7</v>
      </c>
      <c r="O893" s="6" t="s">
        <v>3</v>
      </c>
    </row>
    <row r="894" spans="1:15" x14ac:dyDescent="0.35">
      <c r="A894" s="6">
        <v>1931</v>
      </c>
      <c r="B894" s="6" t="s">
        <v>969</v>
      </c>
      <c r="C894" s="6" t="s">
        <v>32</v>
      </c>
      <c r="D894" s="6" t="s">
        <v>53</v>
      </c>
      <c r="E894" s="6" t="s">
        <v>54</v>
      </c>
      <c r="F894" s="5">
        <v>1</v>
      </c>
      <c r="G894" s="8">
        <v>2866</v>
      </c>
      <c r="H894" s="9">
        <v>0.63</v>
      </c>
      <c r="I894" s="7">
        <v>1060.42</v>
      </c>
      <c r="J894" s="8">
        <v>318.12600000000003</v>
      </c>
      <c r="K894" s="8">
        <v>742.2940000000001</v>
      </c>
      <c r="L894" s="9">
        <f>(Sales[[#This Row],[Profit/Loss]]/Sales[[#This Row],[Revenue]])</f>
        <v>0.70000000000000007</v>
      </c>
      <c r="M894" s="1">
        <v>45563</v>
      </c>
      <c r="N894" s="6" t="s">
        <v>15</v>
      </c>
      <c r="O894" s="6" t="s">
        <v>4</v>
      </c>
    </row>
    <row r="895" spans="1:15" x14ac:dyDescent="0.35">
      <c r="A895" s="6">
        <v>1932</v>
      </c>
      <c r="B895" s="6" t="s">
        <v>970</v>
      </c>
      <c r="C895" s="6" t="s">
        <v>49</v>
      </c>
      <c r="D895" s="6" t="s">
        <v>50</v>
      </c>
      <c r="E895" s="6" t="s">
        <v>51</v>
      </c>
      <c r="F895" s="5">
        <v>2</v>
      </c>
      <c r="G895" s="8">
        <v>436</v>
      </c>
      <c r="H895" s="9">
        <v>0.67</v>
      </c>
      <c r="I895" s="7">
        <v>287.76</v>
      </c>
      <c r="J895" s="8">
        <v>28.776</v>
      </c>
      <c r="K895" s="8">
        <v>258.98399999999998</v>
      </c>
      <c r="L895" s="9">
        <f>(Sales[[#This Row],[Profit/Loss]]/Sales[[#This Row],[Revenue]])</f>
        <v>0.89999999999999991</v>
      </c>
      <c r="M895" s="1">
        <v>45209</v>
      </c>
      <c r="N895" s="6" t="s">
        <v>15</v>
      </c>
      <c r="O895" s="6" t="s">
        <v>3</v>
      </c>
    </row>
    <row r="896" spans="1:15" x14ac:dyDescent="0.35">
      <c r="A896" s="6">
        <v>1933</v>
      </c>
      <c r="B896" s="6" t="s">
        <v>971</v>
      </c>
      <c r="C896" s="6" t="s">
        <v>37</v>
      </c>
      <c r="D896" s="6" t="s">
        <v>151</v>
      </c>
      <c r="E896" s="6" t="s">
        <v>152</v>
      </c>
      <c r="F896" s="5">
        <v>2</v>
      </c>
      <c r="G896" s="8">
        <v>1403</v>
      </c>
      <c r="H896" s="9">
        <v>0.73</v>
      </c>
      <c r="I896" s="7">
        <v>757.62</v>
      </c>
      <c r="J896" s="8">
        <v>303.048</v>
      </c>
      <c r="K896" s="8">
        <v>454.572</v>
      </c>
      <c r="L896" s="9">
        <f>(Sales[[#This Row],[Profit/Loss]]/Sales[[#This Row],[Revenue]])</f>
        <v>0.6</v>
      </c>
      <c r="M896" s="1">
        <v>45563</v>
      </c>
      <c r="N896" s="6" t="s">
        <v>15</v>
      </c>
      <c r="O896" s="6" t="s">
        <v>3</v>
      </c>
    </row>
    <row r="897" spans="1:15" x14ac:dyDescent="0.35">
      <c r="A897" s="6">
        <v>1934</v>
      </c>
      <c r="B897" s="6" t="s">
        <v>972</v>
      </c>
      <c r="C897" s="6" t="s">
        <v>32</v>
      </c>
      <c r="D897" s="6" t="s">
        <v>68</v>
      </c>
      <c r="E897" s="6" t="s">
        <v>69</v>
      </c>
      <c r="F897" s="5">
        <v>2</v>
      </c>
      <c r="G897" s="8">
        <v>3369</v>
      </c>
      <c r="H897" s="9">
        <v>0.48</v>
      </c>
      <c r="I897" s="7">
        <v>3503.76</v>
      </c>
      <c r="J897" s="8">
        <v>1051.1279999999999</v>
      </c>
      <c r="K897" s="8">
        <v>2452.6320000000005</v>
      </c>
      <c r="L897" s="9">
        <f>(Sales[[#This Row],[Profit/Loss]]/Sales[[#This Row],[Revenue]])</f>
        <v>0.70000000000000007</v>
      </c>
      <c r="M897" s="1">
        <v>45552</v>
      </c>
      <c r="N897" s="6" t="s">
        <v>13</v>
      </c>
      <c r="O897" s="6" t="s">
        <v>4</v>
      </c>
    </row>
    <row r="898" spans="1:15" x14ac:dyDescent="0.35">
      <c r="A898" s="6">
        <v>1935</v>
      </c>
      <c r="B898" s="6" t="s">
        <v>973</v>
      </c>
      <c r="C898" s="6" t="s">
        <v>37</v>
      </c>
      <c r="D898" s="6" t="s">
        <v>38</v>
      </c>
      <c r="E898" s="6" t="s">
        <v>39</v>
      </c>
      <c r="F898" s="5">
        <v>6</v>
      </c>
      <c r="G898" s="8">
        <v>2761</v>
      </c>
      <c r="H898" s="9">
        <v>0.68</v>
      </c>
      <c r="I898" s="7">
        <v>5301.119999999999</v>
      </c>
      <c r="J898" s="8">
        <v>2120.4479999999999</v>
      </c>
      <c r="K898" s="8">
        <v>3180.6719999999991</v>
      </c>
      <c r="L898" s="9">
        <f>(Sales[[#This Row],[Profit/Loss]]/Sales[[#This Row],[Revenue]])</f>
        <v>0.6</v>
      </c>
      <c r="M898" s="1">
        <v>45654</v>
      </c>
      <c r="N898" s="6" t="s">
        <v>9</v>
      </c>
      <c r="O898" s="6" t="s">
        <v>4</v>
      </c>
    </row>
    <row r="899" spans="1:15" x14ac:dyDescent="0.35">
      <c r="A899" s="6">
        <v>1936</v>
      </c>
      <c r="B899" s="6" t="s">
        <v>974</v>
      </c>
      <c r="C899" s="6" t="s">
        <v>32</v>
      </c>
      <c r="D899" s="6" t="s">
        <v>129</v>
      </c>
      <c r="E899" s="6" t="s">
        <v>130</v>
      </c>
      <c r="F899" s="5">
        <v>5</v>
      </c>
      <c r="G899" s="8">
        <v>805</v>
      </c>
      <c r="H899" s="9">
        <v>0.62</v>
      </c>
      <c r="I899" s="7">
        <v>1529.5</v>
      </c>
      <c r="J899" s="8">
        <v>458.84999999999997</v>
      </c>
      <c r="K899" s="8">
        <v>1070.6500000000001</v>
      </c>
      <c r="L899" s="9">
        <f>(Sales[[#This Row],[Profit/Loss]]/Sales[[#This Row],[Revenue]])</f>
        <v>0.70000000000000007</v>
      </c>
      <c r="M899" s="1">
        <v>45667</v>
      </c>
      <c r="N899" s="6" t="s">
        <v>7</v>
      </c>
      <c r="O899" s="6" t="s">
        <v>4</v>
      </c>
    </row>
    <row r="900" spans="1:15" x14ac:dyDescent="0.35">
      <c r="A900" s="6">
        <v>1937</v>
      </c>
      <c r="B900" s="6" t="s">
        <v>975</v>
      </c>
      <c r="C900" s="6" t="s">
        <v>45</v>
      </c>
      <c r="D900" s="6" t="s">
        <v>148</v>
      </c>
      <c r="E900" s="6" t="s">
        <v>149</v>
      </c>
      <c r="F900" s="5">
        <v>4</v>
      </c>
      <c r="G900" s="8">
        <v>643</v>
      </c>
      <c r="H900" s="9">
        <v>0.67</v>
      </c>
      <c r="I900" s="7">
        <v>848.75999999999988</v>
      </c>
      <c r="J900" s="8">
        <v>763.8839999999999</v>
      </c>
      <c r="K900" s="8">
        <v>84.875999999999976</v>
      </c>
      <c r="L900" s="9">
        <f>(Sales[[#This Row],[Profit/Loss]]/Sales[[#This Row],[Revenue]])</f>
        <v>9.9999999999999992E-2</v>
      </c>
      <c r="M900" s="1">
        <v>45795</v>
      </c>
      <c r="N900" s="6" t="s">
        <v>7</v>
      </c>
      <c r="O900" s="6" t="s">
        <v>4</v>
      </c>
    </row>
    <row r="901" spans="1:15" x14ac:dyDescent="0.35">
      <c r="A901" s="6">
        <v>1938</v>
      </c>
      <c r="B901" s="6" t="s">
        <v>976</v>
      </c>
      <c r="C901" s="6" t="s">
        <v>37</v>
      </c>
      <c r="D901" s="6" t="s">
        <v>38</v>
      </c>
      <c r="E901" s="6" t="s">
        <v>39</v>
      </c>
      <c r="F901" s="5">
        <v>4</v>
      </c>
      <c r="G901" s="8">
        <v>2761</v>
      </c>
      <c r="H901" s="9">
        <v>0.34</v>
      </c>
      <c r="I901" s="7">
        <v>7289.0399999999991</v>
      </c>
      <c r="J901" s="8">
        <v>2915.616</v>
      </c>
      <c r="K901" s="8">
        <v>4373.4239999999991</v>
      </c>
      <c r="L901" s="9">
        <f>(Sales[[#This Row],[Profit/Loss]]/Sales[[#This Row],[Revenue]])</f>
        <v>0.6</v>
      </c>
      <c r="M901" s="1">
        <v>45806</v>
      </c>
      <c r="N901" s="6" t="s">
        <v>13</v>
      </c>
      <c r="O901" s="6" t="s">
        <v>4</v>
      </c>
    </row>
    <row r="902" spans="1:15" x14ac:dyDescent="0.35">
      <c r="A902" s="6">
        <v>1939</v>
      </c>
      <c r="B902" s="6" t="s">
        <v>977</v>
      </c>
      <c r="C902" s="6" t="s">
        <v>37</v>
      </c>
      <c r="D902" s="6" t="s">
        <v>151</v>
      </c>
      <c r="E902" s="6" t="s">
        <v>152</v>
      </c>
      <c r="F902" s="5">
        <v>2</v>
      </c>
      <c r="G902" s="8">
        <v>2769</v>
      </c>
      <c r="H902" s="9">
        <v>0.99</v>
      </c>
      <c r="I902" s="7">
        <v>55.380000000000052</v>
      </c>
      <c r="J902" s="8">
        <v>22.152000000000022</v>
      </c>
      <c r="K902" s="8">
        <v>33.22800000000003</v>
      </c>
      <c r="L902" s="9">
        <f>(Sales[[#This Row],[Profit/Loss]]/Sales[[#This Row],[Revenue]])</f>
        <v>0.6</v>
      </c>
      <c r="M902" s="1">
        <v>45840</v>
      </c>
      <c r="N902" s="6" t="s">
        <v>11</v>
      </c>
      <c r="O902" s="6" t="s">
        <v>3</v>
      </c>
    </row>
    <row r="903" spans="1:15" x14ac:dyDescent="0.35">
      <c r="A903" s="6">
        <v>1940</v>
      </c>
      <c r="B903" s="6" t="s">
        <v>978</v>
      </c>
      <c r="C903" s="6" t="s">
        <v>56</v>
      </c>
      <c r="D903" s="6" t="s">
        <v>117</v>
      </c>
      <c r="E903" s="6" t="s">
        <v>118</v>
      </c>
      <c r="F903" s="5">
        <v>1</v>
      </c>
      <c r="G903" s="8">
        <v>3428</v>
      </c>
      <c r="H903" s="9">
        <v>0.56999999999999995</v>
      </c>
      <c r="I903" s="7">
        <v>1474.0400000000002</v>
      </c>
      <c r="J903" s="8">
        <v>1179.2320000000002</v>
      </c>
      <c r="K903" s="8">
        <v>294.80799999999999</v>
      </c>
      <c r="L903" s="9">
        <f>(Sales[[#This Row],[Profit/Loss]]/Sales[[#This Row],[Revenue]])</f>
        <v>0.19999999999999996</v>
      </c>
      <c r="M903" s="1">
        <v>45599</v>
      </c>
      <c r="N903" s="6" t="s">
        <v>9</v>
      </c>
      <c r="O903" s="6" t="s">
        <v>3</v>
      </c>
    </row>
    <row r="904" spans="1:15" x14ac:dyDescent="0.35">
      <c r="A904" s="6">
        <v>1941</v>
      </c>
      <c r="B904" s="6" t="s">
        <v>979</v>
      </c>
      <c r="C904" s="6" t="s">
        <v>41</v>
      </c>
      <c r="D904" s="6" t="s">
        <v>42</v>
      </c>
      <c r="E904" s="6" t="s">
        <v>43</v>
      </c>
      <c r="F904" s="5">
        <v>4</v>
      </c>
      <c r="G904" s="8">
        <v>2874</v>
      </c>
      <c r="H904" s="9">
        <v>0.66</v>
      </c>
      <c r="I904" s="7">
        <v>3908.6399999999994</v>
      </c>
      <c r="J904" s="8">
        <v>2736.0479999999993</v>
      </c>
      <c r="K904" s="8">
        <v>1172.5920000000001</v>
      </c>
      <c r="L904" s="9">
        <f>(Sales[[#This Row],[Profit/Loss]]/Sales[[#This Row],[Revenue]])</f>
        <v>0.30000000000000004</v>
      </c>
      <c r="M904" s="1">
        <v>45666</v>
      </c>
      <c r="N904" s="6" t="s">
        <v>7</v>
      </c>
      <c r="O904" s="6" t="s">
        <v>4</v>
      </c>
    </row>
    <row r="905" spans="1:15" x14ac:dyDescent="0.35">
      <c r="A905" s="6">
        <v>1942</v>
      </c>
      <c r="B905" s="6" t="s">
        <v>980</v>
      </c>
      <c r="C905" s="6" t="s">
        <v>37</v>
      </c>
      <c r="D905" s="6" t="s">
        <v>38</v>
      </c>
      <c r="E905" s="6" t="s">
        <v>39</v>
      </c>
      <c r="F905" s="5">
        <v>2</v>
      </c>
      <c r="G905" s="8">
        <v>3710</v>
      </c>
      <c r="H905" s="9">
        <v>0.83</v>
      </c>
      <c r="I905" s="7">
        <v>1261.4000000000003</v>
      </c>
      <c r="J905" s="8">
        <v>504.56000000000017</v>
      </c>
      <c r="K905" s="8">
        <v>756.84000000000015</v>
      </c>
      <c r="L905" s="9">
        <f>(Sales[[#This Row],[Profit/Loss]]/Sales[[#This Row],[Revenue]])</f>
        <v>0.6</v>
      </c>
      <c r="M905" s="1">
        <v>45670</v>
      </c>
      <c r="N905" s="6" t="s">
        <v>9</v>
      </c>
      <c r="O905" s="6" t="s">
        <v>4</v>
      </c>
    </row>
    <row r="906" spans="1:15" x14ac:dyDescent="0.35">
      <c r="A906" s="6">
        <v>1943</v>
      </c>
      <c r="B906" s="6" t="s">
        <v>981</v>
      </c>
      <c r="C906" s="6" t="s">
        <v>41</v>
      </c>
      <c r="D906" s="6" t="s">
        <v>73</v>
      </c>
      <c r="E906" s="6" t="s">
        <v>74</v>
      </c>
      <c r="F906" s="5">
        <v>4</v>
      </c>
      <c r="G906" s="8">
        <v>3153</v>
      </c>
      <c r="H906" s="9">
        <v>0.59</v>
      </c>
      <c r="I906" s="7">
        <v>5170.92</v>
      </c>
      <c r="J906" s="8">
        <v>3619.6439999999998</v>
      </c>
      <c r="K906" s="8">
        <v>1551.2760000000003</v>
      </c>
      <c r="L906" s="9">
        <f>(Sales[[#This Row],[Profit/Loss]]/Sales[[#This Row],[Revenue]])</f>
        <v>0.30000000000000004</v>
      </c>
      <c r="M906" s="1">
        <v>45563</v>
      </c>
      <c r="N906" s="6" t="s">
        <v>7</v>
      </c>
      <c r="O906" s="6" t="s">
        <v>4</v>
      </c>
    </row>
    <row r="907" spans="1:15" x14ac:dyDescent="0.35">
      <c r="A907" s="6">
        <v>1944</v>
      </c>
      <c r="B907" s="6" t="s">
        <v>982</v>
      </c>
      <c r="C907" s="6" t="s">
        <v>32</v>
      </c>
      <c r="D907" s="6" t="s">
        <v>53</v>
      </c>
      <c r="E907" s="6" t="s">
        <v>54</v>
      </c>
      <c r="F907" s="5">
        <v>1</v>
      </c>
      <c r="G907" s="8">
        <v>3227</v>
      </c>
      <c r="H907" s="9">
        <v>0.63</v>
      </c>
      <c r="I907" s="7">
        <v>1193.99</v>
      </c>
      <c r="J907" s="8">
        <v>358.197</v>
      </c>
      <c r="K907" s="8">
        <v>835.79300000000001</v>
      </c>
      <c r="L907" s="9">
        <f>(Sales[[#This Row],[Profit/Loss]]/Sales[[#This Row],[Revenue]])</f>
        <v>0.7</v>
      </c>
      <c r="M907" s="1">
        <v>45563</v>
      </c>
      <c r="N907" s="6" t="s">
        <v>9</v>
      </c>
      <c r="O907" s="6" t="s">
        <v>4</v>
      </c>
    </row>
    <row r="908" spans="1:15" x14ac:dyDescent="0.35">
      <c r="A908" s="6">
        <v>1945</v>
      </c>
      <c r="B908" s="6" t="s">
        <v>983</v>
      </c>
      <c r="C908" s="6" t="s">
        <v>32</v>
      </c>
      <c r="D908" s="6" t="s">
        <v>129</v>
      </c>
      <c r="E908" s="6" t="s">
        <v>130</v>
      </c>
      <c r="F908" s="5">
        <v>2</v>
      </c>
      <c r="G908" s="8">
        <v>2804</v>
      </c>
      <c r="H908" s="9">
        <v>0.9</v>
      </c>
      <c r="I908" s="7">
        <v>560.79999999999984</v>
      </c>
      <c r="J908" s="8">
        <v>168.23999999999995</v>
      </c>
      <c r="K908" s="8">
        <v>392.55999999999989</v>
      </c>
      <c r="L908" s="9">
        <f>(Sales[[#This Row],[Profit/Loss]]/Sales[[#This Row],[Revenue]])</f>
        <v>0.7</v>
      </c>
      <c r="M908" s="1">
        <v>45631</v>
      </c>
      <c r="N908" s="6" t="s">
        <v>5</v>
      </c>
      <c r="O908" s="6" t="s">
        <v>4</v>
      </c>
    </row>
    <row r="909" spans="1:15" x14ac:dyDescent="0.35">
      <c r="A909" s="6">
        <v>1946</v>
      </c>
      <c r="B909" s="6" t="s">
        <v>984</v>
      </c>
      <c r="C909" s="6" t="s">
        <v>32</v>
      </c>
      <c r="D909" s="6" t="s">
        <v>129</v>
      </c>
      <c r="E909" s="6" t="s">
        <v>130</v>
      </c>
      <c r="F909" s="5">
        <v>2</v>
      </c>
      <c r="G909" s="8">
        <v>2355</v>
      </c>
      <c r="H909" s="9">
        <v>0.62</v>
      </c>
      <c r="I909" s="7">
        <v>1789.8</v>
      </c>
      <c r="J909" s="8">
        <v>536.93999999999994</v>
      </c>
      <c r="K909" s="8">
        <v>1252.8600000000001</v>
      </c>
      <c r="L909" s="9">
        <f>(Sales[[#This Row],[Profit/Loss]]/Sales[[#This Row],[Revenue]])</f>
        <v>0.70000000000000007</v>
      </c>
      <c r="M909" s="1">
        <v>45726</v>
      </c>
      <c r="N909" s="6" t="s">
        <v>5</v>
      </c>
      <c r="O909" s="6" t="s">
        <v>3</v>
      </c>
    </row>
    <row r="910" spans="1:15" x14ac:dyDescent="0.35">
      <c r="A910" s="6">
        <v>1947</v>
      </c>
      <c r="B910" s="6" t="s">
        <v>985</v>
      </c>
      <c r="C910" s="6" t="s">
        <v>32</v>
      </c>
      <c r="D910" s="6" t="s">
        <v>68</v>
      </c>
      <c r="E910" s="6" t="s">
        <v>69</v>
      </c>
      <c r="F910" s="5">
        <v>2</v>
      </c>
      <c r="G910" s="8">
        <v>2751</v>
      </c>
      <c r="H910" s="9">
        <v>0.2</v>
      </c>
      <c r="I910" s="7">
        <v>4401.6000000000004</v>
      </c>
      <c r="J910" s="8">
        <v>1320.48</v>
      </c>
      <c r="K910" s="8">
        <v>3081.1200000000003</v>
      </c>
      <c r="L910" s="9">
        <f>(Sales[[#This Row],[Profit/Loss]]/Sales[[#This Row],[Revenue]])</f>
        <v>0.70000000000000007</v>
      </c>
      <c r="M910" s="1">
        <v>45642</v>
      </c>
      <c r="N910" s="6" t="s">
        <v>9</v>
      </c>
      <c r="O910" s="6" t="s">
        <v>4</v>
      </c>
    </row>
    <row r="911" spans="1:15" x14ac:dyDescent="0.35">
      <c r="A911" s="6">
        <v>1948</v>
      </c>
      <c r="B911" s="6" t="s">
        <v>986</v>
      </c>
      <c r="C911" s="6" t="s">
        <v>32</v>
      </c>
      <c r="D911" s="6" t="s">
        <v>33</v>
      </c>
      <c r="E911" s="6" t="s">
        <v>34</v>
      </c>
      <c r="F911" s="5">
        <v>2</v>
      </c>
      <c r="G911" s="8">
        <v>2756</v>
      </c>
      <c r="H911" s="9">
        <v>0.9</v>
      </c>
      <c r="I911" s="7">
        <v>551.19999999999993</v>
      </c>
      <c r="J911" s="8">
        <v>165.35999999999999</v>
      </c>
      <c r="K911" s="8">
        <v>385.83999999999992</v>
      </c>
      <c r="L911" s="9">
        <f>(Sales[[#This Row],[Profit/Loss]]/Sales[[#This Row],[Revenue]])</f>
        <v>0.7</v>
      </c>
      <c r="M911" s="1">
        <v>45722</v>
      </c>
      <c r="N911" s="6" t="s">
        <v>7</v>
      </c>
      <c r="O911" s="6" t="s">
        <v>4</v>
      </c>
    </row>
    <row r="912" spans="1:15" x14ac:dyDescent="0.35">
      <c r="A912" s="6">
        <v>1949</v>
      </c>
      <c r="B912" s="6" t="s">
        <v>987</v>
      </c>
      <c r="C912" s="6" t="s">
        <v>41</v>
      </c>
      <c r="D912" s="6" t="s">
        <v>87</v>
      </c>
      <c r="E912" s="6" t="s">
        <v>88</v>
      </c>
      <c r="F912" s="5">
        <v>2</v>
      </c>
      <c r="G912" s="8">
        <v>4000</v>
      </c>
      <c r="H912" s="9">
        <v>0.89</v>
      </c>
      <c r="I912" s="7">
        <v>879.99999999999989</v>
      </c>
      <c r="J912" s="8">
        <v>615.99999999999989</v>
      </c>
      <c r="K912" s="8">
        <v>264</v>
      </c>
      <c r="L912" s="9">
        <f>(Sales[[#This Row],[Profit/Loss]]/Sales[[#This Row],[Revenue]])</f>
        <v>0.30000000000000004</v>
      </c>
      <c r="M912" s="1">
        <v>45563</v>
      </c>
      <c r="N912" s="6" t="s">
        <v>9</v>
      </c>
      <c r="O912" s="6" t="s">
        <v>4</v>
      </c>
    </row>
    <row r="913" spans="1:15" x14ac:dyDescent="0.35">
      <c r="A913" s="6">
        <v>1950</v>
      </c>
      <c r="B913" s="6" t="s">
        <v>988</v>
      </c>
      <c r="C913" s="6" t="s">
        <v>56</v>
      </c>
      <c r="D913" s="6" t="s">
        <v>78</v>
      </c>
      <c r="E913" s="6" t="s">
        <v>79</v>
      </c>
      <c r="F913" s="5">
        <v>2</v>
      </c>
      <c r="G913" s="8">
        <v>2271</v>
      </c>
      <c r="H913" s="9">
        <v>0.59</v>
      </c>
      <c r="I913" s="7">
        <v>1862.2200000000003</v>
      </c>
      <c r="J913" s="8">
        <v>1489.7760000000003</v>
      </c>
      <c r="K913" s="8">
        <v>372.44399999999996</v>
      </c>
      <c r="L913" s="9">
        <f>(Sales[[#This Row],[Profit/Loss]]/Sales[[#This Row],[Revenue]])</f>
        <v>0.19999999999999996</v>
      </c>
      <c r="M913" s="1">
        <v>45413</v>
      </c>
      <c r="N913" s="6" t="s">
        <v>7</v>
      </c>
      <c r="O913" s="6" t="s">
        <v>4</v>
      </c>
    </row>
    <row r="914" spans="1:15" x14ac:dyDescent="0.35">
      <c r="A914" s="6">
        <v>1951</v>
      </c>
      <c r="B914" s="6" t="s">
        <v>989</v>
      </c>
      <c r="C914" s="6" t="s">
        <v>41</v>
      </c>
      <c r="D914" s="6" t="s">
        <v>42</v>
      </c>
      <c r="E914" s="6" t="s">
        <v>43</v>
      </c>
      <c r="F914" s="5">
        <v>2</v>
      </c>
      <c r="G914" s="8">
        <v>2390</v>
      </c>
      <c r="H914" s="9">
        <v>0.35</v>
      </c>
      <c r="I914" s="7">
        <v>3107</v>
      </c>
      <c r="J914" s="8">
        <v>2174.8999999999996</v>
      </c>
      <c r="K914" s="8">
        <v>932.10000000000036</v>
      </c>
      <c r="L914" s="9">
        <f>(Sales[[#This Row],[Profit/Loss]]/Sales[[#This Row],[Revenue]])</f>
        <v>0.3000000000000001</v>
      </c>
      <c r="M914" s="1">
        <v>45570</v>
      </c>
      <c r="N914" s="6" t="s">
        <v>5</v>
      </c>
      <c r="O914" s="6" t="s">
        <v>4</v>
      </c>
    </row>
    <row r="915" spans="1:15" x14ac:dyDescent="0.35">
      <c r="A915" s="6">
        <v>1952</v>
      </c>
      <c r="B915" s="6" t="s">
        <v>990</v>
      </c>
      <c r="C915" s="6" t="s">
        <v>32</v>
      </c>
      <c r="D915" s="6" t="s">
        <v>129</v>
      </c>
      <c r="E915" s="6" t="s">
        <v>130</v>
      </c>
      <c r="F915" s="5">
        <v>5</v>
      </c>
      <c r="G915" s="8">
        <v>2671</v>
      </c>
      <c r="H915" s="9">
        <v>0.62</v>
      </c>
      <c r="I915" s="7">
        <v>5074.8999999999996</v>
      </c>
      <c r="J915" s="8">
        <v>1522.4699999999998</v>
      </c>
      <c r="K915" s="8">
        <v>3552.43</v>
      </c>
      <c r="L915" s="9">
        <f>(Sales[[#This Row],[Profit/Loss]]/Sales[[#This Row],[Revenue]])</f>
        <v>0.70000000000000007</v>
      </c>
      <c r="M915" s="1">
        <v>45365</v>
      </c>
      <c r="N915" s="6" t="s">
        <v>15</v>
      </c>
      <c r="O915" s="6" t="s">
        <v>4</v>
      </c>
    </row>
    <row r="916" spans="1:15" x14ac:dyDescent="0.35">
      <c r="A916" s="6">
        <v>1953</v>
      </c>
      <c r="B916" s="6" t="s">
        <v>991</v>
      </c>
      <c r="C916" s="6" t="s">
        <v>37</v>
      </c>
      <c r="D916" s="6" t="s">
        <v>102</v>
      </c>
      <c r="E916" s="6" t="s">
        <v>103</v>
      </c>
      <c r="F916" s="5">
        <v>2</v>
      </c>
      <c r="G916" s="8">
        <v>2445</v>
      </c>
      <c r="H916" s="9">
        <v>0.57999999999999996</v>
      </c>
      <c r="I916" s="7">
        <v>2053.8000000000002</v>
      </c>
      <c r="J916" s="8">
        <v>821.5200000000001</v>
      </c>
      <c r="K916" s="8">
        <v>1232.2800000000002</v>
      </c>
      <c r="L916" s="9">
        <f>(Sales[[#This Row],[Profit/Loss]]/Sales[[#This Row],[Revenue]])</f>
        <v>0.60000000000000009</v>
      </c>
      <c r="M916" s="1">
        <v>45642</v>
      </c>
      <c r="N916" s="6" t="s">
        <v>9</v>
      </c>
      <c r="O916" s="6" t="s">
        <v>3</v>
      </c>
    </row>
    <row r="917" spans="1:15" x14ac:dyDescent="0.35">
      <c r="A917" s="6">
        <v>1954</v>
      </c>
      <c r="B917" s="6" t="s">
        <v>992</v>
      </c>
      <c r="C917" s="6" t="s">
        <v>32</v>
      </c>
      <c r="D917" s="6" t="s">
        <v>129</v>
      </c>
      <c r="E917" s="6" t="s">
        <v>130</v>
      </c>
      <c r="F917" s="5">
        <v>2</v>
      </c>
      <c r="G917" s="8">
        <v>2316</v>
      </c>
      <c r="H917" s="9">
        <v>0.62</v>
      </c>
      <c r="I917" s="7">
        <v>1760.16</v>
      </c>
      <c r="J917" s="8">
        <v>528.048</v>
      </c>
      <c r="K917" s="8">
        <v>1232.1120000000001</v>
      </c>
      <c r="L917" s="9">
        <f>(Sales[[#This Row],[Profit/Loss]]/Sales[[#This Row],[Revenue]])</f>
        <v>0.70000000000000007</v>
      </c>
      <c r="M917" s="1">
        <v>45803</v>
      </c>
      <c r="N917" s="6" t="s">
        <v>7</v>
      </c>
      <c r="O917" s="6" t="s">
        <v>4</v>
      </c>
    </row>
    <row r="918" spans="1:15" x14ac:dyDescent="0.35">
      <c r="A918" s="6">
        <v>1955</v>
      </c>
      <c r="B918" s="6" t="s">
        <v>993</v>
      </c>
      <c r="C918" s="6" t="s">
        <v>41</v>
      </c>
      <c r="D918" s="6" t="s">
        <v>73</v>
      </c>
      <c r="E918" s="6" t="s">
        <v>74</v>
      </c>
      <c r="F918" s="5">
        <v>1</v>
      </c>
      <c r="G918" s="8">
        <v>2787</v>
      </c>
      <c r="H918" s="9">
        <v>0.92</v>
      </c>
      <c r="I918" s="7">
        <v>222.95999999999989</v>
      </c>
      <c r="J918" s="8">
        <v>156.07199999999992</v>
      </c>
      <c r="K918" s="8">
        <v>66.887999999999977</v>
      </c>
      <c r="L918" s="9">
        <f>(Sales[[#This Row],[Profit/Loss]]/Sales[[#This Row],[Revenue]])</f>
        <v>0.30000000000000004</v>
      </c>
      <c r="M918" s="1">
        <v>45668</v>
      </c>
      <c r="N918" s="6" t="s">
        <v>9</v>
      </c>
      <c r="O918" s="6" t="s">
        <v>3</v>
      </c>
    </row>
    <row r="919" spans="1:15" x14ac:dyDescent="0.35">
      <c r="A919" s="6">
        <v>1956</v>
      </c>
      <c r="B919" s="6" t="s">
        <v>994</v>
      </c>
      <c r="C919" s="6" t="s">
        <v>37</v>
      </c>
      <c r="D919" s="6" t="s">
        <v>38</v>
      </c>
      <c r="E919" s="6" t="s">
        <v>39</v>
      </c>
      <c r="F919" s="5">
        <v>2</v>
      </c>
      <c r="G919" s="8">
        <v>2761</v>
      </c>
      <c r="H919" s="9">
        <v>0.68</v>
      </c>
      <c r="I919" s="7">
        <v>1767.0399999999997</v>
      </c>
      <c r="J919" s="8">
        <v>706.81599999999992</v>
      </c>
      <c r="K919" s="8">
        <v>1060.2239999999997</v>
      </c>
      <c r="L919" s="9">
        <f>(Sales[[#This Row],[Profit/Loss]]/Sales[[#This Row],[Revenue]])</f>
        <v>0.6</v>
      </c>
      <c r="M919" s="1">
        <v>45661</v>
      </c>
      <c r="N919" s="6" t="s">
        <v>11</v>
      </c>
      <c r="O919" s="6" t="s">
        <v>3</v>
      </c>
    </row>
    <row r="920" spans="1:15" x14ac:dyDescent="0.35">
      <c r="A920" s="6">
        <v>1957</v>
      </c>
      <c r="B920" s="6" t="s">
        <v>995</v>
      </c>
      <c r="C920" s="6" t="s">
        <v>45</v>
      </c>
      <c r="D920" s="6" t="s">
        <v>148</v>
      </c>
      <c r="E920" s="6" t="s">
        <v>149</v>
      </c>
      <c r="F920" s="5">
        <v>2</v>
      </c>
      <c r="G920" s="8">
        <v>495</v>
      </c>
      <c r="H920" s="9">
        <v>0.67</v>
      </c>
      <c r="I920" s="7">
        <v>326.7</v>
      </c>
      <c r="J920" s="8">
        <v>294.02999999999997</v>
      </c>
      <c r="K920" s="8">
        <v>32.670000000000016</v>
      </c>
      <c r="L920" s="9">
        <f>(Sales[[#This Row],[Profit/Loss]]/Sales[[#This Row],[Revenue]])</f>
        <v>0.10000000000000005</v>
      </c>
      <c r="M920" s="1">
        <v>45256</v>
      </c>
      <c r="N920" s="6" t="s">
        <v>13</v>
      </c>
      <c r="O920" s="6" t="s">
        <v>4</v>
      </c>
    </row>
    <row r="921" spans="1:15" x14ac:dyDescent="0.35">
      <c r="A921" s="6">
        <v>1958</v>
      </c>
      <c r="B921" s="6" t="s">
        <v>996</v>
      </c>
      <c r="C921" s="6" t="s">
        <v>49</v>
      </c>
      <c r="D921" s="6" t="s">
        <v>50</v>
      </c>
      <c r="E921" s="6" t="s">
        <v>51</v>
      </c>
      <c r="F921" s="5">
        <v>2</v>
      </c>
      <c r="G921" s="8">
        <v>3068</v>
      </c>
      <c r="H921" s="9">
        <v>0.67</v>
      </c>
      <c r="I921" s="7">
        <v>2024.8799999999997</v>
      </c>
      <c r="J921" s="8">
        <v>202.48799999999997</v>
      </c>
      <c r="K921" s="8">
        <v>1822.3919999999996</v>
      </c>
      <c r="L921" s="9">
        <f>(Sales[[#This Row],[Profit/Loss]]/Sales[[#This Row],[Revenue]])</f>
        <v>0.89999999999999991</v>
      </c>
      <c r="M921" s="1">
        <v>45502</v>
      </c>
      <c r="N921" s="6" t="s">
        <v>11</v>
      </c>
      <c r="O921" s="6" t="s">
        <v>4</v>
      </c>
    </row>
    <row r="922" spans="1:15" x14ac:dyDescent="0.35">
      <c r="A922" s="6">
        <v>1959</v>
      </c>
      <c r="B922" s="6" t="s">
        <v>997</v>
      </c>
      <c r="C922" s="6" t="s">
        <v>37</v>
      </c>
      <c r="D922" s="6" t="s">
        <v>113</v>
      </c>
      <c r="E922" s="6" t="s">
        <v>114</v>
      </c>
      <c r="F922" s="5">
        <v>2</v>
      </c>
      <c r="G922" s="8">
        <v>3805</v>
      </c>
      <c r="H922" s="9">
        <v>0.63</v>
      </c>
      <c r="I922" s="7">
        <v>2815.7</v>
      </c>
      <c r="J922" s="8">
        <v>1126.28</v>
      </c>
      <c r="K922" s="8">
        <v>1689.4199999999998</v>
      </c>
      <c r="L922" s="9">
        <f>(Sales[[#This Row],[Profit/Loss]]/Sales[[#This Row],[Revenue]])</f>
        <v>0.6</v>
      </c>
      <c r="M922" s="1">
        <v>45563</v>
      </c>
      <c r="N922" s="6" t="s">
        <v>7</v>
      </c>
      <c r="O922" s="6" t="s">
        <v>4</v>
      </c>
    </row>
    <row r="923" spans="1:15" x14ac:dyDescent="0.35">
      <c r="A923" s="6">
        <v>1960</v>
      </c>
      <c r="B923" s="6" t="s">
        <v>998</v>
      </c>
      <c r="C923" s="6" t="s">
        <v>41</v>
      </c>
      <c r="D923" s="6" t="s">
        <v>87</v>
      </c>
      <c r="E923" s="6" t="s">
        <v>88</v>
      </c>
      <c r="F923" s="5">
        <v>2</v>
      </c>
      <c r="G923" s="8">
        <v>1370</v>
      </c>
      <c r="H923" s="9">
        <v>0.67</v>
      </c>
      <c r="I923" s="7">
        <v>904.19999999999993</v>
      </c>
      <c r="J923" s="8">
        <v>632.93999999999994</v>
      </c>
      <c r="K923" s="8">
        <v>271.26</v>
      </c>
      <c r="L923" s="9">
        <f>(Sales[[#This Row],[Profit/Loss]]/Sales[[#This Row],[Revenue]])</f>
        <v>0.3</v>
      </c>
      <c r="M923" s="1">
        <v>45612</v>
      </c>
      <c r="N923" s="6" t="s">
        <v>15</v>
      </c>
      <c r="O923" s="6" t="s">
        <v>3</v>
      </c>
    </row>
    <row r="924" spans="1:15" x14ac:dyDescent="0.35">
      <c r="A924" s="6">
        <v>1961</v>
      </c>
      <c r="B924" s="6" t="s">
        <v>999</v>
      </c>
      <c r="C924" s="6" t="s">
        <v>37</v>
      </c>
      <c r="D924" s="6" t="s">
        <v>113</v>
      </c>
      <c r="E924" s="6" t="s">
        <v>114</v>
      </c>
      <c r="F924" s="5">
        <v>2</v>
      </c>
      <c r="G924" s="8">
        <v>2204</v>
      </c>
      <c r="H924" s="9">
        <v>0.63</v>
      </c>
      <c r="I924" s="7">
        <v>1630.96</v>
      </c>
      <c r="J924" s="8">
        <v>652.38400000000001</v>
      </c>
      <c r="K924" s="8">
        <v>978.57600000000002</v>
      </c>
      <c r="L924" s="9">
        <f>(Sales[[#This Row],[Profit/Loss]]/Sales[[#This Row],[Revenue]])</f>
        <v>0.6</v>
      </c>
      <c r="M924" s="1">
        <v>45374</v>
      </c>
      <c r="N924" s="6" t="s">
        <v>15</v>
      </c>
      <c r="O924" s="6" t="s">
        <v>3</v>
      </c>
    </row>
    <row r="925" spans="1:15" x14ac:dyDescent="0.35">
      <c r="A925" s="6">
        <v>1962</v>
      </c>
      <c r="B925" s="6" t="s">
        <v>1000</v>
      </c>
      <c r="C925" s="6" t="s">
        <v>41</v>
      </c>
      <c r="D925" s="6" t="s">
        <v>73</v>
      </c>
      <c r="E925" s="6" t="s">
        <v>74</v>
      </c>
      <c r="F925" s="5">
        <v>2</v>
      </c>
      <c r="G925" s="8">
        <v>2543</v>
      </c>
      <c r="H925" s="9">
        <v>0.59</v>
      </c>
      <c r="I925" s="7">
        <v>2085.2600000000002</v>
      </c>
      <c r="J925" s="8">
        <v>1459.682</v>
      </c>
      <c r="K925" s="8">
        <v>625.5780000000002</v>
      </c>
      <c r="L925" s="9">
        <f>(Sales[[#This Row],[Profit/Loss]]/Sales[[#This Row],[Revenue]])</f>
        <v>0.30000000000000004</v>
      </c>
      <c r="M925" s="1">
        <v>45267</v>
      </c>
      <c r="N925" s="6" t="s">
        <v>5</v>
      </c>
      <c r="O925" s="6" t="s">
        <v>3</v>
      </c>
    </row>
    <row r="926" spans="1:15" x14ac:dyDescent="0.35">
      <c r="A926" s="6">
        <v>1963</v>
      </c>
      <c r="B926" s="6" t="s">
        <v>1001</v>
      </c>
      <c r="C926" s="6" t="s">
        <v>41</v>
      </c>
      <c r="D926" s="6" t="s">
        <v>110</v>
      </c>
      <c r="E926" s="6" t="s">
        <v>111</v>
      </c>
      <c r="F926" s="5">
        <v>2</v>
      </c>
      <c r="G926" s="8">
        <v>1935</v>
      </c>
      <c r="H926" s="9">
        <v>0.69</v>
      </c>
      <c r="I926" s="7">
        <v>1199.7000000000003</v>
      </c>
      <c r="J926" s="8">
        <v>839.79000000000019</v>
      </c>
      <c r="K926" s="8">
        <v>359.91000000000008</v>
      </c>
      <c r="L926" s="9">
        <f>(Sales[[#This Row],[Profit/Loss]]/Sales[[#This Row],[Revenue]])</f>
        <v>0.3</v>
      </c>
      <c r="M926" s="1">
        <v>45525</v>
      </c>
      <c r="N926" s="6" t="s">
        <v>9</v>
      </c>
      <c r="O926" s="6" t="s">
        <v>3</v>
      </c>
    </row>
    <row r="927" spans="1:15" x14ac:dyDescent="0.35">
      <c r="A927" s="6">
        <v>1964</v>
      </c>
      <c r="B927" s="6" t="s">
        <v>1002</v>
      </c>
      <c r="C927" s="6" t="s">
        <v>49</v>
      </c>
      <c r="D927" s="6" t="s">
        <v>63</v>
      </c>
      <c r="E927" s="6" t="s">
        <v>64</v>
      </c>
      <c r="F927" s="5">
        <v>2</v>
      </c>
      <c r="G927" s="8">
        <v>2790</v>
      </c>
      <c r="H927" s="9">
        <v>0.65</v>
      </c>
      <c r="I927" s="7">
        <v>1952.9999999999998</v>
      </c>
      <c r="J927" s="8">
        <v>195.29999999999998</v>
      </c>
      <c r="K927" s="8">
        <v>1757.6999999999998</v>
      </c>
      <c r="L927" s="9">
        <f>(Sales[[#This Row],[Profit/Loss]]/Sales[[#This Row],[Revenue]])</f>
        <v>0.9</v>
      </c>
      <c r="M927" s="1">
        <v>45563</v>
      </c>
      <c r="N927" s="6" t="s">
        <v>11</v>
      </c>
      <c r="O927" s="6" t="s">
        <v>3</v>
      </c>
    </row>
    <row r="928" spans="1:15" x14ac:dyDescent="0.35">
      <c r="A928" s="6">
        <v>1965</v>
      </c>
      <c r="B928" s="6" t="s">
        <v>1003</v>
      </c>
      <c r="C928" s="6" t="s">
        <v>56</v>
      </c>
      <c r="D928" s="6" t="s">
        <v>117</v>
      </c>
      <c r="E928" s="6" t="s">
        <v>118</v>
      </c>
      <c r="F928" s="5">
        <v>1</v>
      </c>
      <c r="G928" s="8">
        <v>2869</v>
      </c>
      <c r="H928" s="9">
        <v>0.56999999999999995</v>
      </c>
      <c r="I928" s="7">
        <v>1233.67</v>
      </c>
      <c r="J928" s="8">
        <v>986.93600000000015</v>
      </c>
      <c r="K928" s="8">
        <v>246.73399999999992</v>
      </c>
      <c r="L928" s="9">
        <f>(Sales[[#This Row],[Profit/Loss]]/Sales[[#This Row],[Revenue]])</f>
        <v>0.19999999999999993</v>
      </c>
      <c r="M928" s="1">
        <v>45689</v>
      </c>
      <c r="N928" s="6" t="s">
        <v>15</v>
      </c>
      <c r="O928" s="6" t="s">
        <v>3</v>
      </c>
    </row>
    <row r="929" spans="1:15" x14ac:dyDescent="0.35">
      <c r="A929" s="6">
        <v>1966</v>
      </c>
      <c r="B929" s="6" t="s">
        <v>1004</v>
      </c>
      <c r="C929" s="6" t="s">
        <v>41</v>
      </c>
      <c r="D929" s="6" t="s">
        <v>42</v>
      </c>
      <c r="E929" s="6" t="s">
        <v>43</v>
      </c>
      <c r="F929" s="5">
        <v>1</v>
      </c>
      <c r="G929" s="8">
        <v>2874</v>
      </c>
      <c r="H929" s="9">
        <v>0.66</v>
      </c>
      <c r="I929" s="7">
        <v>977.15999999999985</v>
      </c>
      <c r="J929" s="8">
        <v>684.01199999999983</v>
      </c>
      <c r="K929" s="8">
        <v>293.14800000000002</v>
      </c>
      <c r="L929" s="9">
        <f>(Sales[[#This Row],[Profit/Loss]]/Sales[[#This Row],[Revenue]])</f>
        <v>0.30000000000000004</v>
      </c>
      <c r="M929" s="1">
        <v>45563</v>
      </c>
      <c r="N929" s="6" t="s">
        <v>15</v>
      </c>
      <c r="O929" s="6" t="s">
        <v>3</v>
      </c>
    </row>
    <row r="930" spans="1:15" x14ac:dyDescent="0.35">
      <c r="A930" s="6">
        <v>1967</v>
      </c>
      <c r="B930" s="6" t="s">
        <v>1005</v>
      </c>
      <c r="C930" s="6" t="s">
        <v>49</v>
      </c>
      <c r="D930" s="6" t="s">
        <v>105</v>
      </c>
      <c r="E930" s="6" t="s">
        <v>106</v>
      </c>
      <c r="F930" s="5">
        <v>2</v>
      </c>
      <c r="G930" s="8">
        <v>2751</v>
      </c>
      <c r="H930" s="9">
        <v>0.61</v>
      </c>
      <c r="I930" s="7">
        <v>2145.7800000000002</v>
      </c>
      <c r="J930" s="8">
        <v>214.57800000000003</v>
      </c>
      <c r="K930" s="8">
        <v>1931.2020000000002</v>
      </c>
      <c r="L930" s="9">
        <f>(Sales[[#This Row],[Profit/Loss]]/Sales[[#This Row],[Revenue]])</f>
        <v>0.9</v>
      </c>
      <c r="M930" s="1">
        <v>45563</v>
      </c>
      <c r="N930" s="6" t="s">
        <v>7</v>
      </c>
      <c r="O930" s="6" t="s">
        <v>3</v>
      </c>
    </row>
    <row r="931" spans="1:15" x14ac:dyDescent="0.35">
      <c r="A931" s="6">
        <v>1968</v>
      </c>
      <c r="B931" s="6" t="s">
        <v>1006</v>
      </c>
      <c r="C931" s="6" t="s">
        <v>37</v>
      </c>
      <c r="D931" s="6" t="s">
        <v>38</v>
      </c>
      <c r="E931" s="6" t="s">
        <v>39</v>
      </c>
      <c r="F931" s="5">
        <v>5</v>
      </c>
      <c r="G931" s="8">
        <v>2761</v>
      </c>
      <c r="H931" s="9">
        <v>0.68</v>
      </c>
      <c r="I931" s="7">
        <v>4417.5999999999995</v>
      </c>
      <c r="J931" s="8">
        <v>1767.04</v>
      </c>
      <c r="K931" s="8">
        <v>2650.5599999999995</v>
      </c>
      <c r="L931" s="9">
        <f>(Sales[[#This Row],[Profit/Loss]]/Sales[[#This Row],[Revenue]])</f>
        <v>0.6</v>
      </c>
      <c r="M931" s="1">
        <v>45855</v>
      </c>
      <c r="N931" s="6" t="s">
        <v>11</v>
      </c>
      <c r="O931" s="6" t="s">
        <v>4</v>
      </c>
    </row>
    <row r="932" spans="1:15" x14ac:dyDescent="0.35">
      <c r="A932" s="6">
        <v>1969</v>
      </c>
      <c r="B932" s="6" t="s">
        <v>1007</v>
      </c>
      <c r="C932" s="6" t="s">
        <v>32</v>
      </c>
      <c r="D932" s="6" t="s">
        <v>33</v>
      </c>
      <c r="E932" s="6" t="s">
        <v>34</v>
      </c>
      <c r="F932" s="5">
        <v>2</v>
      </c>
      <c r="G932" s="8">
        <v>2154</v>
      </c>
      <c r="H932" s="9">
        <v>0.74</v>
      </c>
      <c r="I932" s="7">
        <v>1120.08</v>
      </c>
      <c r="J932" s="8">
        <v>336.02399999999994</v>
      </c>
      <c r="K932" s="8">
        <v>784.05600000000004</v>
      </c>
      <c r="L932" s="9">
        <f>(Sales[[#This Row],[Profit/Loss]]/Sales[[#This Row],[Revenue]])</f>
        <v>0.70000000000000007</v>
      </c>
      <c r="M932" s="1">
        <v>45612</v>
      </c>
      <c r="N932" s="6" t="s">
        <v>9</v>
      </c>
      <c r="O932" s="6" t="s">
        <v>4</v>
      </c>
    </row>
    <row r="933" spans="1:15" x14ac:dyDescent="0.35">
      <c r="A933" s="6">
        <v>1970</v>
      </c>
      <c r="B933" s="6" t="s">
        <v>1008</v>
      </c>
      <c r="C933" s="6" t="s">
        <v>37</v>
      </c>
      <c r="D933" s="6" t="s">
        <v>113</v>
      </c>
      <c r="E933" s="6" t="s">
        <v>114</v>
      </c>
      <c r="F933" s="5">
        <v>6</v>
      </c>
      <c r="G933" s="8">
        <v>2754</v>
      </c>
      <c r="H933" s="9">
        <v>0.63</v>
      </c>
      <c r="I933" s="7">
        <v>6113.88</v>
      </c>
      <c r="J933" s="8">
        <v>2445.5520000000001</v>
      </c>
      <c r="K933" s="8">
        <v>3668.328</v>
      </c>
      <c r="L933" s="9">
        <f>(Sales[[#This Row],[Profit/Loss]]/Sales[[#This Row],[Revenue]])</f>
        <v>0.6</v>
      </c>
      <c r="M933" s="1">
        <v>45563</v>
      </c>
      <c r="N933" s="6" t="s">
        <v>15</v>
      </c>
      <c r="O933" s="6" t="s">
        <v>4</v>
      </c>
    </row>
    <row r="934" spans="1:15" x14ac:dyDescent="0.35">
      <c r="A934" s="6">
        <v>1971</v>
      </c>
      <c r="B934" s="6" t="s">
        <v>1009</v>
      </c>
      <c r="C934" s="6" t="s">
        <v>45</v>
      </c>
      <c r="D934" s="6" t="s">
        <v>60</v>
      </c>
      <c r="E934" s="6" t="s">
        <v>61</v>
      </c>
      <c r="F934" s="5">
        <v>2</v>
      </c>
      <c r="G934" s="8">
        <v>4747</v>
      </c>
      <c r="H934" s="9">
        <v>0.64</v>
      </c>
      <c r="I934" s="7">
        <v>3417.8399999999997</v>
      </c>
      <c r="J934" s="8">
        <v>3076.0559999999996</v>
      </c>
      <c r="K934" s="8">
        <v>341.78400000000011</v>
      </c>
      <c r="L934" s="9">
        <f>(Sales[[#This Row],[Profit/Loss]]/Sales[[#This Row],[Revenue]])</f>
        <v>0.10000000000000003</v>
      </c>
      <c r="M934" s="1">
        <v>45629</v>
      </c>
      <c r="N934" s="6" t="s">
        <v>9</v>
      </c>
      <c r="O934" s="6" t="s">
        <v>3</v>
      </c>
    </row>
    <row r="935" spans="1:15" x14ac:dyDescent="0.35">
      <c r="A935" s="6">
        <v>1972</v>
      </c>
      <c r="B935" s="6" t="s">
        <v>1010</v>
      </c>
      <c r="C935" s="6" t="s">
        <v>37</v>
      </c>
      <c r="D935" s="6" t="s">
        <v>102</v>
      </c>
      <c r="E935" s="6" t="s">
        <v>103</v>
      </c>
      <c r="F935" s="5">
        <v>1</v>
      </c>
      <c r="G935" s="8">
        <v>2445</v>
      </c>
      <c r="H935" s="9">
        <v>0.57999999999999996</v>
      </c>
      <c r="I935" s="7">
        <v>1026.9000000000001</v>
      </c>
      <c r="J935" s="8">
        <v>410.76000000000005</v>
      </c>
      <c r="K935" s="8">
        <v>616.1400000000001</v>
      </c>
      <c r="L935" s="9">
        <f>(Sales[[#This Row],[Profit/Loss]]/Sales[[#This Row],[Revenue]])</f>
        <v>0.60000000000000009</v>
      </c>
      <c r="M935" s="1">
        <v>45525</v>
      </c>
      <c r="N935" s="6" t="s">
        <v>5</v>
      </c>
      <c r="O935" s="6" t="s">
        <v>4</v>
      </c>
    </row>
    <row r="936" spans="1:15" x14ac:dyDescent="0.35">
      <c r="A936" s="6">
        <v>1973</v>
      </c>
      <c r="B936" s="6" t="s">
        <v>1011</v>
      </c>
      <c r="C936" s="6" t="s">
        <v>45</v>
      </c>
      <c r="D936" s="6" t="s">
        <v>171</v>
      </c>
      <c r="E936" s="6" t="s">
        <v>172</v>
      </c>
      <c r="F936" s="5">
        <v>2</v>
      </c>
      <c r="G936" s="8">
        <v>2385</v>
      </c>
      <c r="H936" s="9">
        <v>0.57999999999999996</v>
      </c>
      <c r="I936" s="7">
        <v>2003.4</v>
      </c>
      <c r="J936" s="8">
        <v>1803.0600000000002</v>
      </c>
      <c r="K936" s="8">
        <v>200.33999999999992</v>
      </c>
      <c r="L936" s="9">
        <f>(Sales[[#This Row],[Profit/Loss]]/Sales[[#This Row],[Revenue]])</f>
        <v>9.999999999999995E-2</v>
      </c>
      <c r="M936" s="1">
        <v>45745</v>
      </c>
      <c r="N936" s="6" t="s">
        <v>15</v>
      </c>
      <c r="O936" s="6" t="s">
        <v>4</v>
      </c>
    </row>
    <row r="937" spans="1:15" x14ac:dyDescent="0.35">
      <c r="A937" s="6">
        <v>1974</v>
      </c>
      <c r="B937" s="6" t="s">
        <v>1012</v>
      </c>
      <c r="C937" s="6" t="s">
        <v>32</v>
      </c>
      <c r="D937" s="6" t="s">
        <v>129</v>
      </c>
      <c r="E937" s="6" t="s">
        <v>130</v>
      </c>
      <c r="F937" s="5">
        <v>2</v>
      </c>
      <c r="G937" s="8">
        <v>3287</v>
      </c>
      <c r="H937" s="9">
        <v>0.62</v>
      </c>
      <c r="I937" s="7">
        <v>2498.12</v>
      </c>
      <c r="J937" s="8">
        <v>749.43599999999992</v>
      </c>
      <c r="K937" s="8">
        <v>1748.684</v>
      </c>
      <c r="L937" s="9">
        <f>(Sales[[#This Row],[Profit/Loss]]/Sales[[#This Row],[Revenue]])</f>
        <v>0.70000000000000007</v>
      </c>
      <c r="M937" s="1">
        <v>45563</v>
      </c>
      <c r="N937" s="6" t="s">
        <v>7</v>
      </c>
      <c r="O937" s="6" t="s">
        <v>3</v>
      </c>
    </row>
    <row r="938" spans="1:15" x14ac:dyDescent="0.35">
      <c r="A938" s="6">
        <v>1975</v>
      </c>
      <c r="B938" s="6" t="s">
        <v>1013</v>
      </c>
      <c r="C938" s="6" t="s">
        <v>49</v>
      </c>
      <c r="D938" s="6" t="s">
        <v>94</v>
      </c>
      <c r="E938" s="6" t="s">
        <v>95</v>
      </c>
      <c r="F938" s="5">
        <v>2</v>
      </c>
      <c r="G938" s="8">
        <v>3853</v>
      </c>
      <c r="H938" s="9">
        <v>0.76</v>
      </c>
      <c r="I938" s="7">
        <v>1849.4399999999998</v>
      </c>
      <c r="J938" s="8">
        <v>184.94399999999999</v>
      </c>
      <c r="K938" s="8">
        <v>1664.4959999999999</v>
      </c>
      <c r="L938" s="9">
        <f>(Sales[[#This Row],[Profit/Loss]]/Sales[[#This Row],[Revenue]])</f>
        <v>0.9</v>
      </c>
      <c r="M938" s="1">
        <v>45563</v>
      </c>
      <c r="N938" s="6" t="s">
        <v>9</v>
      </c>
      <c r="O938" s="6" t="s">
        <v>3</v>
      </c>
    </row>
    <row r="939" spans="1:15" x14ac:dyDescent="0.35">
      <c r="A939" s="6">
        <v>1976</v>
      </c>
      <c r="B939" s="6" t="s">
        <v>1014</v>
      </c>
      <c r="C939" s="6" t="s">
        <v>32</v>
      </c>
      <c r="D939" s="6" t="s">
        <v>129</v>
      </c>
      <c r="E939" s="6" t="s">
        <v>130</v>
      </c>
      <c r="F939" s="5">
        <v>2</v>
      </c>
      <c r="G939" s="8">
        <v>4363</v>
      </c>
      <c r="H939" s="9">
        <v>0.62</v>
      </c>
      <c r="I939" s="7">
        <v>3315.88</v>
      </c>
      <c r="J939" s="8">
        <v>994.76400000000001</v>
      </c>
      <c r="K939" s="8">
        <v>2321.116</v>
      </c>
      <c r="L939" s="9">
        <f>(Sales[[#This Row],[Profit/Loss]]/Sales[[#This Row],[Revenue]])</f>
        <v>0.7</v>
      </c>
      <c r="M939" s="1">
        <v>45803</v>
      </c>
      <c r="N939" s="6" t="s">
        <v>5</v>
      </c>
      <c r="O939" s="6" t="s">
        <v>4</v>
      </c>
    </row>
    <row r="940" spans="1:15" x14ac:dyDescent="0.35">
      <c r="A940" s="6">
        <v>1977</v>
      </c>
      <c r="B940" s="6" t="s">
        <v>1015</v>
      </c>
      <c r="C940" s="6" t="s">
        <v>49</v>
      </c>
      <c r="D940" s="6" t="s">
        <v>63</v>
      </c>
      <c r="E940" s="6" t="s">
        <v>64</v>
      </c>
      <c r="F940" s="5">
        <v>2</v>
      </c>
      <c r="G940" s="8">
        <v>4126</v>
      </c>
      <c r="H940" s="9">
        <v>0.65</v>
      </c>
      <c r="I940" s="7">
        <v>2888.2</v>
      </c>
      <c r="J940" s="8">
        <v>288.82</v>
      </c>
      <c r="K940" s="8">
        <v>2599.3799999999997</v>
      </c>
      <c r="L940" s="9">
        <f>(Sales[[#This Row],[Profit/Loss]]/Sales[[#This Row],[Revenue]])</f>
        <v>0.89999999999999991</v>
      </c>
      <c r="M940" s="1">
        <v>45563</v>
      </c>
      <c r="N940" s="6" t="s">
        <v>9</v>
      </c>
      <c r="O940" s="6" t="s">
        <v>4</v>
      </c>
    </row>
    <row r="941" spans="1:15" x14ac:dyDescent="0.35">
      <c r="A941" s="6">
        <v>1978</v>
      </c>
      <c r="B941" s="6" t="s">
        <v>1016</v>
      </c>
      <c r="C941" s="6" t="s">
        <v>49</v>
      </c>
      <c r="D941" s="6" t="s">
        <v>94</v>
      </c>
      <c r="E941" s="6" t="s">
        <v>95</v>
      </c>
      <c r="F941" s="5">
        <v>4</v>
      </c>
      <c r="G941" s="8">
        <v>2689</v>
      </c>
      <c r="H941" s="9">
        <v>0.76</v>
      </c>
      <c r="I941" s="7">
        <v>2581.44</v>
      </c>
      <c r="J941" s="8">
        <v>258.14400000000001</v>
      </c>
      <c r="K941" s="8">
        <v>2323.2960000000003</v>
      </c>
      <c r="L941" s="9">
        <f>(Sales[[#This Row],[Profit/Loss]]/Sales[[#This Row],[Revenue]])</f>
        <v>0.90000000000000013</v>
      </c>
      <c r="M941" s="1">
        <v>45522</v>
      </c>
      <c r="N941" s="6" t="s">
        <v>9</v>
      </c>
      <c r="O941" s="6" t="s">
        <v>4</v>
      </c>
    </row>
    <row r="942" spans="1:15" x14ac:dyDescent="0.35">
      <c r="A942" s="6">
        <v>1979</v>
      </c>
      <c r="B942" s="6" t="s">
        <v>1017</v>
      </c>
      <c r="C942" s="6" t="s">
        <v>56</v>
      </c>
      <c r="D942" s="6" t="s">
        <v>117</v>
      </c>
      <c r="E942" s="6" t="s">
        <v>118</v>
      </c>
      <c r="F942" s="5">
        <v>2</v>
      </c>
      <c r="G942" s="8">
        <v>4376</v>
      </c>
      <c r="H942" s="9">
        <v>0.91</v>
      </c>
      <c r="I942" s="7">
        <v>787.67999999999972</v>
      </c>
      <c r="J942" s="8">
        <v>630.14399999999978</v>
      </c>
      <c r="K942" s="8">
        <v>157.53599999999994</v>
      </c>
      <c r="L942" s="9">
        <f>(Sales[[#This Row],[Profit/Loss]]/Sales[[#This Row],[Revenue]])</f>
        <v>0.2</v>
      </c>
      <c r="M942" s="1">
        <v>45821</v>
      </c>
      <c r="N942" s="6" t="s">
        <v>11</v>
      </c>
      <c r="O942" s="6" t="s">
        <v>3</v>
      </c>
    </row>
    <row r="943" spans="1:15" x14ac:dyDescent="0.35">
      <c r="A943" s="6">
        <v>1980</v>
      </c>
      <c r="B943" s="6" t="s">
        <v>1018</v>
      </c>
      <c r="C943" s="6" t="s">
        <v>45</v>
      </c>
      <c r="D943" s="6" t="s">
        <v>171</v>
      </c>
      <c r="E943" s="6" t="s">
        <v>172</v>
      </c>
      <c r="F943" s="5">
        <v>1</v>
      </c>
      <c r="G943" s="8">
        <v>1427</v>
      </c>
      <c r="H943" s="9">
        <v>0.57999999999999996</v>
      </c>
      <c r="I943" s="7">
        <v>599.34</v>
      </c>
      <c r="J943" s="8">
        <v>539.40600000000006</v>
      </c>
      <c r="K943" s="8">
        <v>59.933999999999969</v>
      </c>
      <c r="L943" s="9">
        <f>(Sales[[#This Row],[Profit/Loss]]/Sales[[#This Row],[Revenue]])</f>
        <v>9.9999999999999936E-2</v>
      </c>
      <c r="M943" s="1">
        <v>45207</v>
      </c>
      <c r="N943" s="6" t="s">
        <v>15</v>
      </c>
      <c r="O943" s="6" t="s">
        <v>4</v>
      </c>
    </row>
    <row r="944" spans="1:15" x14ac:dyDescent="0.35">
      <c r="A944" s="6">
        <v>1981</v>
      </c>
      <c r="B944" s="6" t="s">
        <v>1019</v>
      </c>
      <c r="C944" s="6" t="s">
        <v>56</v>
      </c>
      <c r="D944" s="6" t="s">
        <v>78</v>
      </c>
      <c r="E944" s="6" t="s">
        <v>79</v>
      </c>
      <c r="F944" s="5">
        <v>2</v>
      </c>
      <c r="G944" s="8">
        <v>2791</v>
      </c>
      <c r="H944" s="9">
        <v>0.59</v>
      </c>
      <c r="I944" s="7">
        <v>2288.6200000000003</v>
      </c>
      <c r="J944" s="8">
        <v>1830.8960000000004</v>
      </c>
      <c r="K944" s="8">
        <v>457.72399999999993</v>
      </c>
      <c r="L944" s="9">
        <f>(Sales[[#This Row],[Profit/Loss]]/Sales[[#This Row],[Revenue]])</f>
        <v>0.19999999999999993</v>
      </c>
      <c r="M944" s="1">
        <v>45563</v>
      </c>
      <c r="N944" s="6" t="s">
        <v>5</v>
      </c>
      <c r="O944" s="6" t="s">
        <v>3</v>
      </c>
    </row>
    <row r="945" spans="1:15" x14ac:dyDescent="0.35">
      <c r="A945" s="6">
        <v>1982</v>
      </c>
      <c r="B945" s="6" t="s">
        <v>1020</v>
      </c>
      <c r="C945" s="6" t="s">
        <v>56</v>
      </c>
      <c r="D945" s="6" t="s">
        <v>83</v>
      </c>
      <c r="E945" s="6" t="s">
        <v>84</v>
      </c>
      <c r="F945" s="5">
        <v>2</v>
      </c>
      <c r="G945" s="8">
        <v>3702</v>
      </c>
      <c r="H945" s="9">
        <v>0.73</v>
      </c>
      <c r="I945" s="7">
        <v>1999.0800000000002</v>
      </c>
      <c r="J945" s="8">
        <v>1599.2640000000001</v>
      </c>
      <c r="K945" s="8">
        <v>399.81600000000003</v>
      </c>
      <c r="L945" s="9">
        <f>(Sales[[#This Row],[Profit/Loss]]/Sales[[#This Row],[Revenue]])</f>
        <v>0.2</v>
      </c>
      <c r="M945" s="1">
        <v>45563</v>
      </c>
      <c r="N945" s="6" t="s">
        <v>7</v>
      </c>
      <c r="O945" s="6" t="s">
        <v>4</v>
      </c>
    </row>
    <row r="946" spans="1:15" x14ac:dyDescent="0.35">
      <c r="A946" s="6">
        <v>1983</v>
      </c>
      <c r="B946" s="6" t="s">
        <v>1021</v>
      </c>
      <c r="C946" s="6" t="s">
        <v>37</v>
      </c>
      <c r="D946" s="6" t="s">
        <v>102</v>
      </c>
      <c r="E946" s="6" t="s">
        <v>103</v>
      </c>
      <c r="F946" s="5">
        <v>2</v>
      </c>
      <c r="G946" s="8">
        <v>2348</v>
      </c>
      <c r="H946" s="9">
        <v>0.57999999999999996</v>
      </c>
      <c r="I946" s="7">
        <v>1972.3200000000002</v>
      </c>
      <c r="J946" s="8">
        <v>788.92800000000011</v>
      </c>
      <c r="K946" s="8">
        <v>1183.3920000000001</v>
      </c>
      <c r="L946" s="9">
        <f>(Sales[[#This Row],[Profit/Loss]]/Sales[[#This Row],[Revenue]])</f>
        <v>0.6</v>
      </c>
      <c r="M946" s="1">
        <v>45756</v>
      </c>
      <c r="N946" s="6" t="s">
        <v>11</v>
      </c>
      <c r="O946" s="6" t="s">
        <v>3</v>
      </c>
    </row>
    <row r="947" spans="1:15" x14ac:dyDescent="0.35">
      <c r="A947" s="6">
        <v>1984</v>
      </c>
      <c r="B947" s="6" t="s">
        <v>1022</v>
      </c>
      <c r="C947" s="6" t="s">
        <v>56</v>
      </c>
      <c r="D947" s="6" t="s">
        <v>78</v>
      </c>
      <c r="E947" s="6" t="s">
        <v>79</v>
      </c>
      <c r="F947" s="5">
        <v>2</v>
      </c>
      <c r="G947" s="8">
        <v>2791</v>
      </c>
      <c r="H947" s="9">
        <v>0.9</v>
      </c>
      <c r="I947" s="7">
        <v>558.19999999999993</v>
      </c>
      <c r="J947" s="8">
        <v>446.55999999999995</v>
      </c>
      <c r="K947" s="8">
        <v>111.63999999999999</v>
      </c>
      <c r="L947" s="9">
        <f>(Sales[[#This Row],[Profit/Loss]]/Sales[[#This Row],[Revenue]])</f>
        <v>0.2</v>
      </c>
      <c r="M947" s="1">
        <v>45555</v>
      </c>
      <c r="N947" s="6" t="s">
        <v>11</v>
      </c>
      <c r="O947" s="6" t="s">
        <v>3</v>
      </c>
    </row>
    <row r="948" spans="1:15" x14ac:dyDescent="0.35">
      <c r="A948" s="6">
        <v>1985</v>
      </c>
      <c r="B948" s="6" t="s">
        <v>1023</v>
      </c>
      <c r="C948" s="6" t="s">
        <v>41</v>
      </c>
      <c r="D948" s="6" t="s">
        <v>110</v>
      </c>
      <c r="E948" s="6" t="s">
        <v>111</v>
      </c>
      <c r="F948" s="5">
        <v>2</v>
      </c>
      <c r="G948" s="8">
        <v>1668</v>
      </c>
      <c r="H948" s="9">
        <v>0.63</v>
      </c>
      <c r="I948" s="7">
        <v>1234.32</v>
      </c>
      <c r="J948" s="8">
        <v>864.02399999999989</v>
      </c>
      <c r="K948" s="8">
        <v>370.29600000000005</v>
      </c>
      <c r="L948" s="9">
        <f>(Sales[[#This Row],[Profit/Loss]]/Sales[[#This Row],[Revenue]])</f>
        <v>0.30000000000000004</v>
      </c>
      <c r="M948" s="1">
        <v>45638</v>
      </c>
      <c r="N948" s="6" t="s">
        <v>5</v>
      </c>
      <c r="O948" s="6" t="s">
        <v>4</v>
      </c>
    </row>
    <row r="949" spans="1:15" x14ac:dyDescent="0.35">
      <c r="A949" s="6">
        <v>1986</v>
      </c>
      <c r="B949" s="6" t="s">
        <v>1024</v>
      </c>
      <c r="C949" s="6" t="s">
        <v>56</v>
      </c>
      <c r="D949" s="6" t="s">
        <v>57</v>
      </c>
      <c r="E949" s="6" t="s">
        <v>58</v>
      </c>
      <c r="F949" s="5">
        <v>2</v>
      </c>
      <c r="G949" s="8">
        <v>2995</v>
      </c>
      <c r="H949" s="9">
        <v>0.06</v>
      </c>
      <c r="I949" s="7">
        <v>5630.5999999999995</v>
      </c>
      <c r="J949" s="8">
        <v>4504.4799999999996</v>
      </c>
      <c r="K949" s="8">
        <v>1126.1199999999999</v>
      </c>
      <c r="L949" s="9">
        <f>(Sales[[#This Row],[Profit/Loss]]/Sales[[#This Row],[Revenue]])</f>
        <v>0.2</v>
      </c>
      <c r="M949" s="1">
        <v>45672</v>
      </c>
      <c r="N949" s="6" t="s">
        <v>13</v>
      </c>
      <c r="O949" s="6" t="s">
        <v>4</v>
      </c>
    </row>
    <row r="950" spans="1:15" x14ac:dyDescent="0.35">
      <c r="A950" s="6">
        <v>1987</v>
      </c>
      <c r="B950" s="6" t="s">
        <v>1025</v>
      </c>
      <c r="C950" s="6" t="s">
        <v>45</v>
      </c>
      <c r="D950" s="6" t="s">
        <v>46</v>
      </c>
      <c r="E950" s="6" t="s">
        <v>47</v>
      </c>
      <c r="F950" s="5">
        <v>2</v>
      </c>
      <c r="G950" s="8">
        <v>2605</v>
      </c>
      <c r="H950" s="9">
        <v>0.8</v>
      </c>
      <c r="I950" s="7">
        <v>1041.9999999999998</v>
      </c>
      <c r="J950" s="8">
        <v>937.79999999999984</v>
      </c>
      <c r="K950" s="8">
        <v>104.19999999999993</v>
      </c>
      <c r="L950" s="9">
        <f>(Sales[[#This Row],[Profit/Loss]]/Sales[[#This Row],[Revenue]])</f>
        <v>9.999999999999995E-2</v>
      </c>
      <c r="M950" s="1">
        <v>45667</v>
      </c>
      <c r="N950" s="6" t="s">
        <v>13</v>
      </c>
      <c r="O950" s="6" t="s">
        <v>4</v>
      </c>
    </row>
    <row r="951" spans="1:15" x14ac:dyDescent="0.35">
      <c r="A951" s="6">
        <v>1988</v>
      </c>
      <c r="B951" s="6" t="s">
        <v>1026</v>
      </c>
      <c r="C951" s="6" t="s">
        <v>41</v>
      </c>
      <c r="D951" s="6" t="s">
        <v>110</v>
      </c>
      <c r="E951" s="6" t="s">
        <v>111</v>
      </c>
      <c r="F951" s="5">
        <v>2</v>
      </c>
      <c r="G951" s="8">
        <v>2449</v>
      </c>
      <c r="H951" s="9">
        <v>0.69</v>
      </c>
      <c r="I951" s="7">
        <v>1518.3800000000003</v>
      </c>
      <c r="J951" s="8">
        <v>1062.8660000000002</v>
      </c>
      <c r="K951" s="8">
        <v>455.51400000000012</v>
      </c>
      <c r="L951" s="9">
        <f>(Sales[[#This Row],[Profit/Loss]]/Sales[[#This Row],[Revenue]])</f>
        <v>0.3</v>
      </c>
      <c r="M951" s="1">
        <v>45741</v>
      </c>
      <c r="N951" s="6" t="s">
        <v>11</v>
      </c>
      <c r="O951" s="6" t="s">
        <v>3</v>
      </c>
    </row>
    <row r="952" spans="1:15" x14ac:dyDescent="0.35">
      <c r="A952" s="6">
        <v>1989</v>
      </c>
      <c r="B952" s="6" t="s">
        <v>1027</v>
      </c>
      <c r="C952" s="6" t="s">
        <v>49</v>
      </c>
      <c r="D952" s="6" t="s">
        <v>50</v>
      </c>
      <c r="E952" s="6" t="s">
        <v>51</v>
      </c>
      <c r="F952" s="5">
        <v>2</v>
      </c>
      <c r="G952" s="8">
        <v>2510</v>
      </c>
      <c r="H952" s="9">
        <v>0.67</v>
      </c>
      <c r="I952" s="7">
        <v>1656.6</v>
      </c>
      <c r="J952" s="8">
        <v>165.66</v>
      </c>
      <c r="K952" s="8">
        <v>1490.9399999999998</v>
      </c>
      <c r="L952" s="9">
        <f>(Sales[[#This Row],[Profit/Loss]]/Sales[[#This Row],[Revenue]])</f>
        <v>0.89999999999999991</v>
      </c>
      <c r="M952" s="1">
        <v>45740</v>
      </c>
      <c r="N952" s="6" t="s">
        <v>7</v>
      </c>
      <c r="O952" s="6" t="s">
        <v>4</v>
      </c>
    </row>
    <row r="953" spans="1:15" x14ac:dyDescent="0.35">
      <c r="A953" s="6">
        <v>1990</v>
      </c>
      <c r="B953" s="6" t="s">
        <v>1028</v>
      </c>
      <c r="C953" s="6" t="s">
        <v>32</v>
      </c>
      <c r="D953" s="6" t="s">
        <v>53</v>
      </c>
      <c r="E953" s="6" t="s">
        <v>54</v>
      </c>
      <c r="F953" s="5">
        <v>1</v>
      </c>
      <c r="G953" s="8">
        <v>1203</v>
      </c>
      <c r="H953" s="9">
        <v>0.63</v>
      </c>
      <c r="I953" s="7">
        <v>445.11</v>
      </c>
      <c r="J953" s="8">
        <v>133.53299999999999</v>
      </c>
      <c r="K953" s="8">
        <v>311.577</v>
      </c>
      <c r="L953" s="9">
        <f>(Sales[[#This Row],[Profit/Loss]]/Sales[[#This Row],[Revenue]])</f>
        <v>0.7</v>
      </c>
      <c r="M953" s="1">
        <v>45774</v>
      </c>
      <c r="N953" s="6" t="s">
        <v>5</v>
      </c>
      <c r="O953" s="6" t="s">
        <v>4</v>
      </c>
    </row>
    <row r="954" spans="1:15" x14ac:dyDescent="0.35">
      <c r="A954" s="6">
        <v>1991</v>
      </c>
      <c r="B954" s="6" t="s">
        <v>1029</v>
      </c>
      <c r="C954" s="6" t="s">
        <v>37</v>
      </c>
      <c r="D954" s="6" t="s">
        <v>151</v>
      </c>
      <c r="E954" s="6" t="s">
        <v>152</v>
      </c>
      <c r="F954" s="5">
        <v>2</v>
      </c>
      <c r="G954" s="8">
        <v>2808</v>
      </c>
      <c r="H954" s="9">
        <v>0.67</v>
      </c>
      <c r="I954" s="7">
        <v>1853.2799999999997</v>
      </c>
      <c r="J954" s="8">
        <v>741.3119999999999</v>
      </c>
      <c r="K954" s="8">
        <v>1111.9679999999998</v>
      </c>
      <c r="L954" s="9">
        <f>(Sales[[#This Row],[Profit/Loss]]/Sales[[#This Row],[Revenue]])</f>
        <v>0.6</v>
      </c>
      <c r="M954" s="1">
        <v>45563</v>
      </c>
      <c r="N954" s="6" t="s">
        <v>9</v>
      </c>
      <c r="O954" s="6" t="s">
        <v>4</v>
      </c>
    </row>
    <row r="955" spans="1:15" x14ac:dyDescent="0.35">
      <c r="A955" s="6">
        <v>1992</v>
      </c>
      <c r="B955" s="6" t="s">
        <v>1030</v>
      </c>
      <c r="C955" s="6" t="s">
        <v>49</v>
      </c>
      <c r="D955" s="6" t="s">
        <v>94</v>
      </c>
      <c r="E955" s="6" t="s">
        <v>95</v>
      </c>
      <c r="F955" s="5">
        <v>2</v>
      </c>
      <c r="G955" s="8">
        <v>2689</v>
      </c>
      <c r="H955" s="9">
        <v>0.72</v>
      </c>
      <c r="I955" s="7">
        <v>1505.8400000000001</v>
      </c>
      <c r="J955" s="8">
        <v>150.58400000000003</v>
      </c>
      <c r="K955" s="8">
        <v>1355.2560000000001</v>
      </c>
      <c r="L955" s="9">
        <f>(Sales[[#This Row],[Profit/Loss]]/Sales[[#This Row],[Revenue]])</f>
        <v>0.9</v>
      </c>
      <c r="M955" s="1">
        <v>45563</v>
      </c>
      <c r="N955" s="6" t="s">
        <v>11</v>
      </c>
      <c r="O955" s="6" t="s">
        <v>3</v>
      </c>
    </row>
    <row r="956" spans="1:15" x14ac:dyDescent="0.35">
      <c r="A956" s="6">
        <v>1993</v>
      </c>
      <c r="B956" s="6" t="s">
        <v>1031</v>
      </c>
      <c r="C956" s="6" t="s">
        <v>41</v>
      </c>
      <c r="D956" s="6" t="s">
        <v>110</v>
      </c>
      <c r="E956" s="6" t="s">
        <v>111</v>
      </c>
      <c r="F956" s="5">
        <v>2</v>
      </c>
      <c r="G956" s="8">
        <v>2449</v>
      </c>
      <c r="H956" s="9">
        <v>0.69</v>
      </c>
      <c r="I956" s="7">
        <v>1518.3800000000003</v>
      </c>
      <c r="J956" s="8">
        <v>1062.8660000000002</v>
      </c>
      <c r="K956" s="8">
        <v>455.51400000000012</v>
      </c>
      <c r="L956" s="9">
        <f>(Sales[[#This Row],[Profit/Loss]]/Sales[[#This Row],[Revenue]])</f>
        <v>0.3</v>
      </c>
      <c r="M956" s="1">
        <v>45213</v>
      </c>
      <c r="N956" s="6" t="s">
        <v>15</v>
      </c>
      <c r="O956" s="6" t="s">
        <v>4</v>
      </c>
    </row>
    <row r="957" spans="1:15" x14ac:dyDescent="0.35">
      <c r="A957" s="6">
        <v>1994</v>
      </c>
      <c r="B957" s="6" t="s">
        <v>1032</v>
      </c>
      <c r="C957" s="6" t="s">
        <v>32</v>
      </c>
      <c r="D957" s="6" t="s">
        <v>129</v>
      </c>
      <c r="E957" s="6" t="s">
        <v>130</v>
      </c>
      <c r="F957" s="5">
        <v>1</v>
      </c>
      <c r="G957" s="8">
        <v>1010</v>
      </c>
      <c r="H957" s="9">
        <v>0.62</v>
      </c>
      <c r="I957" s="7">
        <v>383.8</v>
      </c>
      <c r="J957" s="8">
        <v>115.14</v>
      </c>
      <c r="K957" s="8">
        <v>268.66000000000003</v>
      </c>
      <c r="L957" s="9">
        <f>(Sales[[#This Row],[Profit/Loss]]/Sales[[#This Row],[Revenue]])</f>
        <v>0.70000000000000007</v>
      </c>
      <c r="M957" s="1">
        <v>45499</v>
      </c>
      <c r="N957" s="6" t="s">
        <v>13</v>
      </c>
      <c r="O957" s="6" t="s">
        <v>4</v>
      </c>
    </row>
    <row r="958" spans="1:15" x14ac:dyDescent="0.35">
      <c r="A958" s="6">
        <v>1995</v>
      </c>
      <c r="B958" s="6" t="s">
        <v>1033</v>
      </c>
      <c r="C958" s="6" t="s">
        <v>37</v>
      </c>
      <c r="D958" s="6" t="s">
        <v>151</v>
      </c>
      <c r="E958" s="6" t="s">
        <v>152</v>
      </c>
      <c r="F958" s="5">
        <v>4</v>
      </c>
      <c r="G958" s="8">
        <v>2769</v>
      </c>
      <c r="H958" s="9">
        <v>0.73</v>
      </c>
      <c r="I958" s="7">
        <v>2990.52</v>
      </c>
      <c r="J958" s="8">
        <v>1196.2080000000001</v>
      </c>
      <c r="K958" s="8">
        <v>1794.3119999999999</v>
      </c>
      <c r="L958" s="9">
        <f>(Sales[[#This Row],[Profit/Loss]]/Sales[[#This Row],[Revenue]])</f>
        <v>0.6</v>
      </c>
      <c r="M958" s="1">
        <v>45721</v>
      </c>
      <c r="N958" s="6" t="s">
        <v>5</v>
      </c>
      <c r="O958" s="6" t="s">
        <v>4</v>
      </c>
    </row>
    <row r="959" spans="1:15" x14ac:dyDescent="0.35">
      <c r="A959" s="6">
        <v>1996</v>
      </c>
      <c r="B959" s="6" t="s">
        <v>1034</v>
      </c>
      <c r="C959" s="6" t="s">
        <v>45</v>
      </c>
      <c r="D959" s="6" t="s">
        <v>148</v>
      </c>
      <c r="E959" s="6" t="s">
        <v>149</v>
      </c>
      <c r="F959" s="5">
        <v>2</v>
      </c>
      <c r="G959" s="8">
        <v>2914</v>
      </c>
      <c r="H959" s="9">
        <v>0.67</v>
      </c>
      <c r="I959" s="7">
        <v>1923.2399999999998</v>
      </c>
      <c r="J959" s="8">
        <v>1730.9159999999999</v>
      </c>
      <c r="K959" s="8">
        <v>192.32399999999984</v>
      </c>
      <c r="L959" s="9">
        <f>(Sales[[#This Row],[Profit/Loss]]/Sales[[#This Row],[Revenue]])</f>
        <v>9.9999999999999922E-2</v>
      </c>
      <c r="M959" s="1">
        <v>45777</v>
      </c>
      <c r="N959" s="6" t="s">
        <v>9</v>
      </c>
      <c r="O959" s="6" t="s">
        <v>4</v>
      </c>
    </row>
    <row r="960" spans="1:15" x14ac:dyDescent="0.35">
      <c r="A960" s="6">
        <v>1997</v>
      </c>
      <c r="B960" s="6" t="s">
        <v>1035</v>
      </c>
      <c r="C960" s="6" t="s">
        <v>37</v>
      </c>
      <c r="D960" s="6" t="s">
        <v>38</v>
      </c>
      <c r="E960" s="6" t="s">
        <v>39</v>
      </c>
      <c r="F960" s="5">
        <v>4</v>
      </c>
      <c r="G960" s="8">
        <v>2761</v>
      </c>
      <c r="H960" s="9">
        <v>0.53</v>
      </c>
      <c r="I960" s="7">
        <v>5190.6799999999994</v>
      </c>
      <c r="J960" s="8">
        <v>2076.2719999999999</v>
      </c>
      <c r="K960" s="8">
        <v>3114.4079999999994</v>
      </c>
      <c r="L960" s="9">
        <f>(Sales[[#This Row],[Profit/Loss]]/Sales[[#This Row],[Revenue]])</f>
        <v>0.6</v>
      </c>
      <c r="M960" s="1">
        <v>45726</v>
      </c>
      <c r="N960" s="6" t="s">
        <v>5</v>
      </c>
      <c r="O960" s="6" t="s">
        <v>4</v>
      </c>
    </row>
    <row r="961" spans="1:15" x14ac:dyDescent="0.35">
      <c r="A961" s="6">
        <v>1998</v>
      </c>
      <c r="B961" s="6" t="s">
        <v>1036</v>
      </c>
      <c r="C961" s="6" t="s">
        <v>49</v>
      </c>
      <c r="D961" s="6" t="s">
        <v>94</v>
      </c>
      <c r="E961" s="6" t="s">
        <v>95</v>
      </c>
      <c r="F961" s="5">
        <v>5</v>
      </c>
      <c r="G961" s="8">
        <v>2568</v>
      </c>
      <c r="H961" s="9">
        <v>0.76</v>
      </c>
      <c r="I961" s="7">
        <v>3081.6</v>
      </c>
      <c r="J961" s="8">
        <v>308.16000000000003</v>
      </c>
      <c r="K961" s="8">
        <v>2773.44</v>
      </c>
      <c r="L961" s="9">
        <f>(Sales[[#This Row],[Profit/Loss]]/Sales[[#This Row],[Revenue]])</f>
        <v>0.9</v>
      </c>
      <c r="M961" s="1">
        <v>45203</v>
      </c>
      <c r="N961" s="6" t="s">
        <v>5</v>
      </c>
      <c r="O961" s="6" t="s">
        <v>4</v>
      </c>
    </row>
    <row r="962" spans="1:15" x14ac:dyDescent="0.35">
      <c r="A962" s="6">
        <v>1999</v>
      </c>
      <c r="B962" s="6" t="s">
        <v>1037</v>
      </c>
      <c r="C962" s="6" t="s">
        <v>41</v>
      </c>
      <c r="D962" s="6" t="s">
        <v>87</v>
      </c>
      <c r="E962" s="6" t="s">
        <v>88</v>
      </c>
      <c r="F962" s="5">
        <v>2</v>
      </c>
      <c r="G962" s="8">
        <v>2573</v>
      </c>
      <c r="H962" s="9">
        <v>0.81</v>
      </c>
      <c r="I962" s="7">
        <v>977.73999999999978</v>
      </c>
      <c r="J962" s="8">
        <v>684.41799999999978</v>
      </c>
      <c r="K962" s="8">
        <v>293.322</v>
      </c>
      <c r="L962" s="9">
        <f>(Sales[[#This Row],[Profit/Loss]]/Sales[[#This Row],[Revenue]])</f>
        <v>0.30000000000000004</v>
      </c>
      <c r="M962" s="1">
        <v>45773</v>
      </c>
      <c r="N962" s="6" t="s">
        <v>13</v>
      </c>
      <c r="O962" s="6" t="s">
        <v>4</v>
      </c>
    </row>
    <row r="963" spans="1:15" x14ac:dyDescent="0.35">
      <c r="A963" s="6">
        <v>2000</v>
      </c>
      <c r="B963" s="6" t="s">
        <v>1038</v>
      </c>
      <c r="C963" s="6" t="s">
        <v>37</v>
      </c>
      <c r="D963" s="6" t="s">
        <v>151</v>
      </c>
      <c r="E963" s="6" t="s">
        <v>152</v>
      </c>
      <c r="F963" s="5">
        <v>1</v>
      </c>
      <c r="G963" s="8">
        <v>1966</v>
      </c>
      <c r="H963" s="9">
        <v>0.73</v>
      </c>
      <c r="I963" s="7">
        <v>530.82000000000005</v>
      </c>
      <c r="J963" s="8">
        <v>212.32800000000003</v>
      </c>
      <c r="K963" s="8">
        <v>318.49200000000002</v>
      </c>
      <c r="L963" s="9">
        <f>(Sales[[#This Row],[Profit/Loss]]/Sales[[#This Row],[Revenue]])</f>
        <v>0.6</v>
      </c>
      <c r="M963" s="1">
        <v>45520</v>
      </c>
      <c r="N963" s="6" t="s">
        <v>11</v>
      </c>
      <c r="O963" s="6" t="s">
        <v>4</v>
      </c>
    </row>
    <row r="964" spans="1:15" x14ac:dyDescent="0.35">
      <c r="A964" s="6">
        <v>2001</v>
      </c>
      <c r="B964" s="6" t="s">
        <v>1039</v>
      </c>
      <c r="C964" s="6" t="s">
        <v>56</v>
      </c>
      <c r="D964" s="6" t="s">
        <v>83</v>
      </c>
      <c r="E964" s="6" t="s">
        <v>84</v>
      </c>
      <c r="F964" s="5">
        <v>1</v>
      </c>
      <c r="G964" s="8">
        <v>2840</v>
      </c>
      <c r="H964" s="9">
        <v>0.73</v>
      </c>
      <c r="I964" s="7">
        <v>766.80000000000007</v>
      </c>
      <c r="J964" s="8">
        <v>613.44000000000005</v>
      </c>
      <c r="K964" s="8">
        <v>153.36000000000001</v>
      </c>
      <c r="L964" s="9">
        <f>(Sales[[#This Row],[Profit/Loss]]/Sales[[#This Row],[Revenue]])</f>
        <v>0.2</v>
      </c>
      <c r="M964" s="1">
        <v>45563</v>
      </c>
      <c r="N964" s="6" t="s">
        <v>9</v>
      </c>
      <c r="O964" s="6" t="s">
        <v>4</v>
      </c>
    </row>
    <row r="965" spans="1:15" x14ac:dyDescent="0.35">
      <c r="A965" s="6">
        <v>2002</v>
      </c>
      <c r="B965" s="6" t="s">
        <v>1040</v>
      </c>
      <c r="C965" s="6" t="s">
        <v>49</v>
      </c>
      <c r="D965" s="6" t="s">
        <v>50</v>
      </c>
      <c r="E965" s="6" t="s">
        <v>51</v>
      </c>
      <c r="F965" s="5">
        <v>2</v>
      </c>
      <c r="G965" s="8">
        <v>1335</v>
      </c>
      <c r="H965" s="9">
        <v>0.67</v>
      </c>
      <c r="I965" s="7">
        <v>881.09999999999991</v>
      </c>
      <c r="J965" s="8">
        <v>88.11</v>
      </c>
      <c r="K965" s="8">
        <v>792.9899999999999</v>
      </c>
      <c r="L965" s="9">
        <f>(Sales[[#This Row],[Profit/Loss]]/Sales[[#This Row],[Revenue]])</f>
        <v>0.9</v>
      </c>
      <c r="M965" s="1">
        <v>45623</v>
      </c>
      <c r="N965" s="6" t="s">
        <v>7</v>
      </c>
      <c r="O965" s="6" t="s">
        <v>4</v>
      </c>
    </row>
    <row r="966" spans="1:15" x14ac:dyDescent="0.35">
      <c r="A966" s="6">
        <v>2003</v>
      </c>
      <c r="B966" s="6" t="s">
        <v>1041</v>
      </c>
      <c r="C966" s="6" t="s">
        <v>37</v>
      </c>
      <c r="D966" s="6" t="s">
        <v>113</v>
      </c>
      <c r="E966" s="6" t="s">
        <v>114</v>
      </c>
      <c r="F966" s="5">
        <v>2</v>
      </c>
      <c r="G966" s="8">
        <v>2911</v>
      </c>
      <c r="H966" s="9">
        <v>0.63</v>
      </c>
      <c r="I966" s="7">
        <v>2154.14</v>
      </c>
      <c r="J966" s="8">
        <v>861.65599999999995</v>
      </c>
      <c r="K966" s="8">
        <v>1292.4839999999999</v>
      </c>
      <c r="L966" s="9">
        <f>(Sales[[#This Row],[Profit/Loss]]/Sales[[#This Row],[Revenue]])</f>
        <v>0.6</v>
      </c>
      <c r="M966" s="1">
        <v>45577</v>
      </c>
      <c r="N966" s="6" t="s">
        <v>7</v>
      </c>
      <c r="O966" s="6" t="s">
        <v>4</v>
      </c>
    </row>
    <row r="967" spans="1:15" x14ac:dyDescent="0.35">
      <c r="A967" s="6">
        <v>2004</v>
      </c>
      <c r="B967" s="6" t="s">
        <v>1042</v>
      </c>
      <c r="C967" s="6" t="s">
        <v>37</v>
      </c>
      <c r="D967" s="6" t="s">
        <v>102</v>
      </c>
      <c r="E967" s="6" t="s">
        <v>103</v>
      </c>
      <c r="F967" s="5">
        <v>1</v>
      </c>
      <c r="G967" s="8">
        <v>2445</v>
      </c>
      <c r="H967" s="9">
        <v>0.57999999999999996</v>
      </c>
      <c r="I967" s="7">
        <v>1026.9000000000001</v>
      </c>
      <c r="J967" s="8">
        <v>410.76000000000005</v>
      </c>
      <c r="K967" s="8">
        <v>616.1400000000001</v>
      </c>
      <c r="L967" s="9">
        <f>(Sales[[#This Row],[Profit/Loss]]/Sales[[#This Row],[Revenue]])</f>
        <v>0.60000000000000009</v>
      </c>
      <c r="M967" s="1">
        <v>45605</v>
      </c>
      <c r="N967" s="6" t="s">
        <v>9</v>
      </c>
      <c r="O967" s="6" t="s">
        <v>3</v>
      </c>
    </row>
    <row r="968" spans="1:15" x14ac:dyDescent="0.35">
      <c r="A968" s="6">
        <v>2005</v>
      </c>
      <c r="B968" s="6" t="s">
        <v>1043</v>
      </c>
      <c r="C968" s="6" t="s">
        <v>32</v>
      </c>
      <c r="D968" s="6" t="s">
        <v>68</v>
      </c>
      <c r="E968" s="6" t="s">
        <v>69</v>
      </c>
      <c r="F968" s="5">
        <v>2</v>
      </c>
      <c r="G968" s="8">
        <v>2751</v>
      </c>
      <c r="H968" s="9">
        <v>0.48</v>
      </c>
      <c r="I968" s="7">
        <v>2861.04</v>
      </c>
      <c r="J968" s="8">
        <v>858.31200000000001</v>
      </c>
      <c r="K968" s="8">
        <v>2002.7280000000001</v>
      </c>
      <c r="L968" s="9">
        <f>(Sales[[#This Row],[Profit/Loss]]/Sales[[#This Row],[Revenue]])</f>
        <v>0.70000000000000007</v>
      </c>
      <c r="M968" s="1">
        <v>45559</v>
      </c>
      <c r="N968" s="6" t="s">
        <v>5</v>
      </c>
      <c r="O968" s="6" t="s">
        <v>4</v>
      </c>
    </row>
    <row r="969" spans="1:15" x14ac:dyDescent="0.35">
      <c r="A969" s="6">
        <v>2006</v>
      </c>
      <c r="B969" s="6" t="s">
        <v>1044</v>
      </c>
      <c r="C969" s="6" t="s">
        <v>45</v>
      </c>
      <c r="D969" s="6" t="s">
        <v>171</v>
      </c>
      <c r="E969" s="6" t="s">
        <v>172</v>
      </c>
      <c r="F969" s="5">
        <v>2</v>
      </c>
      <c r="G969" s="8">
        <v>1284</v>
      </c>
      <c r="H969" s="9">
        <v>0.57999999999999996</v>
      </c>
      <c r="I969" s="7">
        <v>1078.5600000000002</v>
      </c>
      <c r="J969" s="8">
        <v>970.70400000000018</v>
      </c>
      <c r="K969" s="8">
        <v>107.85599999999999</v>
      </c>
      <c r="L969" s="9">
        <f>(Sales[[#This Row],[Profit/Loss]]/Sales[[#This Row],[Revenue]])</f>
        <v>9.9999999999999978E-2</v>
      </c>
      <c r="M969" s="1">
        <v>45563</v>
      </c>
      <c r="N969" s="6" t="s">
        <v>7</v>
      </c>
      <c r="O969" s="6" t="s">
        <v>4</v>
      </c>
    </row>
    <row r="970" spans="1:15" x14ac:dyDescent="0.35">
      <c r="A970" s="6">
        <v>2007</v>
      </c>
      <c r="B970" s="6" t="s">
        <v>1045</v>
      </c>
      <c r="C970" s="6" t="s">
        <v>37</v>
      </c>
      <c r="D970" s="6" t="s">
        <v>151</v>
      </c>
      <c r="E970" s="6" t="s">
        <v>152</v>
      </c>
      <c r="F970" s="5">
        <v>3</v>
      </c>
      <c r="G970" s="8">
        <v>3413</v>
      </c>
      <c r="H970" s="9">
        <v>0.9</v>
      </c>
      <c r="I970" s="7">
        <v>1023.8999999999997</v>
      </c>
      <c r="J970" s="8">
        <v>409.55999999999995</v>
      </c>
      <c r="K970" s="8">
        <v>614.3399999999998</v>
      </c>
      <c r="L970" s="9">
        <f>(Sales[[#This Row],[Profit/Loss]]/Sales[[#This Row],[Revenue]])</f>
        <v>0.6</v>
      </c>
      <c r="M970" s="1">
        <v>45563</v>
      </c>
      <c r="N970" s="6" t="s">
        <v>13</v>
      </c>
      <c r="O970" s="6" t="s">
        <v>3</v>
      </c>
    </row>
    <row r="971" spans="1:15" x14ac:dyDescent="0.35">
      <c r="A971" s="6">
        <v>2008</v>
      </c>
      <c r="B971" s="6" t="s">
        <v>1046</v>
      </c>
      <c r="C971" s="6" t="s">
        <v>56</v>
      </c>
      <c r="D971" s="6" t="s">
        <v>78</v>
      </c>
      <c r="E971" s="6" t="s">
        <v>79</v>
      </c>
      <c r="F971" s="5">
        <v>3</v>
      </c>
      <c r="G971" s="8">
        <v>1284</v>
      </c>
      <c r="H971" s="9">
        <v>0.59</v>
      </c>
      <c r="I971" s="7">
        <v>1579.3200000000002</v>
      </c>
      <c r="J971" s="8">
        <v>1263.4560000000001</v>
      </c>
      <c r="K971" s="8">
        <v>315.86400000000003</v>
      </c>
      <c r="L971" s="9">
        <f>(Sales[[#This Row],[Profit/Loss]]/Sales[[#This Row],[Revenue]])</f>
        <v>0.2</v>
      </c>
      <c r="M971" s="1">
        <v>45563</v>
      </c>
      <c r="N971" s="6" t="s">
        <v>7</v>
      </c>
      <c r="O971" s="6" t="s">
        <v>4</v>
      </c>
    </row>
    <row r="972" spans="1:15" x14ac:dyDescent="0.35">
      <c r="A972" s="6">
        <v>2009</v>
      </c>
      <c r="B972" s="6" t="s">
        <v>1047</v>
      </c>
      <c r="C972" s="6" t="s">
        <v>32</v>
      </c>
      <c r="D972" s="6" t="s">
        <v>68</v>
      </c>
      <c r="E972" s="6" t="s">
        <v>69</v>
      </c>
      <c r="F972" s="5">
        <v>2</v>
      </c>
      <c r="G972" s="8">
        <v>3386</v>
      </c>
      <c r="H972" s="9">
        <v>0.02</v>
      </c>
      <c r="I972" s="7">
        <v>6636.5599999999995</v>
      </c>
      <c r="J972" s="8">
        <v>1990.9679999999998</v>
      </c>
      <c r="K972" s="8">
        <v>4645.5919999999996</v>
      </c>
      <c r="L972" s="9">
        <f>(Sales[[#This Row],[Profit/Loss]]/Sales[[#This Row],[Revenue]])</f>
        <v>0.7</v>
      </c>
      <c r="M972" s="1">
        <v>45520</v>
      </c>
      <c r="N972" s="6" t="s">
        <v>11</v>
      </c>
      <c r="O972" s="6" t="s">
        <v>3</v>
      </c>
    </row>
    <row r="973" spans="1:15" x14ac:dyDescent="0.35">
      <c r="A973" s="6">
        <v>2010</v>
      </c>
      <c r="B973" s="6" t="s">
        <v>1048</v>
      </c>
      <c r="C973" s="6" t="s">
        <v>49</v>
      </c>
      <c r="D973" s="6" t="s">
        <v>105</v>
      </c>
      <c r="E973" s="6" t="s">
        <v>106</v>
      </c>
      <c r="F973" s="5">
        <v>1</v>
      </c>
      <c r="G973" s="8">
        <v>3630</v>
      </c>
      <c r="H973" s="9">
        <v>0.61</v>
      </c>
      <c r="I973" s="7">
        <v>1415.7</v>
      </c>
      <c r="J973" s="8">
        <v>141.57000000000002</v>
      </c>
      <c r="K973" s="8">
        <v>1274.1300000000001</v>
      </c>
      <c r="L973" s="9">
        <f>(Sales[[#This Row],[Profit/Loss]]/Sales[[#This Row],[Revenue]])</f>
        <v>0.9</v>
      </c>
      <c r="M973" s="1">
        <v>45582</v>
      </c>
      <c r="N973" s="6" t="s">
        <v>7</v>
      </c>
      <c r="O973" s="6" t="s">
        <v>4</v>
      </c>
    </row>
    <row r="974" spans="1:15" x14ac:dyDescent="0.35">
      <c r="A974" s="6">
        <v>2011</v>
      </c>
      <c r="B974" s="6" t="s">
        <v>1049</v>
      </c>
      <c r="C974" s="6" t="s">
        <v>41</v>
      </c>
      <c r="D974" s="6" t="s">
        <v>87</v>
      </c>
      <c r="E974" s="6" t="s">
        <v>88</v>
      </c>
      <c r="F974" s="5">
        <v>1</v>
      </c>
      <c r="G974" s="8">
        <v>3990</v>
      </c>
      <c r="H974" s="9">
        <v>0.75</v>
      </c>
      <c r="I974" s="7">
        <v>997.5</v>
      </c>
      <c r="J974" s="8">
        <v>698.25</v>
      </c>
      <c r="K974" s="8">
        <v>299.25</v>
      </c>
      <c r="L974" s="9">
        <f>(Sales[[#This Row],[Profit/Loss]]/Sales[[#This Row],[Revenue]])</f>
        <v>0.3</v>
      </c>
      <c r="M974" s="1">
        <v>45747</v>
      </c>
      <c r="N974" s="6" t="s">
        <v>9</v>
      </c>
      <c r="O974" s="6" t="s">
        <v>4</v>
      </c>
    </row>
    <row r="975" spans="1:15" x14ac:dyDescent="0.35">
      <c r="A975" s="6">
        <v>2012</v>
      </c>
      <c r="B975" s="6" t="s">
        <v>1050</v>
      </c>
      <c r="C975" s="6" t="s">
        <v>49</v>
      </c>
      <c r="D975" s="6" t="s">
        <v>63</v>
      </c>
      <c r="E975" s="6" t="s">
        <v>64</v>
      </c>
      <c r="F975" s="5">
        <v>2</v>
      </c>
      <c r="G975" s="8">
        <v>2675</v>
      </c>
      <c r="H975" s="9">
        <v>0.8</v>
      </c>
      <c r="I975" s="7">
        <v>1069.9999999999998</v>
      </c>
      <c r="J975" s="8">
        <v>106.99999999999999</v>
      </c>
      <c r="K975" s="8">
        <v>962.99999999999977</v>
      </c>
      <c r="L975" s="9">
        <f>(Sales[[#This Row],[Profit/Loss]]/Sales[[#This Row],[Revenue]])</f>
        <v>0.9</v>
      </c>
      <c r="M975" s="1">
        <v>45737</v>
      </c>
      <c r="N975" s="6" t="s">
        <v>7</v>
      </c>
      <c r="O975" s="6" t="s">
        <v>4</v>
      </c>
    </row>
    <row r="976" spans="1:15" x14ac:dyDescent="0.35">
      <c r="A976" s="6">
        <v>2013</v>
      </c>
      <c r="B976" s="6" t="s">
        <v>1051</v>
      </c>
      <c r="C976" s="6" t="s">
        <v>41</v>
      </c>
      <c r="D976" s="6" t="s">
        <v>73</v>
      </c>
      <c r="E976" s="6" t="s">
        <v>74</v>
      </c>
      <c r="F976" s="5">
        <v>2</v>
      </c>
      <c r="G976" s="8">
        <v>2543</v>
      </c>
      <c r="H976" s="9">
        <v>0.59</v>
      </c>
      <c r="I976" s="7">
        <v>2085.2600000000002</v>
      </c>
      <c r="J976" s="8">
        <v>1459.682</v>
      </c>
      <c r="K976" s="8">
        <v>625.5780000000002</v>
      </c>
      <c r="L976" s="9">
        <f>(Sales[[#This Row],[Profit/Loss]]/Sales[[#This Row],[Revenue]])</f>
        <v>0.30000000000000004</v>
      </c>
      <c r="M976" s="1">
        <v>45796</v>
      </c>
      <c r="N976" s="6" t="s">
        <v>9</v>
      </c>
      <c r="O976" s="6" t="s">
        <v>4</v>
      </c>
    </row>
    <row r="977" spans="1:15" x14ac:dyDescent="0.35">
      <c r="A977" s="6">
        <v>2014</v>
      </c>
      <c r="B977" s="6" t="s">
        <v>1052</v>
      </c>
      <c r="C977" s="6" t="s">
        <v>37</v>
      </c>
      <c r="D977" s="6" t="s">
        <v>151</v>
      </c>
      <c r="E977" s="6" t="s">
        <v>152</v>
      </c>
      <c r="F977" s="5">
        <v>2</v>
      </c>
      <c r="G977" s="8">
        <v>2769</v>
      </c>
      <c r="H977" s="9">
        <v>0.73</v>
      </c>
      <c r="I977" s="7">
        <v>1495.26</v>
      </c>
      <c r="J977" s="8">
        <v>598.10400000000004</v>
      </c>
      <c r="K977" s="8">
        <v>897.15599999999995</v>
      </c>
      <c r="L977" s="9">
        <f>(Sales[[#This Row],[Profit/Loss]]/Sales[[#This Row],[Revenue]])</f>
        <v>0.6</v>
      </c>
      <c r="M977" s="1">
        <v>45563</v>
      </c>
      <c r="N977" s="6" t="s">
        <v>5</v>
      </c>
      <c r="O977" s="6" t="s">
        <v>4</v>
      </c>
    </row>
    <row r="978" spans="1:15" x14ac:dyDescent="0.35">
      <c r="A978" s="6">
        <v>2015</v>
      </c>
      <c r="B978" s="6" t="s">
        <v>1053</v>
      </c>
      <c r="C978" s="6" t="s">
        <v>56</v>
      </c>
      <c r="D978" s="6" t="s">
        <v>57</v>
      </c>
      <c r="E978" s="6" t="s">
        <v>58</v>
      </c>
      <c r="F978" s="5">
        <v>2</v>
      </c>
      <c r="G978" s="8">
        <v>2995</v>
      </c>
      <c r="H978" s="9">
        <v>0.64</v>
      </c>
      <c r="I978" s="7">
        <v>2156.4</v>
      </c>
      <c r="J978" s="8">
        <v>1725.1200000000001</v>
      </c>
      <c r="K978" s="8">
        <v>431.28</v>
      </c>
      <c r="L978" s="9">
        <f>(Sales[[#This Row],[Profit/Loss]]/Sales[[#This Row],[Revenue]])</f>
        <v>0.19999999999999998</v>
      </c>
      <c r="M978" s="1">
        <v>45735</v>
      </c>
      <c r="N978" s="6" t="s">
        <v>5</v>
      </c>
      <c r="O978" s="6" t="s">
        <v>3</v>
      </c>
    </row>
    <row r="979" spans="1:15" x14ac:dyDescent="0.35">
      <c r="A979" s="6">
        <v>2016</v>
      </c>
      <c r="B979" s="6" t="s">
        <v>1054</v>
      </c>
      <c r="C979" s="6" t="s">
        <v>41</v>
      </c>
      <c r="D979" s="6" t="s">
        <v>110</v>
      </c>
      <c r="E979" s="6" t="s">
        <v>111</v>
      </c>
      <c r="F979" s="5">
        <v>2</v>
      </c>
      <c r="G979" s="8">
        <v>1436</v>
      </c>
      <c r="H979" s="9">
        <v>0.69</v>
      </c>
      <c r="I979" s="7">
        <v>890.32000000000016</v>
      </c>
      <c r="J979" s="8">
        <v>623.22400000000005</v>
      </c>
      <c r="K979" s="8">
        <v>267.09600000000012</v>
      </c>
      <c r="L979" s="9">
        <f>(Sales[[#This Row],[Profit/Loss]]/Sales[[#This Row],[Revenue]])</f>
        <v>0.3000000000000001</v>
      </c>
      <c r="M979" s="1">
        <v>45786</v>
      </c>
      <c r="N979" s="6" t="s">
        <v>13</v>
      </c>
      <c r="O979" s="6" t="s">
        <v>3</v>
      </c>
    </row>
    <row r="980" spans="1:15" x14ac:dyDescent="0.35">
      <c r="A980" s="6">
        <v>2017</v>
      </c>
      <c r="B980" s="6" t="s">
        <v>1055</v>
      </c>
      <c r="C980" s="6" t="s">
        <v>32</v>
      </c>
      <c r="D980" s="6" t="s">
        <v>129</v>
      </c>
      <c r="E980" s="6" t="s">
        <v>130</v>
      </c>
      <c r="F980" s="5">
        <v>2</v>
      </c>
      <c r="G980" s="8">
        <v>3550</v>
      </c>
      <c r="H980" s="9">
        <v>0.62</v>
      </c>
      <c r="I980" s="7">
        <v>2698</v>
      </c>
      <c r="J980" s="8">
        <v>809.4</v>
      </c>
      <c r="K980" s="8">
        <v>1888.6</v>
      </c>
      <c r="L980" s="9">
        <f>(Sales[[#This Row],[Profit/Loss]]/Sales[[#This Row],[Revenue]])</f>
        <v>0.7</v>
      </c>
      <c r="M980" s="1">
        <v>45563</v>
      </c>
      <c r="N980" s="6" t="s">
        <v>7</v>
      </c>
      <c r="O980" s="6" t="s">
        <v>4</v>
      </c>
    </row>
    <row r="981" spans="1:15" x14ac:dyDescent="0.35">
      <c r="A981" s="6">
        <v>2018</v>
      </c>
      <c r="B981" s="6" t="s">
        <v>1056</v>
      </c>
      <c r="C981" s="6" t="s">
        <v>32</v>
      </c>
      <c r="D981" s="6" t="s">
        <v>129</v>
      </c>
      <c r="E981" s="6" t="s">
        <v>130</v>
      </c>
      <c r="F981" s="5">
        <v>5</v>
      </c>
      <c r="G981" s="8">
        <v>2671</v>
      </c>
      <c r="H981" s="9">
        <v>0.91</v>
      </c>
      <c r="I981" s="7">
        <v>1201.9499999999996</v>
      </c>
      <c r="J981" s="8">
        <v>360.58499999999987</v>
      </c>
      <c r="K981" s="8">
        <v>841.36499999999978</v>
      </c>
      <c r="L981" s="9">
        <f>(Sales[[#This Row],[Profit/Loss]]/Sales[[#This Row],[Revenue]])</f>
        <v>0.70000000000000007</v>
      </c>
      <c r="M981" s="1">
        <v>45551</v>
      </c>
      <c r="N981" s="6" t="s">
        <v>9</v>
      </c>
      <c r="O981" s="6" t="s">
        <v>4</v>
      </c>
    </row>
    <row r="982" spans="1:15" x14ac:dyDescent="0.35">
      <c r="A982" s="6">
        <v>2019</v>
      </c>
      <c r="B982" s="6" t="s">
        <v>1057</v>
      </c>
      <c r="C982" s="6" t="s">
        <v>32</v>
      </c>
      <c r="D982" s="6" t="s">
        <v>68</v>
      </c>
      <c r="E982" s="6" t="s">
        <v>69</v>
      </c>
      <c r="F982" s="5">
        <v>2</v>
      </c>
      <c r="G982" s="8">
        <v>1798</v>
      </c>
      <c r="H982" s="9">
        <v>0.48</v>
      </c>
      <c r="I982" s="7">
        <v>1869.92</v>
      </c>
      <c r="J982" s="8">
        <v>560.976</v>
      </c>
      <c r="K982" s="8">
        <v>1308.944</v>
      </c>
      <c r="L982" s="9">
        <f>(Sales[[#This Row],[Profit/Loss]]/Sales[[#This Row],[Revenue]])</f>
        <v>0.7</v>
      </c>
      <c r="M982" s="1">
        <v>45680</v>
      </c>
      <c r="N982" s="6" t="s">
        <v>7</v>
      </c>
      <c r="O982" s="6" t="s">
        <v>4</v>
      </c>
    </row>
    <row r="983" spans="1:15" x14ac:dyDescent="0.35">
      <c r="A983" s="6">
        <v>2020</v>
      </c>
      <c r="B983" s="6" t="s">
        <v>1058</v>
      </c>
      <c r="C983" s="6" t="s">
        <v>32</v>
      </c>
      <c r="D983" s="6" t="s">
        <v>68</v>
      </c>
      <c r="E983" s="6" t="s">
        <v>69</v>
      </c>
      <c r="F983" s="5">
        <v>2</v>
      </c>
      <c r="G983" s="8">
        <v>3955</v>
      </c>
      <c r="H983" s="9">
        <v>0.3</v>
      </c>
      <c r="I983" s="7">
        <v>5537</v>
      </c>
      <c r="J983" s="8">
        <v>1661.1</v>
      </c>
      <c r="K983" s="8">
        <v>3875.9</v>
      </c>
      <c r="L983" s="9">
        <f>(Sales[[#This Row],[Profit/Loss]]/Sales[[#This Row],[Revenue]])</f>
        <v>0.70000000000000007</v>
      </c>
      <c r="M983" s="1">
        <v>45788</v>
      </c>
      <c r="N983" s="6" t="s">
        <v>11</v>
      </c>
      <c r="O983" s="6" t="s">
        <v>4</v>
      </c>
    </row>
    <row r="984" spans="1:15" x14ac:dyDescent="0.35">
      <c r="A984" s="6">
        <v>2021</v>
      </c>
      <c r="B984" s="6" t="s">
        <v>1059</v>
      </c>
      <c r="C984" s="6" t="s">
        <v>41</v>
      </c>
      <c r="D984" s="6" t="s">
        <v>73</v>
      </c>
      <c r="E984" s="6" t="s">
        <v>74</v>
      </c>
      <c r="F984" s="5">
        <v>2</v>
      </c>
      <c r="G984" s="8">
        <v>4178</v>
      </c>
      <c r="H984" s="9">
        <v>0.9</v>
      </c>
      <c r="I984" s="7">
        <v>835.5999999999998</v>
      </c>
      <c r="J984" s="8">
        <v>584.91999999999985</v>
      </c>
      <c r="K984" s="8">
        <v>250.67999999999995</v>
      </c>
      <c r="L984" s="9">
        <f>(Sales[[#This Row],[Profit/Loss]]/Sales[[#This Row],[Revenue]])</f>
        <v>0.3</v>
      </c>
      <c r="M984" s="1">
        <v>45153</v>
      </c>
      <c r="N984" s="6" t="s">
        <v>9</v>
      </c>
      <c r="O984" s="6" t="s">
        <v>4</v>
      </c>
    </row>
    <row r="985" spans="1:15" x14ac:dyDescent="0.35">
      <c r="A985" s="6">
        <v>2022</v>
      </c>
      <c r="B985" s="6" t="s">
        <v>1060</v>
      </c>
      <c r="C985" s="6" t="s">
        <v>41</v>
      </c>
      <c r="D985" s="6" t="s">
        <v>42</v>
      </c>
      <c r="E985" s="6" t="s">
        <v>43</v>
      </c>
      <c r="F985" s="5">
        <v>1</v>
      </c>
      <c r="G985" s="8">
        <v>3095</v>
      </c>
      <c r="H985" s="9">
        <v>0.66</v>
      </c>
      <c r="I985" s="7">
        <v>1052.3</v>
      </c>
      <c r="J985" s="8">
        <v>736.6099999999999</v>
      </c>
      <c r="K985" s="8">
        <v>315.69000000000005</v>
      </c>
      <c r="L985" s="9">
        <f>(Sales[[#This Row],[Profit/Loss]]/Sales[[#This Row],[Revenue]])</f>
        <v>0.30000000000000004</v>
      </c>
      <c r="M985" s="1">
        <v>45817</v>
      </c>
      <c r="N985" s="6" t="s">
        <v>15</v>
      </c>
      <c r="O985" s="6" t="s">
        <v>3</v>
      </c>
    </row>
    <row r="986" spans="1:15" x14ac:dyDescent="0.35">
      <c r="A986" s="6">
        <v>2023</v>
      </c>
      <c r="B986" s="6" t="s">
        <v>1061</v>
      </c>
      <c r="C986" s="6" t="s">
        <v>41</v>
      </c>
      <c r="D986" s="6" t="s">
        <v>110</v>
      </c>
      <c r="E986" s="6" t="s">
        <v>111</v>
      </c>
      <c r="F986" s="5">
        <v>3</v>
      </c>
      <c r="G986" s="8">
        <v>618</v>
      </c>
      <c r="H986" s="9">
        <v>0.69</v>
      </c>
      <c r="I986" s="7">
        <v>574.74000000000012</v>
      </c>
      <c r="J986" s="8">
        <v>402.31800000000004</v>
      </c>
      <c r="K986" s="8">
        <v>172.42200000000008</v>
      </c>
      <c r="L986" s="9">
        <f>(Sales[[#This Row],[Profit/Loss]]/Sales[[#This Row],[Revenue]])</f>
        <v>0.3000000000000001</v>
      </c>
      <c r="M986" s="1">
        <v>45563</v>
      </c>
      <c r="N986" s="6" t="s">
        <v>7</v>
      </c>
      <c r="O986" s="6" t="s">
        <v>4</v>
      </c>
    </row>
    <row r="987" spans="1:15" x14ac:dyDescent="0.35">
      <c r="A987" s="6">
        <v>2024</v>
      </c>
      <c r="B987" s="6" t="s">
        <v>1062</v>
      </c>
      <c r="C987" s="6" t="s">
        <v>56</v>
      </c>
      <c r="D987" s="6" t="s">
        <v>57</v>
      </c>
      <c r="E987" s="6" t="s">
        <v>58</v>
      </c>
      <c r="F987" s="5">
        <v>4</v>
      </c>
      <c r="G987" s="8">
        <v>4220</v>
      </c>
      <c r="H987" s="9">
        <v>0.64</v>
      </c>
      <c r="I987" s="7">
        <v>6076.8</v>
      </c>
      <c r="J987" s="8">
        <v>4861.4400000000005</v>
      </c>
      <c r="K987" s="8">
        <v>1215.3599999999997</v>
      </c>
      <c r="L987" s="9">
        <f>(Sales[[#This Row],[Profit/Loss]]/Sales[[#This Row],[Revenue]])</f>
        <v>0.19999999999999993</v>
      </c>
      <c r="M987" s="1">
        <v>45274</v>
      </c>
      <c r="N987" s="6" t="s">
        <v>5</v>
      </c>
      <c r="O987" s="6" t="s">
        <v>4</v>
      </c>
    </row>
    <row r="988" spans="1:15" x14ac:dyDescent="0.35">
      <c r="A988" s="6">
        <v>2025</v>
      </c>
      <c r="B988" s="6" t="s">
        <v>1063</v>
      </c>
      <c r="C988" s="6" t="s">
        <v>45</v>
      </c>
      <c r="D988" s="6" t="s">
        <v>148</v>
      </c>
      <c r="E988" s="6" t="s">
        <v>149</v>
      </c>
      <c r="F988" s="5">
        <v>4</v>
      </c>
      <c r="G988" s="8">
        <v>2914</v>
      </c>
      <c r="H988" s="9">
        <v>0.67</v>
      </c>
      <c r="I988" s="7">
        <v>3846.4799999999996</v>
      </c>
      <c r="J988" s="8">
        <v>3461.8319999999999</v>
      </c>
      <c r="K988" s="8">
        <v>384.64799999999968</v>
      </c>
      <c r="L988" s="9">
        <f>(Sales[[#This Row],[Profit/Loss]]/Sales[[#This Row],[Revenue]])</f>
        <v>9.9999999999999922E-2</v>
      </c>
      <c r="M988" s="1">
        <v>45750</v>
      </c>
      <c r="N988" s="6" t="s">
        <v>5</v>
      </c>
      <c r="O988" s="6" t="s">
        <v>3</v>
      </c>
    </row>
    <row r="989" spans="1:15" x14ac:dyDescent="0.35">
      <c r="A989" s="6">
        <v>2026</v>
      </c>
      <c r="B989" s="6" t="s">
        <v>1064</v>
      </c>
      <c r="C989" s="6" t="s">
        <v>41</v>
      </c>
      <c r="D989" s="6" t="s">
        <v>73</v>
      </c>
      <c r="E989" s="6" t="s">
        <v>74</v>
      </c>
      <c r="F989" s="5">
        <v>2</v>
      </c>
      <c r="G989" s="8">
        <v>2543</v>
      </c>
      <c r="H989" s="9">
        <v>0.59</v>
      </c>
      <c r="I989" s="7">
        <v>2085.2600000000002</v>
      </c>
      <c r="J989" s="8">
        <v>1459.682</v>
      </c>
      <c r="K989" s="8">
        <v>625.5780000000002</v>
      </c>
      <c r="L989" s="9">
        <f>(Sales[[#This Row],[Profit/Loss]]/Sales[[#This Row],[Revenue]])</f>
        <v>0.30000000000000004</v>
      </c>
      <c r="M989" s="1">
        <v>45812</v>
      </c>
      <c r="N989" s="6" t="s">
        <v>7</v>
      </c>
      <c r="O989" s="6" t="s">
        <v>4</v>
      </c>
    </row>
    <row r="990" spans="1:15" x14ac:dyDescent="0.35">
      <c r="A990" s="6">
        <v>2027</v>
      </c>
      <c r="B990" s="6" t="s">
        <v>1065</v>
      </c>
      <c r="C990" s="6" t="s">
        <v>41</v>
      </c>
      <c r="D990" s="6" t="s">
        <v>87</v>
      </c>
      <c r="E990" s="6" t="s">
        <v>88</v>
      </c>
      <c r="F990" s="5">
        <v>5</v>
      </c>
      <c r="G990" s="8">
        <v>2735</v>
      </c>
      <c r="H990" s="9">
        <v>0.17</v>
      </c>
      <c r="I990" s="7">
        <v>11350.25</v>
      </c>
      <c r="J990" s="8">
        <v>7945.1749999999993</v>
      </c>
      <c r="K990" s="8">
        <v>3405.0750000000007</v>
      </c>
      <c r="L990" s="9">
        <f>(Sales[[#This Row],[Profit/Loss]]/Sales[[#This Row],[Revenue]])</f>
        <v>0.30000000000000004</v>
      </c>
      <c r="M990" s="1">
        <v>45661</v>
      </c>
      <c r="N990" s="6" t="s">
        <v>9</v>
      </c>
      <c r="O990" s="6" t="s">
        <v>4</v>
      </c>
    </row>
    <row r="991" spans="1:15" x14ac:dyDescent="0.35">
      <c r="A991" s="6">
        <v>2028</v>
      </c>
      <c r="B991" s="6" t="s">
        <v>1066</v>
      </c>
      <c r="C991" s="6" t="s">
        <v>37</v>
      </c>
      <c r="D991" s="6" t="s">
        <v>151</v>
      </c>
      <c r="E991" s="6" t="s">
        <v>152</v>
      </c>
      <c r="F991" s="5">
        <v>2</v>
      </c>
      <c r="G991" s="8">
        <v>2769</v>
      </c>
      <c r="H991" s="9">
        <v>0.73</v>
      </c>
      <c r="I991" s="7">
        <v>1495.26</v>
      </c>
      <c r="J991" s="8">
        <v>598.10400000000004</v>
      </c>
      <c r="K991" s="8">
        <v>897.15599999999995</v>
      </c>
      <c r="L991" s="9">
        <f>(Sales[[#This Row],[Profit/Loss]]/Sales[[#This Row],[Revenue]])</f>
        <v>0.6</v>
      </c>
      <c r="M991" s="1">
        <v>45549</v>
      </c>
      <c r="N991" s="6" t="s">
        <v>11</v>
      </c>
      <c r="O991" s="6" t="s">
        <v>3</v>
      </c>
    </row>
    <row r="992" spans="1:15" x14ac:dyDescent="0.35">
      <c r="A992" s="6">
        <v>2029</v>
      </c>
      <c r="B992" s="6" t="s">
        <v>1067</v>
      </c>
      <c r="C992" s="6" t="s">
        <v>37</v>
      </c>
      <c r="D992" s="6" t="s">
        <v>102</v>
      </c>
      <c r="E992" s="6" t="s">
        <v>103</v>
      </c>
      <c r="F992" s="5">
        <v>6</v>
      </c>
      <c r="G992" s="8">
        <v>2445</v>
      </c>
      <c r="H992" s="9">
        <v>0.57999999999999996</v>
      </c>
      <c r="I992" s="7">
        <v>6161.4000000000005</v>
      </c>
      <c r="J992" s="8">
        <v>2464.5600000000004</v>
      </c>
      <c r="K992" s="8">
        <v>3696.84</v>
      </c>
      <c r="L992" s="9">
        <f>(Sales[[#This Row],[Profit/Loss]]/Sales[[#This Row],[Revenue]])</f>
        <v>0.6</v>
      </c>
      <c r="M992" s="1">
        <v>45625</v>
      </c>
      <c r="N992" s="6" t="s">
        <v>11</v>
      </c>
      <c r="O992" s="6" t="s">
        <v>3</v>
      </c>
    </row>
    <row r="993" spans="1:15" x14ac:dyDescent="0.35">
      <c r="A993" s="6">
        <v>2030</v>
      </c>
      <c r="B993" s="6" t="s">
        <v>1068</v>
      </c>
      <c r="C993" s="6" t="s">
        <v>56</v>
      </c>
      <c r="D993" s="6" t="s">
        <v>83</v>
      </c>
      <c r="E993" s="6" t="s">
        <v>84</v>
      </c>
      <c r="F993" s="5">
        <v>1</v>
      </c>
      <c r="G993" s="8">
        <v>1355</v>
      </c>
      <c r="H993" s="9">
        <v>0.73</v>
      </c>
      <c r="I993" s="7">
        <v>365.85</v>
      </c>
      <c r="J993" s="8">
        <v>292.68</v>
      </c>
      <c r="K993" s="8">
        <v>73.170000000000016</v>
      </c>
      <c r="L993" s="9">
        <f>(Sales[[#This Row],[Profit/Loss]]/Sales[[#This Row],[Revenue]])</f>
        <v>0.20000000000000004</v>
      </c>
      <c r="M993" s="1">
        <v>45637</v>
      </c>
      <c r="N993" s="6" t="s">
        <v>13</v>
      </c>
      <c r="O993" s="6" t="s">
        <v>4</v>
      </c>
    </row>
    <row r="994" spans="1:15" x14ac:dyDescent="0.35">
      <c r="A994" s="6">
        <v>2031</v>
      </c>
      <c r="B994" s="6" t="s">
        <v>1069</v>
      </c>
      <c r="C994" s="6" t="s">
        <v>56</v>
      </c>
      <c r="D994" s="6" t="s">
        <v>78</v>
      </c>
      <c r="E994" s="6" t="s">
        <v>79</v>
      </c>
      <c r="F994" s="5">
        <v>2</v>
      </c>
      <c r="G994" s="8">
        <v>2791</v>
      </c>
      <c r="H994" s="9">
        <v>0.59</v>
      </c>
      <c r="I994" s="7">
        <v>2288.6200000000003</v>
      </c>
      <c r="J994" s="8">
        <v>1830.8960000000004</v>
      </c>
      <c r="K994" s="8">
        <v>457.72399999999993</v>
      </c>
      <c r="L994" s="9">
        <f>(Sales[[#This Row],[Profit/Loss]]/Sales[[#This Row],[Revenue]])</f>
        <v>0.19999999999999993</v>
      </c>
      <c r="M994" s="1">
        <v>45832</v>
      </c>
      <c r="N994" s="6" t="s">
        <v>5</v>
      </c>
      <c r="O994" s="6" t="s">
        <v>4</v>
      </c>
    </row>
    <row r="995" spans="1:15" x14ac:dyDescent="0.35">
      <c r="A995" s="6">
        <v>2032</v>
      </c>
      <c r="B995" s="6" t="s">
        <v>1070</v>
      </c>
      <c r="C995" s="6" t="s">
        <v>45</v>
      </c>
      <c r="D995" s="6" t="s">
        <v>60</v>
      </c>
      <c r="E995" s="6" t="s">
        <v>61</v>
      </c>
      <c r="F995" s="5">
        <v>2</v>
      </c>
      <c r="G995" s="8">
        <v>4911</v>
      </c>
      <c r="H995" s="9">
        <v>0.9</v>
      </c>
      <c r="I995" s="7">
        <v>982.19999999999982</v>
      </c>
      <c r="J995" s="8">
        <v>883.9799999999999</v>
      </c>
      <c r="K995" s="8">
        <v>98.219999999999914</v>
      </c>
      <c r="L995" s="9">
        <f>(Sales[[#This Row],[Profit/Loss]]/Sales[[#This Row],[Revenue]])</f>
        <v>9.9999999999999936E-2</v>
      </c>
      <c r="M995" s="1">
        <v>45153</v>
      </c>
      <c r="N995" s="6" t="s">
        <v>13</v>
      </c>
      <c r="O995" s="6" t="s">
        <v>3</v>
      </c>
    </row>
    <row r="996" spans="1:15" x14ac:dyDescent="0.35">
      <c r="A996" s="6">
        <v>2033</v>
      </c>
      <c r="B996" s="6" t="s">
        <v>1071</v>
      </c>
      <c r="C996" s="6" t="s">
        <v>56</v>
      </c>
      <c r="D996" s="6" t="s">
        <v>57</v>
      </c>
      <c r="E996" s="6" t="s">
        <v>58</v>
      </c>
      <c r="F996" s="5">
        <v>6</v>
      </c>
      <c r="G996" s="8">
        <v>2995</v>
      </c>
      <c r="H996" s="9">
        <v>0.64</v>
      </c>
      <c r="I996" s="7">
        <v>6469.2</v>
      </c>
      <c r="J996" s="8">
        <v>5175.3600000000006</v>
      </c>
      <c r="K996" s="8">
        <v>1293.8399999999992</v>
      </c>
      <c r="L996" s="9">
        <f>(Sales[[#This Row],[Profit/Loss]]/Sales[[#This Row],[Revenue]])</f>
        <v>0.1999999999999999</v>
      </c>
      <c r="M996" s="1">
        <v>45563</v>
      </c>
      <c r="N996" s="6" t="s">
        <v>13</v>
      </c>
      <c r="O996" s="6" t="s">
        <v>3</v>
      </c>
    </row>
    <row r="997" spans="1:15" x14ac:dyDescent="0.35">
      <c r="A997" s="6">
        <v>2034</v>
      </c>
      <c r="B997" s="6" t="s">
        <v>1072</v>
      </c>
      <c r="C997" s="6" t="s">
        <v>45</v>
      </c>
      <c r="D997" s="6" t="s">
        <v>60</v>
      </c>
      <c r="E997" s="6" t="s">
        <v>61</v>
      </c>
      <c r="F997" s="5">
        <v>6</v>
      </c>
      <c r="G997" s="8">
        <v>3080</v>
      </c>
      <c r="H997" s="9">
        <v>0.26</v>
      </c>
      <c r="I997" s="7">
        <v>13675.2</v>
      </c>
      <c r="J997" s="8">
        <v>12307.68</v>
      </c>
      <c r="K997" s="8">
        <v>1367.5200000000004</v>
      </c>
      <c r="L997" s="9">
        <f>(Sales[[#This Row],[Profit/Loss]]/Sales[[#This Row],[Revenue]])</f>
        <v>0.10000000000000003</v>
      </c>
      <c r="M997" s="1">
        <v>45831</v>
      </c>
      <c r="N997" s="6" t="s">
        <v>13</v>
      </c>
      <c r="O997" s="6" t="s">
        <v>4</v>
      </c>
    </row>
    <row r="998" spans="1:15" x14ac:dyDescent="0.35">
      <c r="A998" s="6">
        <v>2035</v>
      </c>
      <c r="B998" s="6" t="s">
        <v>1073</v>
      </c>
      <c r="C998" s="6" t="s">
        <v>56</v>
      </c>
      <c r="D998" s="6" t="s">
        <v>78</v>
      </c>
      <c r="E998" s="6" t="s">
        <v>79</v>
      </c>
      <c r="F998" s="5">
        <v>2</v>
      </c>
      <c r="G998" s="8">
        <v>2517</v>
      </c>
      <c r="H998" s="9">
        <v>0.59</v>
      </c>
      <c r="I998" s="7">
        <v>2063.94</v>
      </c>
      <c r="J998" s="8">
        <v>1651.152</v>
      </c>
      <c r="K998" s="8">
        <v>412.78800000000001</v>
      </c>
      <c r="L998" s="9">
        <f>(Sales[[#This Row],[Profit/Loss]]/Sales[[#This Row],[Revenue]])</f>
        <v>0.2</v>
      </c>
      <c r="M998" s="1">
        <v>45769</v>
      </c>
      <c r="N998" s="6" t="s">
        <v>7</v>
      </c>
      <c r="O998" s="6" t="s">
        <v>4</v>
      </c>
    </row>
    <row r="999" spans="1:15" x14ac:dyDescent="0.35">
      <c r="A999" s="6">
        <v>2036</v>
      </c>
      <c r="B999" s="6" t="s">
        <v>1074</v>
      </c>
      <c r="C999" s="6" t="s">
        <v>49</v>
      </c>
      <c r="D999" s="6" t="s">
        <v>105</v>
      </c>
      <c r="E999" s="6" t="s">
        <v>106</v>
      </c>
      <c r="F999" s="5">
        <v>2</v>
      </c>
      <c r="G999" s="8">
        <v>2751</v>
      </c>
      <c r="H999" s="9">
        <v>0.72</v>
      </c>
      <c r="I999" s="7">
        <v>1540.5600000000002</v>
      </c>
      <c r="J999" s="8">
        <v>154.05600000000004</v>
      </c>
      <c r="K999" s="8">
        <v>1386.5040000000001</v>
      </c>
      <c r="L999" s="9">
        <f>(Sales[[#This Row],[Profit/Loss]]/Sales[[#This Row],[Revenue]])</f>
        <v>0.9</v>
      </c>
      <c r="M999" s="1">
        <v>45563</v>
      </c>
      <c r="N999" s="6" t="s">
        <v>7</v>
      </c>
      <c r="O999" s="6" t="s">
        <v>4</v>
      </c>
    </row>
    <row r="1000" spans="1:15" x14ac:dyDescent="0.35">
      <c r="A1000" s="6">
        <v>2037</v>
      </c>
      <c r="B1000" s="6" t="s">
        <v>1075</v>
      </c>
      <c r="C1000" s="6" t="s">
        <v>41</v>
      </c>
      <c r="D1000" s="6" t="s">
        <v>110</v>
      </c>
      <c r="E1000" s="6" t="s">
        <v>111</v>
      </c>
      <c r="F1000" s="5">
        <v>1</v>
      </c>
      <c r="G1000" s="8">
        <v>1121</v>
      </c>
      <c r="H1000" s="9">
        <v>0.69</v>
      </c>
      <c r="I1000" s="7">
        <v>347.51000000000005</v>
      </c>
      <c r="J1000" s="8">
        <v>243.25700000000001</v>
      </c>
      <c r="K1000" s="8">
        <v>104.25300000000004</v>
      </c>
      <c r="L1000" s="9">
        <f>(Sales[[#This Row],[Profit/Loss]]/Sales[[#This Row],[Revenue]])</f>
        <v>0.3000000000000001</v>
      </c>
      <c r="M1000" s="1">
        <v>45849</v>
      </c>
      <c r="N1000" s="6" t="s">
        <v>13</v>
      </c>
      <c r="O1000" s="6" t="s">
        <v>3</v>
      </c>
    </row>
    <row r="1001" spans="1:15" x14ac:dyDescent="0.35">
      <c r="A1001" s="6">
        <v>2038</v>
      </c>
      <c r="B1001" s="6" t="s">
        <v>1076</v>
      </c>
      <c r="C1001" s="6" t="s">
        <v>49</v>
      </c>
      <c r="D1001" s="6" t="s">
        <v>63</v>
      </c>
      <c r="E1001" s="6" t="s">
        <v>64</v>
      </c>
      <c r="F1001" s="5">
        <v>2</v>
      </c>
      <c r="G1001" s="8">
        <v>2790</v>
      </c>
      <c r="H1001" s="9">
        <v>0.65</v>
      </c>
      <c r="I1001" s="7">
        <v>1952.9999999999998</v>
      </c>
      <c r="J1001" s="8">
        <v>195.29999999999998</v>
      </c>
      <c r="K1001" s="8">
        <v>1757.6999999999998</v>
      </c>
      <c r="L1001" s="9">
        <f>(Sales[[#This Row],[Profit/Loss]]/Sales[[#This Row],[Revenue]])</f>
        <v>0.9</v>
      </c>
      <c r="M1001" s="1">
        <v>45367</v>
      </c>
      <c r="N1001" s="6" t="s">
        <v>13</v>
      </c>
      <c r="O1001" s="6" t="s">
        <v>4</v>
      </c>
    </row>
    <row r="1002" spans="1:15" x14ac:dyDescent="0.35">
      <c r="A1002" s="6">
        <v>2039</v>
      </c>
      <c r="B1002" s="6" t="s">
        <v>1077</v>
      </c>
      <c r="C1002" s="6" t="s">
        <v>37</v>
      </c>
      <c r="D1002" s="6" t="s">
        <v>38</v>
      </c>
      <c r="E1002" s="6" t="s">
        <v>39</v>
      </c>
      <c r="F1002" s="5">
        <v>2</v>
      </c>
      <c r="G1002" s="8">
        <v>1802</v>
      </c>
      <c r="H1002" s="9">
        <v>0.68</v>
      </c>
      <c r="I1002" s="7">
        <v>1153.2799999999997</v>
      </c>
      <c r="J1002" s="8">
        <v>461.3119999999999</v>
      </c>
      <c r="K1002" s="8">
        <v>691.96799999999985</v>
      </c>
      <c r="L1002" s="9">
        <f>(Sales[[#This Row],[Profit/Loss]]/Sales[[#This Row],[Revenue]])</f>
        <v>0.6</v>
      </c>
      <c r="M1002" s="1">
        <v>45563</v>
      </c>
      <c r="N1002" s="6" t="s">
        <v>13</v>
      </c>
      <c r="O1002" s="6" t="s">
        <v>3</v>
      </c>
    </row>
    <row r="1003" spans="1:15" x14ac:dyDescent="0.35">
      <c r="A1003" s="6">
        <v>2040</v>
      </c>
      <c r="B1003" s="6" t="s">
        <v>1078</v>
      </c>
      <c r="C1003" s="6" t="s">
        <v>56</v>
      </c>
      <c r="D1003" s="6" t="s">
        <v>117</v>
      </c>
      <c r="E1003" s="6" t="s">
        <v>118</v>
      </c>
      <c r="F1003" s="5">
        <v>1</v>
      </c>
      <c r="G1003" s="8">
        <v>2869</v>
      </c>
      <c r="H1003" s="9">
        <v>0.34</v>
      </c>
      <c r="I1003" s="7">
        <v>1893.5399999999997</v>
      </c>
      <c r="J1003" s="8">
        <v>1514.8319999999999</v>
      </c>
      <c r="K1003" s="8">
        <v>378.70799999999986</v>
      </c>
      <c r="L1003" s="9">
        <f>(Sales[[#This Row],[Profit/Loss]]/Sales[[#This Row],[Revenue]])</f>
        <v>0.19999999999999996</v>
      </c>
      <c r="M1003" s="1">
        <v>45531</v>
      </c>
      <c r="N1003" s="6" t="s">
        <v>13</v>
      </c>
      <c r="O1003" s="6" t="s">
        <v>4</v>
      </c>
    </row>
    <row r="1004" spans="1:15" x14ac:dyDescent="0.35">
      <c r="A1004" s="6">
        <v>2041</v>
      </c>
      <c r="B1004" s="6" t="s">
        <v>1079</v>
      </c>
      <c r="C1004" s="6" t="s">
        <v>56</v>
      </c>
      <c r="D1004" s="6" t="s">
        <v>117</v>
      </c>
      <c r="E1004" s="6" t="s">
        <v>118</v>
      </c>
      <c r="F1004" s="5">
        <v>1</v>
      </c>
      <c r="G1004" s="8">
        <v>855</v>
      </c>
      <c r="H1004" s="9">
        <v>0.56999999999999995</v>
      </c>
      <c r="I1004" s="7">
        <v>367.65000000000003</v>
      </c>
      <c r="J1004" s="8">
        <v>294.12000000000006</v>
      </c>
      <c r="K1004" s="8">
        <v>73.529999999999973</v>
      </c>
      <c r="L1004" s="9">
        <f>(Sales[[#This Row],[Profit/Loss]]/Sales[[#This Row],[Revenue]])</f>
        <v>0.1999999999999999</v>
      </c>
      <c r="M1004" s="1">
        <v>45619</v>
      </c>
      <c r="N1004" s="6" t="s">
        <v>5</v>
      </c>
      <c r="O1004" s="6" t="s">
        <v>4</v>
      </c>
    </row>
    <row r="1005" spans="1:15" x14ac:dyDescent="0.35">
      <c r="A1005" s="6">
        <v>2042</v>
      </c>
      <c r="B1005" s="6" t="s">
        <v>1080</v>
      </c>
      <c r="C1005" s="6" t="s">
        <v>49</v>
      </c>
      <c r="D1005" s="6" t="s">
        <v>94</v>
      </c>
      <c r="E1005" s="6" t="s">
        <v>95</v>
      </c>
      <c r="F1005" s="5">
        <v>3</v>
      </c>
      <c r="G1005" s="8">
        <v>2689</v>
      </c>
      <c r="H1005" s="9">
        <v>0.76</v>
      </c>
      <c r="I1005" s="7">
        <v>1936.08</v>
      </c>
      <c r="J1005" s="8">
        <v>193.608</v>
      </c>
      <c r="K1005" s="8">
        <v>1742.472</v>
      </c>
      <c r="L1005" s="9">
        <f>(Sales[[#This Row],[Profit/Loss]]/Sales[[#This Row],[Revenue]])</f>
        <v>0.9</v>
      </c>
      <c r="M1005" s="1">
        <v>45563</v>
      </c>
      <c r="N1005" s="6" t="s">
        <v>9</v>
      </c>
      <c r="O1005" s="6" t="s">
        <v>4</v>
      </c>
    </row>
    <row r="1006" spans="1:15" x14ac:dyDescent="0.35">
      <c r="A1006" s="6">
        <v>2043</v>
      </c>
      <c r="B1006" s="6" t="s">
        <v>1081</v>
      </c>
      <c r="C1006" s="6" t="s">
        <v>49</v>
      </c>
      <c r="D1006" s="6" t="s">
        <v>50</v>
      </c>
      <c r="E1006" s="6" t="s">
        <v>51</v>
      </c>
      <c r="F1006" s="5">
        <v>2</v>
      </c>
      <c r="G1006" s="8">
        <v>2510</v>
      </c>
      <c r="H1006" s="9">
        <v>0.74</v>
      </c>
      <c r="I1006" s="7">
        <v>1305.2</v>
      </c>
      <c r="J1006" s="8">
        <v>130.52000000000001</v>
      </c>
      <c r="K1006" s="8">
        <v>1174.68</v>
      </c>
      <c r="L1006" s="9">
        <f>(Sales[[#This Row],[Profit/Loss]]/Sales[[#This Row],[Revenue]])</f>
        <v>0.9</v>
      </c>
      <c r="M1006" s="1">
        <v>45801</v>
      </c>
      <c r="N1006" s="6" t="s">
        <v>11</v>
      </c>
      <c r="O1006" s="6" t="s">
        <v>4</v>
      </c>
    </row>
    <row r="1007" spans="1:15" x14ac:dyDescent="0.35">
      <c r="A1007" s="6">
        <v>2044</v>
      </c>
      <c r="B1007" s="6" t="s">
        <v>1082</v>
      </c>
      <c r="C1007" s="6" t="s">
        <v>45</v>
      </c>
      <c r="D1007" s="6" t="s">
        <v>46</v>
      </c>
      <c r="E1007" s="6" t="s">
        <v>47</v>
      </c>
      <c r="F1007" s="5">
        <v>2</v>
      </c>
      <c r="G1007" s="8">
        <v>2912</v>
      </c>
      <c r="H1007" s="9">
        <v>0.39</v>
      </c>
      <c r="I1007" s="7">
        <v>3552.64</v>
      </c>
      <c r="J1007" s="8">
        <v>3197.3759999999997</v>
      </c>
      <c r="K1007" s="8">
        <v>355.26400000000012</v>
      </c>
      <c r="L1007" s="9">
        <f>(Sales[[#This Row],[Profit/Loss]]/Sales[[#This Row],[Revenue]])</f>
        <v>0.10000000000000003</v>
      </c>
      <c r="M1007" s="1">
        <v>45786</v>
      </c>
      <c r="N1007" s="6" t="s">
        <v>9</v>
      </c>
      <c r="O1007" s="6" t="s">
        <v>4</v>
      </c>
    </row>
    <row r="1008" spans="1:15" x14ac:dyDescent="0.35">
      <c r="A1008" s="6">
        <v>2045</v>
      </c>
      <c r="B1008" s="6" t="s">
        <v>1083</v>
      </c>
      <c r="C1008" s="6" t="s">
        <v>37</v>
      </c>
      <c r="D1008" s="6" t="s">
        <v>38</v>
      </c>
      <c r="E1008" s="6" t="s">
        <v>39</v>
      </c>
      <c r="F1008" s="5">
        <v>1</v>
      </c>
      <c r="G1008" s="8">
        <v>474</v>
      </c>
      <c r="H1008" s="9">
        <v>0.68</v>
      </c>
      <c r="I1008" s="7">
        <v>151.67999999999998</v>
      </c>
      <c r="J1008" s="8">
        <v>60.671999999999997</v>
      </c>
      <c r="K1008" s="8">
        <v>91.007999999999981</v>
      </c>
      <c r="L1008" s="9">
        <f>(Sales[[#This Row],[Profit/Loss]]/Sales[[#This Row],[Revenue]])</f>
        <v>0.6</v>
      </c>
      <c r="M1008" s="1">
        <v>45563</v>
      </c>
      <c r="N1008" s="6" t="s">
        <v>13</v>
      </c>
      <c r="O1008" s="6" t="s">
        <v>4</v>
      </c>
    </row>
    <row r="1009" spans="1:15" x14ac:dyDescent="0.35">
      <c r="A1009" s="6">
        <v>2046</v>
      </c>
      <c r="B1009" s="6" t="s">
        <v>1084</v>
      </c>
      <c r="C1009" s="6" t="s">
        <v>45</v>
      </c>
      <c r="D1009" s="6" t="s">
        <v>148</v>
      </c>
      <c r="E1009" s="6" t="s">
        <v>149</v>
      </c>
      <c r="F1009" s="5">
        <v>6</v>
      </c>
      <c r="G1009" s="8">
        <v>2914</v>
      </c>
      <c r="H1009" s="9">
        <v>0.6</v>
      </c>
      <c r="I1009" s="7">
        <v>6993.6</v>
      </c>
      <c r="J1009" s="8">
        <v>6294.2400000000007</v>
      </c>
      <c r="K1009" s="8">
        <v>699.35999999999967</v>
      </c>
      <c r="L1009" s="9">
        <f>(Sales[[#This Row],[Profit/Loss]]/Sales[[#This Row],[Revenue]])</f>
        <v>9.999999999999995E-2</v>
      </c>
      <c r="M1009" s="1">
        <v>45242</v>
      </c>
      <c r="N1009" s="6" t="s">
        <v>9</v>
      </c>
      <c r="O1009" s="6" t="s">
        <v>4</v>
      </c>
    </row>
    <row r="1010" spans="1:15" x14ac:dyDescent="0.35">
      <c r="A1010" s="6">
        <v>2047</v>
      </c>
      <c r="B1010" s="6" t="s">
        <v>1085</v>
      </c>
      <c r="C1010" s="6" t="s">
        <v>32</v>
      </c>
      <c r="D1010" s="6" t="s">
        <v>53</v>
      </c>
      <c r="E1010" s="6" t="s">
        <v>54</v>
      </c>
      <c r="F1010" s="5">
        <v>2</v>
      </c>
      <c r="G1010" s="8">
        <v>2866</v>
      </c>
      <c r="H1010" s="9">
        <v>0.63</v>
      </c>
      <c r="I1010" s="7">
        <v>2120.84</v>
      </c>
      <c r="J1010" s="8">
        <v>636.25200000000007</v>
      </c>
      <c r="K1010" s="8">
        <v>1484.5880000000002</v>
      </c>
      <c r="L1010" s="9">
        <f>(Sales[[#This Row],[Profit/Loss]]/Sales[[#This Row],[Revenue]])</f>
        <v>0.70000000000000007</v>
      </c>
      <c r="M1010" s="1">
        <v>45767</v>
      </c>
      <c r="N1010" s="6" t="s">
        <v>9</v>
      </c>
      <c r="O1010" s="6" t="s">
        <v>4</v>
      </c>
    </row>
    <row r="1011" spans="1:15" x14ac:dyDescent="0.35">
      <c r="A1011" s="6">
        <v>2048</v>
      </c>
      <c r="B1011" s="6" t="s">
        <v>1086</v>
      </c>
      <c r="C1011" s="6" t="s">
        <v>41</v>
      </c>
      <c r="D1011" s="6" t="s">
        <v>87</v>
      </c>
      <c r="E1011" s="6" t="s">
        <v>88</v>
      </c>
      <c r="F1011" s="5">
        <v>2</v>
      </c>
      <c r="G1011" s="8">
        <v>1469</v>
      </c>
      <c r="H1011" s="9">
        <v>0.11</v>
      </c>
      <c r="I1011" s="7">
        <v>2614.8200000000002</v>
      </c>
      <c r="J1011" s="8">
        <v>1830.374</v>
      </c>
      <c r="K1011" s="8">
        <v>784.44600000000014</v>
      </c>
      <c r="L1011" s="9">
        <f>(Sales[[#This Row],[Profit/Loss]]/Sales[[#This Row],[Revenue]])</f>
        <v>0.30000000000000004</v>
      </c>
      <c r="M1011" s="1">
        <v>45569</v>
      </c>
      <c r="N1011" s="6" t="s">
        <v>7</v>
      </c>
      <c r="O1011" s="6" t="s">
        <v>4</v>
      </c>
    </row>
    <row r="1012" spans="1:15" x14ac:dyDescent="0.35">
      <c r="A1012" s="6">
        <v>2049</v>
      </c>
      <c r="B1012" s="6" t="s">
        <v>1087</v>
      </c>
      <c r="C1012" s="6" t="s">
        <v>41</v>
      </c>
      <c r="D1012" s="6" t="s">
        <v>42</v>
      </c>
      <c r="E1012" s="6" t="s">
        <v>43</v>
      </c>
      <c r="F1012" s="5">
        <v>1</v>
      </c>
      <c r="G1012" s="8">
        <v>2463</v>
      </c>
      <c r="H1012" s="9">
        <v>0.66</v>
      </c>
      <c r="I1012" s="7">
        <v>837.42</v>
      </c>
      <c r="J1012" s="8">
        <v>586.19399999999996</v>
      </c>
      <c r="K1012" s="8">
        <v>251.226</v>
      </c>
      <c r="L1012" s="9">
        <f>(Sales[[#This Row],[Profit/Loss]]/Sales[[#This Row],[Revenue]])</f>
        <v>0.3</v>
      </c>
      <c r="M1012" s="1">
        <v>45563</v>
      </c>
      <c r="N1012" s="6" t="s">
        <v>5</v>
      </c>
      <c r="O1012" s="6" t="s">
        <v>3</v>
      </c>
    </row>
    <row r="1013" spans="1:15" x14ac:dyDescent="0.35">
      <c r="A1013" s="6">
        <v>2050</v>
      </c>
      <c r="B1013" s="6" t="s">
        <v>1088</v>
      </c>
      <c r="C1013" s="6" t="s">
        <v>49</v>
      </c>
      <c r="D1013" s="6" t="s">
        <v>63</v>
      </c>
      <c r="E1013" s="6" t="s">
        <v>64</v>
      </c>
      <c r="F1013" s="5">
        <v>1</v>
      </c>
      <c r="G1013" s="8">
        <v>4234</v>
      </c>
      <c r="H1013" s="9">
        <v>0.9</v>
      </c>
      <c r="I1013" s="7">
        <v>423.39999999999992</v>
      </c>
      <c r="J1013" s="8">
        <v>42.339999999999996</v>
      </c>
      <c r="K1013" s="8">
        <v>381.05999999999995</v>
      </c>
      <c r="L1013" s="9">
        <f>(Sales[[#This Row],[Profit/Loss]]/Sales[[#This Row],[Revenue]])</f>
        <v>0.9</v>
      </c>
      <c r="M1013" s="1">
        <v>45457</v>
      </c>
      <c r="N1013" s="6" t="s">
        <v>9</v>
      </c>
      <c r="O1013" s="6" t="s">
        <v>3</v>
      </c>
    </row>
    <row r="1014" spans="1:15" x14ac:dyDescent="0.35">
      <c r="A1014" s="6">
        <v>2051</v>
      </c>
      <c r="B1014" s="6" t="s">
        <v>1089</v>
      </c>
      <c r="C1014" s="6" t="s">
        <v>45</v>
      </c>
      <c r="D1014" s="6" t="s">
        <v>60</v>
      </c>
      <c r="E1014" s="6" t="s">
        <v>61</v>
      </c>
      <c r="F1014" s="5">
        <v>2</v>
      </c>
      <c r="G1014" s="8">
        <v>1234</v>
      </c>
      <c r="H1014" s="9">
        <v>0.64</v>
      </c>
      <c r="I1014" s="7">
        <v>888.48</v>
      </c>
      <c r="J1014" s="8">
        <v>799.63200000000006</v>
      </c>
      <c r="K1014" s="8">
        <v>88.847999999999956</v>
      </c>
      <c r="L1014" s="9">
        <f>(Sales[[#This Row],[Profit/Loss]]/Sales[[#This Row],[Revenue]])</f>
        <v>9.999999999999995E-2</v>
      </c>
      <c r="M1014" s="1">
        <v>45716</v>
      </c>
      <c r="N1014" s="6" t="s">
        <v>15</v>
      </c>
      <c r="O1014" s="6" t="s">
        <v>3</v>
      </c>
    </row>
    <row r="1015" spans="1:15" x14ac:dyDescent="0.35">
      <c r="A1015" s="6">
        <v>2052</v>
      </c>
      <c r="B1015" s="6" t="s">
        <v>1090</v>
      </c>
      <c r="C1015" s="6" t="s">
        <v>56</v>
      </c>
      <c r="D1015" s="6" t="s">
        <v>78</v>
      </c>
      <c r="E1015" s="6" t="s">
        <v>79</v>
      </c>
      <c r="F1015" s="5">
        <v>3</v>
      </c>
      <c r="G1015" s="8">
        <v>4972</v>
      </c>
      <c r="H1015" s="9">
        <v>0.59</v>
      </c>
      <c r="I1015" s="7">
        <v>6115.56</v>
      </c>
      <c r="J1015" s="8">
        <v>4892.4480000000003</v>
      </c>
      <c r="K1015" s="8">
        <v>1223.1120000000001</v>
      </c>
      <c r="L1015" s="9">
        <f>(Sales[[#This Row],[Profit/Loss]]/Sales[[#This Row],[Revenue]])</f>
        <v>0.2</v>
      </c>
      <c r="M1015" s="1">
        <v>45443</v>
      </c>
      <c r="N1015" s="6" t="s">
        <v>11</v>
      </c>
      <c r="O1015" s="6" t="s">
        <v>4</v>
      </c>
    </row>
    <row r="1016" spans="1:15" x14ac:dyDescent="0.35">
      <c r="A1016" s="6">
        <v>2053</v>
      </c>
      <c r="B1016" s="6" t="s">
        <v>1091</v>
      </c>
      <c r="C1016" s="6" t="s">
        <v>45</v>
      </c>
      <c r="D1016" s="6" t="s">
        <v>46</v>
      </c>
      <c r="E1016" s="6" t="s">
        <v>47</v>
      </c>
      <c r="F1016" s="5">
        <v>2</v>
      </c>
      <c r="G1016" s="8">
        <v>2605</v>
      </c>
      <c r="H1016" s="9">
        <v>0.7</v>
      </c>
      <c r="I1016" s="7">
        <v>1563.0000000000002</v>
      </c>
      <c r="J1016" s="8">
        <v>1406.7000000000003</v>
      </c>
      <c r="K1016" s="8">
        <v>156.29999999999995</v>
      </c>
      <c r="L1016" s="9">
        <f>(Sales[[#This Row],[Profit/Loss]]/Sales[[#This Row],[Revenue]])</f>
        <v>9.999999999999995E-2</v>
      </c>
      <c r="M1016" s="1">
        <v>45501</v>
      </c>
      <c r="N1016" s="6" t="s">
        <v>15</v>
      </c>
      <c r="O1016" s="6" t="s">
        <v>3</v>
      </c>
    </row>
    <row r="1017" spans="1:15" x14ac:dyDescent="0.35">
      <c r="A1017" s="6">
        <v>2054</v>
      </c>
      <c r="B1017" s="6" t="s">
        <v>1092</v>
      </c>
      <c r="C1017" s="6" t="s">
        <v>32</v>
      </c>
      <c r="D1017" s="6" t="s">
        <v>53</v>
      </c>
      <c r="E1017" s="6" t="s">
        <v>54</v>
      </c>
      <c r="F1017" s="5">
        <v>1</v>
      </c>
      <c r="G1017" s="8">
        <v>1255</v>
      </c>
      <c r="H1017" s="9">
        <v>0.62</v>
      </c>
      <c r="I1017" s="7">
        <v>476.9</v>
      </c>
      <c r="J1017" s="8">
        <v>143.07</v>
      </c>
      <c r="K1017" s="8">
        <v>333.83</v>
      </c>
      <c r="L1017" s="9">
        <f>(Sales[[#This Row],[Profit/Loss]]/Sales[[#This Row],[Revenue]])</f>
        <v>0.7</v>
      </c>
      <c r="M1017" s="1">
        <v>45563</v>
      </c>
      <c r="N1017" s="6" t="s">
        <v>13</v>
      </c>
      <c r="O1017" s="6" t="s">
        <v>3</v>
      </c>
    </row>
    <row r="1018" spans="1:15" x14ac:dyDescent="0.35">
      <c r="A1018" s="6">
        <v>2055</v>
      </c>
      <c r="B1018" s="6" t="s">
        <v>1093</v>
      </c>
      <c r="C1018" s="6" t="s">
        <v>32</v>
      </c>
      <c r="D1018" s="6" t="s">
        <v>33</v>
      </c>
      <c r="E1018" s="6" t="s">
        <v>34</v>
      </c>
      <c r="F1018" s="5">
        <v>2</v>
      </c>
      <c r="G1018" s="8">
        <v>678</v>
      </c>
      <c r="H1018" s="9">
        <v>0.15</v>
      </c>
      <c r="I1018" s="7">
        <v>1152.5999999999999</v>
      </c>
      <c r="J1018" s="8">
        <v>345.78</v>
      </c>
      <c r="K1018" s="8">
        <v>806.81999999999994</v>
      </c>
      <c r="L1018" s="9">
        <f>(Sales[[#This Row],[Profit/Loss]]/Sales[[#This Row],[Revenue]])</f>
        <v>0.7</v>
      </c>
      <c r="M1018" s="1">
        <v>45563</v>
      </c>
      <c r="N1018" s="6" t="s">
        <v>13</v>
      </c>
      <c r="O1018" s="6" t="s">
        <v>4</v>
      </c>
    </row>
    <row r="1019" spans="1:15" x14ac:dyDescent="0.35">
      <c r="A1019" s="6">
        <v>2056</v>
      </c>
      <c r="B1019" s="6" t="s">
        <v>1094</v>
      </c>
      <c r="C1019" s="6" t="s">
        <v>56</v>
      </c>
      <c r="D1019" s="6" t="s">
        <v>83</v>
      </c>
      <c r="E1019" s="6" t="s">
        <v>84</v>
      </c>
      <c r="F1019" s="5">
        <v>2</v>
      </c>
      <c r="G1019" s="8">
        <v>2840</v>
      </c>
      <c r="H1019" s="9">
        <v>0.7</v>
      </c>
      <c r="I1019" s="7">
        <v>1704.0000000000002</v>
      </c>
      <c r="J1019" s="8">
        <v>1363.2000000000003</v>
      </c>
      <c r="K1019" s="8">
        <v>340.79999999999995</v>
      </c>
      <c r="L1019" s="9">
        <f>(Sales[[#This Row],[Profit/Loss]]/Sales[[#This Row],[Revenue]])</f>
        <v>0.19999999999999996</v>
      </c>
      <c r="M1019" s="1">
        <v>45184</v>
      </c>
      <c r="N1019" s="6" t="s">
        <v>7</v>
      </c>
      <c r="O1019" s="6" t="s">
        <v>3</v>
      </c>
    </row>
    <row r="1020" spans="1:15" x14ac:dyDescent="0.35">
      <c r="A1020" s="6">
        <v>2057</v>
      </c>
      <c r="B1020" s="6" t="s">
        <v>1095</v>
      </c>
      <c r="C1020" s="6" t="s">
        <v>32</v>
      </c>
      <c r="D1020" s="6" t="s">
        <v>129</v>
      </c>
      <c r="E1020" s="6" t="s">
        <v>130</v>
      </c>
      <c r="F1020" s="5">
        <v>1</v>
      </c>
      <c r="G1020" s="8">
        <v>2671</v>
      </c>
      <c r="H1020" s="9">
        <v>0.62</v>
      </c>
      <c r="I1020" s="7">
        <v>1014.98</v>
      </c>
      <c r="J1020" s="8">
        <v>304.49399999999997</v>
      </c>
      <c r="K1020" s="8">
        <v>710.4860000000001</v>
      </c>
      <c r="L1020" s="9">
        <f>(Sales[[#This Row],[Profit/Loss]]/Sales[[#This Row],[Revenue]])</f>
        <v>0.70000000000000007</v>
      </c>
      <c r="M1020" s="1">
        <v>45596</v>
      </c>
      <c r="N1020" s="6" t="s">
        <v>9</v>
      </c>
      <c r="O1020" s="6" t="s">
        <v>3</v>
      </c>
    </row>
    <row r="1021" spans="1:15" x14ac:dyDescent="0.35">
      <c r="A1021" s="6">
        <v>2058</v>
      </c>
      <c r="B1021" s="6" t="s">
        <v>1096</v>
      </c>
      <c r="C1021" s="6" t="s">
        <v>49</v>
      </c>
      <c r="D1021" s="6" t="s">
        <v>94</v>
      </c>
      <c r="E1021" s="6" t="s">
        <v>95</v>
      </c>
      <c r="F1021" s="5">
        <v>6</v>
      </c>
      <c r="G1021" s="8">
        <v>2689</v>
      </c>
      <c r="H1021" s="9">
        <v>0.76</v>
      </c>
      <c r="I1021" s="7">
        <v>3872.16</v>
      </c>
      <c r="J1021" s="8">
        <v>387.21600000000001</v>
      </c>
      <c r="K1021" s="8">
        <v>3484.944</v>
      </c>
      <c r="L1021" s="9">
        <f>(Sales[[#This Row],[Profit/Loss]]/Sales[[#This Row],[Revenue]])</f>
        <v>0.9</v>
      </c>
      <c r="M1021" s="1">
        <v>45573</v>
      </c>
      <c r="N1021" s="6" t="s">
        <v>7</v>
      </c>
      <c r="O1021" s="6" t="s">
        <v>3</v>
      </c>
    </row>
    <row r="1022" spans="1:15" x14ac:dyDescent="0.35">
      <c r="A1022" s="6">
        <v>2059</v>
      </c>
      <c r="B1022" s="6" t="s">
        <v>1097</v>
      </c>
      <c r="C1022" s="6" t="s">
        <v>45</v>
      </c>
      <c r="D1022" s="6" t="s">
        <v>60</v>
      </c>
      <c r="E1022" s="6" t="s">
        <v>61</v>
      </c>
      <c r="F1022" s="5">
        <v>3</v>
      </c>
      <c r="G1022" s="8">
        <v>1193</v>
      </c>
      <c r="H1022" s="9">
        <v>0.64</v>
      </c>
      <c r="I1022" s="7">
        <v>1288.44</v>
      </c>
      <c r="J1022" s="8">
        <v>1159.596</v>
      </c>
      <c r="K1022" s="8">
        <v>128.84400000000005</v>
      </c>
      <c r="L1022" s="9">
        <f>(Sales[[#This Row],[Profit/Loss]]/Sales[[#This Row],[Revenue]])</f>
        <v>0.10000000000000003</v>
      </c>
      <c r="M1022" s="1">
        <v>45723</v>
      </c>
      <c r="N1022" s="6" t="s">
        <v>9</v>
      </c>
      <c r="O1022" s="6" t="s">
        <v>3</v>
      </c>
    </row>
    <row r="1023" spans="1:15" x14ac:dyDescent="0.35">
      <c r="A1023" s="6">
        <v>2060</v>
      </c>
      <c r="B1023" s="6" t="s">
        <v>1098</v>
      </c>
      <c r="C1023" s="6" t="s">
        <v>49</v>
      </c>
      <c r="D1023" s="6" t="s">
        <v>63</v>
      </c>
      <c r="E1023" s="6" t="s">
        <v>64</v>
      </c>
      <c r="F1023" s="5">
        <v>2</v>
      </c>
      <c r="G1023" s="8">
        <v>3726</v>
      </c>
      <c r="H1023" s="9">
        <v>0.65</v>
      </c>
      <c r="I1023" s="7">
        <v>2608.1999999999998</v>
      </c>
      <c r="J1023" s="8">
        <v>260.82</v>
      </c>
      <c r="K1023" s="8">
        <v>2347.3799999999997</v>
      </c>
      <c r="L1023" s="9">
        <f>(Sales[[#This Row],[Profit/Loss]]/Sales[[#This Row],[Revenue]])</f>
        <v>0.89999999999999991</v>
      </c>
      <c r="M1023" s="1">
        <v>45581</v>
      </c>
      <c r="N1023" s="6" t="s">
        <v>15</v>
      </c>
      <c r="O1023" s="6" t="s">
        <v>4</v>
      </c>
    </row>
    <row r="1024" spans="1:15" x14ac:dyDescent="0.35">
      <c r="A1024" s="6">
        <v>2061</v>
      </c>
      <c r="B1024" s="6" t="s">
        <v>1099</v>
      </c>
      <c r="C1024" s="6" t="s">
        <v>41</v>
      </c>
      <c r="D1024" s="6" t="s">
        <v>110</v>
      </c>
      <c r="E1024" s="6" t="s">
        <v>111</v>
      </c>
      <c r="F1024" s="5">
        <v>2</v>
      </c>
      <c r="G1024" s="8">
        <v>2078</v>
      </c>
      <c r="H1024" s="9">
        <v>0.69</v>
      </c>
      <c r="I1024" s="7">
        <v>1288.3600000000001</v>
      </c>
      <c r="J1024" s="8">
        <v>901.85199999999998</v>
      </c>
      <c r="K1024" s="8">
        <v>386.50800000000015</v>
      </c>
      <c r="L1024" s="9">
        <f>(Sales[[#This Row],[Profit/Loss]]/Sales[[#This Row],[Revenue]])</f>
        <v>0.3000000000000001</v>
      </c>
      <c r="M1024" s="1">
        <v>45722</v>
      </c>
      <c r="N1024" s="6" t="s">
        <v>15</v>
      </c>
      <c r="O1024" s="6" t="s">
        <v>4</v>
      </c>
    </row>
    <row r="1025" spans="1:15" x14ac:dyDescent="0.35">
      <c r="A1025" s="6">
        <v>2062</v>
      </c>
      <c r="B1025" s="6" t="s">
        <v>1100</v>
      </c>
      <c r="C1025" s="6" t="s">
        <v>56</v>
      </c>
      <c r="D1025" s="6" t="s">
        <v>57</v>
      </c>
      <c r="E1025" s="6" t="s">
        <v>58</v>
      </c>
      <c r="F1025" s="5">
        <v>4</v>
      </c>
      <c r="G1025" s="8">
        <v>2976</v>
      </c>
      <c r="H1025" s="9">
        <v>0.64</v>
      </c>
      <c r="I1025" s="7">
        <v>4285.4399999999996</v>
      </c>
      <c r="J1025" s="8">
        <v>3428.3519999999999</v>
      </c>
      <c r="K1025" s="8">
        <v>857.08799999999974</v>
      </c>
      <c r="L1025" s="9">
        <f>(Sales[[#This Row],[Profit/Loss]]/Sales[[#This Row],[Revenue]])</f>
        <v>0.19999999999999996</v>
      </c>
      <c r="M1025" s="1">
        <v>45502</v>
      </c>
      <c r="N1025" s="6" t="s">
        <v>13</v>
      </c>
      <c r="O1025" s="6" t="s">
        <v>4</v>
      </c>
    </row>
    <row r="1026" spans="1:15" x14ac:dyDescent="0.35">
      <c r="A1026" s="6">
        <v>2063</v>
      </c>
      <c r="B1026" s="6" t="s">
        <v>1101</v>
      </c>
      <c r="C1026" s="6" t="s">
        <v>49</v>
      </c>
      <c r="D1026" s="6" t="s">
        <v>63</v>
      </c>
      <c r="E1026" s="6" t="s">
        <v>64</v>
      </c>
      <c r="F1026" s="5">
        <v>5</v>
      </c>
      <c r="G1026" s="8">
        <v>2790</v>
      </c>
      <c r="H1026" s="9">
        <v>0.65</v>
      </c>
      <c r="I1026" s="7">
        <v>4882.5</v>
      </c>
      <c r="J1026" s="8">
        <v>488.25</v>
      </c>
      <c r="K1026" s="8">
        <v>4394.25</v>
      </c>
      <c r="L1026" s="9">
        <f>(Sales[[#This Row],[Profit/Loss]]/Sales[[#This Row],[Revenue]])</f>
        <v>0.9</v>
      </c>
      <c r="M1026" s="1">
        <v>45587</v>
      </c>
      <c r="N1026" s="6" t="s">
        <v>15</v>
      </c>
      <c r="O1026" s="6" t="s">
        <v>4</v>
      </c>
    </row>
    <row r="1027" spans="1:15" x14ac:dyDescent="0.35">
      <c r="A1027" s="6">
        <v>2064</v>
      </c>
      <c r="B1027" s="6" t="s">
        <v>1102</v>
      </c>
      <c r="C1027" s="6" t="s">
        <v>45</v>
      </c>
      <c r="D1027" s="6" t="s">
        <v>60</v>
      </c>
      <c r="E1027" s="6" t="s">
        <v>61</v>
      </c>
      <c r="F1027" s="5">
        <v>2</v>
      </c>
      <c r="G1027" s="8">
        <v>703</v>
      </c>
      <c r="H1027" s="9">
        <v>0.64</v>
      </c>
      <c r="I1027" s="7">
        <v>506.15999999999997</v>
      </c>
      <c r="J1027" s="8">
        <v>455.54399999999998</v>
      </c>
      <c r="K1027" s="8">
        <v>50.615999999999985</v>
      </c>
      <c r="L1027" s="9">
        <f>(Sales[[#This Row],[Profit/Loss]]/Sales[[#This Row],[Revenue]])</f>
        <v>9.9999999999999978E-2</v>
      </c>
      <c r="M1027" s="1">
        <v>45596</v>
      </c>
      <c r="N1027" s="6" t="s">
        <v>15</v>
      </c>
      <c r="O1027" s="6" t="s">
        <v>4</v>
      </c>
    </row>
    <row r="1028" spans="1:15" x14ac:dyDescent="0.35">
      <c r="A1028" s="6">
        <v>2065</v>
      </c>
      <c r="B1028" s="6" t="s">
        <v>1103</v>
      </c>
      <c r="C1028" s="6" t="s">
        <v>49</v>
      </c>
      <c r="D1028" s="6" t="s">
        <v>50</v>
      </c>
      <c r="E1028" s="6" t="s">
        <v>51</v>
      </c>
      <c r="F1028" s="5">
        <v>4</v>
      </c>
      <c r="G1028" s="8">
        <v>3590</v>
      </c>
      <c r="H1028" s="9">
        <v>0.67</v>
      </c>
      <c r="I1028" s="7">
        <v>4738.7999999999993</v>
      </c>
      <c r="J1028" s="8">
        <v>473.87999999999994</v>
      </c>
      <c r="K1028" s="8">
        <v>4264.9199999999992</v>
      </c>
      <c r="L1028" s="9">
        <f>(Sales[[#This Row],[Profit/Loss]]/Sales[[#This Row],[Revenue]])</f>
        <v>0.89999999999999991</v>
      </c>
      <c r="M1028" s="1">
        <v>45526</v>
      </c>
      <c r="N1028" s="6" t="s">
        <v>11</v>
      </c>
      <c r="O1028" s="6" t="s">
        <v>4</v>
      </c>
    </row>
    <row r="1029" spans="1:15" x14ac:dyDescent="0.35">
      <c r="A1029" s="6">
        <v>2066</v>
      </c>
      <c r="B1029" s="6" t="s">
        <v>1104</v>
      </c>
      <c r="C1029" s="6" t="s">
        <v>32</v>
      </c>
      <c r="D1029" s="6" t="s">
        <v>68</v>
      </c>
      <c r="E1029" s="6" t="s">
        <v>69</v>
      </c>
      <c r="F1029" s="5">
        <v>2</v>
      </c>
      <c r="G1029" s="8">
        <v>2751</v>
      </c>
      <c r="H1029" s="9">
        <v>0.48</v>
      </c>
      <c r="I1029" s="7">
        <v>2861.04</v>
      </c>
      <c r="J1029" s="8">
        <v>858.31200000000001</v>
      </c>
      <c r="K1029" s="8">
        <v>2002.7280000000001</v>
      </c>
      <c r="L1029" s="9">
        <f>(Sales[[#This Row],[Profit/Loss]]/Sales[[#This Row],[Revenue]])</f>
        <v>0.70000000000000007</v>
      </c>
      <c r="M1029" s="1">
        <v>45563</v>
      </c>
      <c r="N1029" s="6" t="s">
        <v>9</v>
      </c>
      <c r="O1029" s="6" t="s">
        <v>4</v>
      </c>
    </row>
    <row r="1030" spans="1:15" x14ac:dyDescent="0.35">
      <c r="A1030" s="6">
        <v>2067</v>
      </c>
      <c r="B1030" s="6" t="s">
        <v>563</v>
      </c>
      <c r="C1030" s="6" t="s">
        <v>56</v>
      </c>
      <c r="D1030" s="6" t="s">
        <v>83</v>
      </c>
      <c r="E1030" s="6" t="s">
        <v>84</v>
      </c>
      <c r="F1030" s="5">
        <v>2</v>
      </c>
      <c r="G1030" s="8">
        <v>2975</v>
      </c>
      <c r="H1030" s="9">
        <v>0.73</v>
      </c>
      <c r="I1030" s="7">
        <v>1606.5</v>
      </c>
      <c r="J1030" s="8">
        <v>1285.2</v>
      </c>
      <c r="K1030" s="8">
        <v>321.29999999999995</v>
      </c>
      <c r="L1030" s="9">
        <f>(Sales[[#This Row],[Profit/Loss]]/Sales[[#This Row],[Revenue]])</f>
        <v>0.19999999999999998</v>
      </c>
      <c r="M1030" s="1">
        <v>45749</v>
      </c>
      <c r="N1030" s="6" t="s">
        <v>13</v>
      </c>
      <c r="O1030" s="6" t="s">
        <v>4</v>
      </c>
    </row>
    <row r="1031" spans="1:15" x14ac:dyDescent="0.35">
      <c r="A1031" s="6">
        <v>2068</v>
      </c>
      <c r="B1031" s="6" t="s">
        <v>1105</v>
      </c>
      <c r="C1031" s="6" t="s">
        <v>41</v>
      </c>
      <c r="D1031" s="6" t="s">
        <v>87</v>
      </c>
      <c r="E1031" s="6" t="s">
        <v>88</v>
      </c>
      <c r="F1031" s="5">
        <v>2</v>
      </c>
      <c r="G1031" s="8">
        <v>2573</v>
      </c>
      <c r="H1031" s="9">
        <v>0.9</v>
      </c>
      <c r="I1031" s="7">
        <v>514.59999999999991</v>
      </c>
      <c r="J1031" s="8">
        <v>360.21999999999991</v>
      </c>
      <c r="K1031" s="8">
        <v>154.38</v>
      </c>
      <c r="L1031" s="9">
        <f>(Sales[[#This Row],[Profit/Loss]]/Sales[[#This Row],[Revenue]])</f>
        <v>0.30000000000000004</v>
      </c>
      <c r="M1031" s="1">
        <v>45295</v>
      </c>
      <c r="N1031" s="6" t="s">
        <v>5</v>
      </c>
      <c r="O1031" s="6" t="s">
        <v>4</v>
      </c>
    </row>
    <row r="1032" spans="1:15" x14ac:dyDescent="0.35">
      <c r="A1032" s="6">
        <v>2069</v>
      </c>
      <c r="B1032" s="6" t="s">
        <v>1106</v>
      </c>
      <c r="C1032" s="6" t="s">
        <v>49</v>
      </c>
      <c r="D1032" s="6" t="s">
        <v>105</v>
      </c>
      <c r="E1032" s="6" t="s">
        <v>106</v>
      </c>
      <c r="F1032" s="5">
        <v>2</v>
      </c>
      <c r="G1032" s="8">
        <v>3266</v>
      </c>
      <c r="H1032" s="9">
        <v>0.61</v>
      </c>
      <c r="I1032" s="7">
        <v>2547.48</v>
      </c>
      <c r="J1032" s="8">
        <v>254.74800000000002</v>
      </c>
      <c r="K1032" s="8">
        <v>2292.732</v>
      </c>
      <c r="L1032" s="9">
        <f>(Sales[[#This Row],[Profit/Loss]]/Sales[[#This Row],[Revenue]])</f>
        <v>0.9</v>
      </c>
      <c r="M1032" s="1">
        <v>45500</v>
      </c>
      <c r="N1032" s="6" t="s">
        <v>9</v>
      </c>
      <c r="O1032" s="6" t="s">
        <v>4</v>
      </c>
    </row>
    <row r="1033" spans="1:15" x14ac:dyDescent="0.35">
      <c r="A1033" s="6">
        <v>2070</v>
      </c>
      <c r="B1033" s="6" t="s">
        <v>1107</v>
      </c>
      <c r="C1033" s="6" t="s">
        <v>45</v>
      </c>
      <c r="D1033" s="6" t="s">
        <v>60</v>
      </c>
      <c r="E1033" s="6" t="s">
        <v>61</v>
      </c>
      <c r="F1033" s="5">
        <v>1</v>
      </c>
      <c r="G1033" s="8">
        <v>2580</v>
      </c>
      <c r="H1033" s="9">
        <v>0.64</v>
      </c>
      <c r="I1033" s="7">
        <v>928.8</v>
      </c>
      <c r="J1033" s="8">
        <v>835.92</v>
      </c>
      <c r="K1033" s="8">
        <v>92.88</v>
      </c>
      <c r="L1033" s="9">
        <f>(Sales[[#This Row],[Profit/Loss]]/Sales[[#This Row],[Revenue]])</f>
        <v>0.1</v>
      </c>
      <c r="M1033" s="1">
        <v>45726</v>
      </c>
      <c r="N1033" s="6" t="s">
        <v>9</v>
      </c>
      <c r="O1033" s="6" t="s">
        <v>3</v>
      </c>
    </row>
    <row r="1034" spans="1:15" x14ac:dyDescent="0.35">
      <c r="A1034" s="6">
        <v>2071</v>
      </c>
      <c r="B1034" s="6" t="s">
        <v>1108</v>
      </c>
      <c r="C1034" s="6" t="s">
        <v>41</v>
      </c>
      <c r="D1034" s="6" t="s">
        <v>87</v>
      </c>
      <c r="E1034" s="6" t="s">
        <v>88</v>
      </c>
      <c r="F1034" s="5">
        <v>2</v>
      </c>
      <c r="G1034" s="8">
        <v>2573</v>
      </c>
      <c r="H1034" s="9">
        <v>0.98</v>
      </c>
      <c r="I1034" s="7">
        <v>102.92000000000009</v>
      </c>
      <c r="J1034" s="8">
        <v>72.044000000000054</v>
      </c>
      <c r="K1034" s="8">
        <v>30.876000000000033</v>
      </c>
      <c r="L1034" s="9">
        <f>(Sales[[#This Row],[Profit/Loss]]/Sales[[#This Row],[Revenue]])</f>
        <v>0.30000000000000004</v>
      </c>
      <c r="M1034" s="1">
        <v>45834</v>
      </c>
      <c r="N1034" s="6" t="s">
        <v>9</v>
      </c>
      <c r="O1034" s="6" t="s">
        <v>4</v>
      </c>
    </row>
    <row r="1035" spans="1:15" x14ac:dyDescent="0.35">
      <c r="A1035" s="6">
        <v>2072</v>
      </c>
      <c r="B1035" s="6" t="s">
        <v>1109</v>
      </c>
      <c r="C1035" s="6" t="s">
        <v>56</v>
      </c>
      <c r="D1035" s="6" t="s">
        <v>57</v>
      </c>
      <c r="E1035" s="6" t="s">
        <v>58</v>
      </c>
      <c r="F1035" s="5">
        <v>2</v>
      </c>
      <c r="G1035" s="8">
        <v>2995</v>
      </c>
      <c r="H1035" s="9">
        <v>0.64</v>
      </c>
      <c r="I1035" s="7">
        <v>2156.4</v>
      </c>
      <c r="J1035" s="8">
        <v>1725.1200000000001</v>
      </c>
      <c r="K1035" s="8">
        <v>431.28</v>
      </c>
      <c r="L1035" s="9">
        <f>(Sales[[#This Row],[Profit/Loss]]/Sales[[#This Row],[Revenue]])</f>
        <v>0.19999999999999998</v>
      </c>
      <c r="M1035" s="1">
        <v>45778</v>
      </c>
      <c r="N1035" s="6" t="s">
        <v>13</v>
      </c>
      <c r="O1035" s="6" t="s">
        <v>4</v>
      </c>
    </row>
    <row r="1036" spans="1:15" x14ac:dyDescent="0.35">
      <c r="A1036" s="6">
        <v>2073</v>
      </c>
      <c r="B1036" s="6" t="s">
        <v>1110</v>
      </c>
      <c r="C1036" s="6" t="s">
        <v>41</v>
      </c>
      <c r="D1036" s="6" t="s">
        <v>87</v>
      </c>
      <c r="E1036" s="6" t="s">
        <v>88</v>
      </c>
      <c r="F1036" s="5">
        <v>3</v>
      </c>
      <c r="G1036" s="8">
        <v>1596</v>
      </c>
      <c r="H1036" s="9">
        <v>0.75</v>
      </c>
      <c r="I1036" s="7">
        <v>1197</v>
      </c>
      <c r="J1036" s="8">
        <v>837.9</v>
      </c>
      <c r="K1036" s="8">
        <v>359.1</v>
      </c>
      <c r="L1036" s="9">
        <f>(Sales[[#This Row],[Profit/Loss]]/Sales[[#This Row],[Revenue]])</f>
        <v>0.30000000000000004</v>
      </c>
      <c r="M1036" s="1">
        <v>45563</v>
      </c>
      <c r="N1036" s="6" t="s">
        <v>7</v>
      </c>
      <c r="O1036" s="6" t="s">
        <v>4</v>
      </c>
    </row>
    <row r="1037" spans="1:15" x14ac:dyDescent="0.35">
      <c r="A1037" s="6">
        <v>2074</v>
      </c>
      <c r="B1037" s="6" t="s">
        <v>1111</v>
      </c>
      <c r="C1037" s="6" t="s">
        <v>45</v>
      </c>
      <c r="D1037" s="6" t="s">
        <v>171</v>
      </c>
      <c r="E1037" s="6" t="s">
        <v>172</v>
      </c>
      <c r="F1037" s="5">
        <v>4</v>
      </c>
      <c r="G1037" s="8">
        <v>2385</v>
      </c>
      <c r="H1037" s="9">
        <v>0.57999999999999996</v>
      </c>
      <c r="I1037" s="7">
        <v>4006.8</v>
      </c>
      <c r="J1037" s="8">
        <v>3606.1200000000003</v>
      </c>
      <c r="K1037" s="8">
        <v>400.67999999999984</v>
      </c>
      <c r="L1037" s="9">
        <f>(Sales[[#This Row],[Profit/Loss]]/Sales[[#This Row],[Revenue]])</f>
        <v>9.999999999999995E-2</v>
      </c>
      <c r="M1037" s="1">
        <v>45573</v>
      </c>
      <c r="N1037" s="6" t="s">
        <v>11</v>
      </c>
      <c r="O1037" s="6" t="s">
        <v>4</v>
      </c>
    </row>
    <row r="1038" spans="1:15" x14ac:dyDescent="0.35">
      <c r="A1038" s="6">
        <v>2075</v>
      </c>
      <c r="B1038" s="6" t="s">
        <v>1112</v>
      </c>
      <c r="C1038" s="6" t="s">
        <v>37</v>
      </c>
      <c r="D1038" s="6" t="s">
        <v>38</v>
      </c>
      <c r="E1038" s="6" t="s">
        <v>39</v>
      </c>
      <c r="F1038" s="5">
        <v>2</v>
      </c>
      <c r="G1038" s="8">
        <v>2761</v>
      </c>
      <c r="H1038" s="9">
        <v>0.68</v>
      </c>
      <c r="I1038" s="7">
        <v>1767.0399999999997</v>
      </c>
      <c r="J1038" s="8">
        <v>706.81599999999992</v>
      </c>
      <c r="K1038" s="8">
        <v>1060.2239999999997</v>
      </c>
      <c r="L1038" s="9">
        <f>(Sales[[#This Row],[Profit/Loss]]/Sales[[#This Row],[Revenue]])</f>
        <v>0.6</v>
      </c>
      <c r="M1038" s="1">
        <v>45563</v>
      </c>
      <c r="N1038" s="6" t="s">
        <v>11</v>
      </c>
      <c r="O1038" s="6" t="s">
        <v>3</v>
      </c>
    </row>
    <row r="1039" spans="1:15" x14ac:dyDescent="0.35">
      <c r="A1039" s="6">
        <v>2076</v>
      </c>
      <c r="B1039" s="6" t="s">
        <v>1113</v>
      </c>
      <c r="C1039" s="6" t="s">
        <v>41</v>
      </c>
      <c r="D1039" s="6" t="s">
        <v>73</v>
      </c>
      <c r="E1039" s="6" t="s">
        <v>74</v>
      </c>
      <c r="F1039" s="5">
        <v>2</v>
      </c>
      <c r="G1039" s="8">
        <v>1151</v>
      </c>
      <c r="H1039" s="9">
        <v>0.59</v>
      </c>
      <c r="I1039" s="7">
        <v>943.82</v>
      </c>
      <c r="J1039" s="8">
        <v>660.67399999999998</v>
      </c>
      <c r="K1039" s="8">
        <v>283.14600000000007</v>
      </c>
      <c r="L1039" s="9">
        <f>(Sales[[#This Row],[Profit/Loss]]/Sales[[#This Row],[Revenue]])</f>
        <v>0.30000000000000004</v>
      </c>
      <c r="M1039" s="1">
        <v>45798</v>
      </c>
      <c r="N1039" s="6" t="s">
        <v>11</v>
      </c>
      <c r="O1039" s="6" t="s">
        <v>3</v>
      </c>
    </row>
    <row r="1040" spans="1:15" x14ac:dyDescent="0.35">
      <c r="A1040" s="6">
        <v>2077</v>
      </c>
      <c r="B1040" s="6" t="s">
        <v>1114</v>
      </c>
      <c r="C1040" s="6" t="s">
        <v>49</v>
      </c>
      <c r="D1040" s="6" t="s">
        <v>63</v>
      </c>
      <c r="E1040" s="6" t="s">
        <v>64</v>
      </c>
      <c r="F1040" s="5">
        <v>2</v>
      </c>
      <c r="G1040" s="8">
        <v>2790</v>
      </c>
      <c r="H1040" s="9">
        <v>0.65</v>
      </c>
      <c r="I1040" s="7">
        <v>1952.9999999999998</v>
      </c>
      <c r="J1040" s="8">
        <v>195.29999999999998</v>
      </c>
      <c r="K1040" s="8">
        <v>1757.6999999999998</v>
      </c>
      <c r="L1040" s="9">
        <f>(Sales[[#This Row],[Profit/Loss]]/Sales[[#This Row],[Revenue]])</f>
        <v>0.9</v>
      </c>
      <c r="M1040" s="1">
        <v>45563</v>
      </c>
      <c r="N1040" s="6" t="s">
        <v>15</v>
      </c>
      <c r="O1040" s="6" t="s">
        <v>4</v>
      </c>
    </row>
    <row r="1041" spans="1:15" x14ac:dyDescent="0.35">
      <c r="A1041" s="6">
        <v>2078</v>
      </c>
      <c r="B1041" s="6" t="s">
        <v>1115</v>
      </c>
      <c r="C1041" s="6" t="s">
        <v>49</v>
      </c>
      <c r="D1041" s="6" t="s">
        <v>94</v>
      </c>
      <c r="E1041" s="6" t="s">
        <v>95</v>
      </c>
      <c r="F1041" s="5">
        <v>2</v>
      </c>
      <c r="G1041" s="8">
        <v>1761</v>
      </c>
      <c r="H1041" s="9">
        <v>0.76</v>
      </c>
      <c r="I1041" s="7">
        <v>845.28</v>
      </c>
      <c r="J1041" s="8">
        <v>84.528000000000006</v>
      </c>
      <c r="K1041" s="8">
        <v>760.75199999999995</v>
      </c>
      <c r="L1041" s="9">
        <f>(Sales[[#This Row],[Profit/Loss]]/Sales[[#This Row],[Revenue]])</f>
        <v>0.9</v>
      </c>
      <c r="M1041" s="1">
        <v>45808</v>
      </c>
      <c r="N1041" s="6" t="s">
        <v>15</v>
      </c>
      <c r="O1041" s="6" t="s">
        <v>4</v>
      </c>
    </row>
    <row r="1042" spans="1:15" x14ac:dyDescent="0.35">
      <c r="A1042" s="6">
        <v>2079</v>
      </c>
      <c r="B1042" s="6" t="s">
        <v>1116</v>
      </c>
      <c r="C1042" s="6" t="s">
        <v>45</v>
      </c>
      <c r="D1042" s="6" t="s">
        <v>46</v>
      </c>
      <c r="E1042" s="6" t="s">
        <v>47</v>
      </c>
      <c r="F1042" s="5">
        <v>2</v>
      </c>
      <c r="G1042" s="8">
        <v>2778</v>
      </c>
      <c r="H1042" s="9">
        <v>0.9</v>
      </c>
      <c r="I1042" s="7">
        <v>555.59999999999991</v>
      </c>
      <c r="J1042" s="8">
        <v>500.03999999999991</v>
      </c>
      <c r="K1042" s="8">
        <v>55.56</v>
      </c>
      <c r="L1042" s="9">
        <f>(Sales[[#This Row],[Profit/Loss]]/Sales[[#This Row],[Revenue]])</f>
        <v>0.10000000000000002</v>
      </c>
      <c r="M1042" s="1">
        <v>45563</v>
      </c>
      <c r="N1042" s="6" t="s">
        <v>7</v>
      </c>
      <c r="O1042" s="6" t="s">
        <v>3</v>
      </c>
    </row>
    <row r="1043" spans="1:15" x14ac:dyDescent="0.35">
      <c r="A1043" s="6">
        <v>2080</v>
      </c>
      <c r="B1043" s="6" t="s">
        <v>1117</v>
      </c>
      <c r="C1043" s="6" t="s">
        <v>45</v>
      </c>
      <c r="D1043" s="6" t="s">
        <v>148</v>
      </c>
      <c r="E1043" s="6" t="s">
        <v>149</v>
      </c>
      <c r="F1043" s="5">
        <v>3</v>
      </c>
      <c r="G1043" s="8">
        <v>4672</v>
      </c>
      <c r="H1043" s="9">
        <v>0.67</v>
      </c>
      <c r="I1043" s="7">
        <v>4625.28</v>
      </c>
      <c r="J1043" s="8">
        <v>4162.7519999999995</v>
      </c>
      <c r="K1043" s="8">
        <v>462.52800000000025</v>
      </c>
      <c r="L1043" s="9">
        <f>(Sales[[#This Row],[Profit/Loss]]/Sales[[#This Row],[Revenue]])</f>
        <v>0.10000000000000006</v>
      </c>
      <c r="M1043" s="1">
        <v>45563</v>
      </c>
      <c r="N1043" s="6" t="s">
        <v>5</v>
      </c>
      <c r="O1043" s="6" t="s">
        <v>3</v>
      </c>
    </row>
    <row r="1044" spans="1:15" x14ac:dyDescent="0.35">
      <c r="A1044" s="6">
        <v>2081</v>
      </c>
      <c r="B1044" s="6" t="s">
        <v>1118</v>
      </c>
      <c r="C1044" s="6" t="s">
        <v>49</v>
      </c>
      <c r="D1044" s="6" t="s">
        <v>50</v>
      </c>
      <c r="E1044" s="6" t="s">
        <v>51</v>
      </c>
      <c r="F1044" s="5">
        <v>2</v>
      </c>
      <c r="G1044" s="8">
        <v>2810</v>
      </c>
      <c r="H1044" s="9">
        <v>0.67</v>
      </c>
      <c r="I1044" s="7">
        <v>1854.5999999999997</v>
      </c>
      <c r="J1044" s="8">
        <v>185.45999999999998</v>
      </c>
      <c r="K1044" s="8">
        <v>1669.1399999999996</v>
      </c>
      <c r="L1044" s="9">
        <f>(Sales[[#This Row],[Profit/Loss]]/Sales[[#This Row],[Revenue]])</f>
        <v>0.89999999999999991</v>
      </c>
      <c r="M1044" s="1">
        <v>45850</v>
      </c>
      <c r="N1044" s="6" t="s">
        <v>7</v>
      </c>
      <c r="O1044" s="6" t="s">
        <v>3</v>
      </c>
    </row>
    <row r="1045" spans="1:15" x14ac:dyDescent="0.35">
      <c r="A1045" s="6">
        <v>2082</v>
      </c>
      <c r="B1045" s="6" t="s">
        <v>1119</v>
      </c>
      <c r="C1045" s="6" t="s">
        <v>37</v>
      </c>
      <c r="D1045" s="6" t="s">
        <v>151</v>
      </c>
      <c r="E1045" s="6" t="s">
        <v>152</v>
      </c>
      <c r="F1045" s="5">
        <v>5</v>
      </c>
      <c r="G1045" s="8">
        <v>2769</v>
      </c>
      <c r="H1045" s="9">
        <v>0.9</v>
      </c>
      <c r="I1045" s="7">
        <v>1384.4999999999998</v>
      </c>
      <c r="J1045" s="8">
        <v>553.79999999999995</v>
      </c>
      <c r="K1045" s="8">
        <v>830.69999999999982</v>
      </c>
      <c r="L1045" s="9">
        <f>(Sales[[#This Row],[Profit/Loss]]/Sales[[#This Row],[Revenue]])</f>
        <v>0.6</v>
      </c>
      <c r="M1045" s="1">
        <v>45411</v>
      </c>
      <c r="N1045" s="6" t="s">
        <v>9</v>
      </c>
      <c r="O1045" s="6" t="s">
        <v>4</v>
      </c>
    </row>
    <row r="1046" spans="1:15" x14ac:dyDescent="0.35">
      <c r="A1046" s="6">
        <v>2083</v>
      </c>
      <c r="B1046" s="6" t="s">
        <v>1120</v>
      </c>
      <c r="C1046" s="6" t="s">
        <v>41</v>
      </c>
      <c r="D1046" s="6" t="s">
        <v>87</v>
      </c>
      <c r="E1046" s="6" t="s">
        <v>88</v>
      </c>
      <c r="F1046" s="5">
        <v>2</v>
      </c>
      <c r="G1046" s="8">
        <v>2106</v>
      </c>
      <c r="H1046" s="9">
        <v>0.34</v>
      </c>
      <c r="I1046" s="7">
        <v>2779.9199999999996</v>
      </c>
      <c r="J1046" s="8">
        <v>1945.9439999999995</v>
      </c>
      <c r="K1046" s="8">
        <v>833.97600000000011</v>
      </c>
      <c r="L1046" s="9">
        <f>(Sales[[#This Row],[Profit/Loss]]/Sales[[#This Row],[Revenue]])</f>
        <v>0.3000000000000001</v>
      </c>
      <c r="M1046" s="1">
        <v>45710</v>
      </c>
      <c r="N1046" s="6" t="s">
        <v>5</v>
      </c>
      <c r="O1046" s="6" t="s">
        <v>4</v>
      </c>
    </row>
    <row r="1047" spans="1:15" x14ac:dyDescent="0.35">
      <c r="A1047" s="6">
        <v>2084</v>
      </c>
      <c r="B1047" s="6" t="s">
        <v>1121</v>
      </c>
      <c r="C1047" s="6" t="s">
        <v>37</v>
      </c>
      <c r="D1047" s="6" t="s">
        <v>38</v>
      </c>
      <c r="E1047" s="6" t="s">
        <v>39</v>
      </c>
      <c r="F1047" s="5">
        <v>6</v>
      </c>
      <c r="G1047" s="8">
        <v>4069</v>
      </c>
      <c r="H1047" s="9">
        <v>0.68</v>
      </c>
      <c r="I1047" s="7">
        <v>7812.4799999999987</v>
      </c>
      <c r="J1047" s="8">
        <v>3124.9919999999997</v>
      </c>
      <c r="K1047" s="8">
        <v>4687.4879999999994</v>
      </c>
      <c r="L1047" s="9">
        <f>(Sales[[#This Row],[Profit/Loss]]/Sales[[#This Row],[Revenue]])</f>
        <v>0.6</v>
      </c>
      <c r="M1047" s="1">
        <v>45750</v>
      </c>
      <c r="N1047" s="6" t="s">
        <v>7</v>
      </c>
      <c r="O1047" s="6" t="s">
        <v>3</v>
      </c>
    </row>
    <row r="1048" spans="1:15" x14ac:dyDescent="0.35">
      <c r="A1048" s="6">
        <v>2085</v>
      </c>
      <c r="B1048" s="6" t="s">
        <v>1122</v>
      </c>
      <c r="C1048" s="6" t="s">
        <v>37</v>
      </c>
      <c r="D1048" s="6" t="s">
        <v>113</v>
      </c>
      <c r="E1048" s="6" t="s">
        <v>114</v>
      </c>
      <c r="F1048" s="5">
        <v>2</v>
      </c>
      <c r="G1048" s="8">
        <v>2754</v>
      </c>
      <c r="H1048" s="9">
        <v>0.63</v>
      </c>
      <c r="I1048" s="7">
        <v>2037.96</v>
      </c>
      <c r="J1048" s="8">
        <v>815.18400000000008</v>
      </c>
      <c r="K1048" s="8">
        <v>1222.7759999999998</v>
      </c>
      <c r="L1048" s="9">
        <f>(Sales[[#This Row],[Profit/Loss]]/Sales[[#This Row],[Revenue]])</f>
        <v>0.59999999999999987</v>
      </c>
      <c r="M1048" s="1">
        <v>45554</v>
      </c>
      <c r="N1048" s="6" t="s">
        <v>13</v>
      </c>
      <c r="O1048" s="6" t="s">
        <v>4</v>
      </c>
    </row>
    <row r="1049" spans="1:15" x14ac:dyDescent="0.35">
      <c r="A1049" s="6">
        <v>2087</v>
      </c>
      <c r="B1049" s="6" t="s">
        <v>1123</v>
      </c>
      <c r="C1049" s="6" t="s">
        <v>56</v>
      </c>
      <c r="D1049" s="6" t="s">
        <v>83</v>
      </c>
      <c r="E1049" s="6" t="s">
        <v>84</v>
      </c>
      <c r="F1049" s="5">
        <v>2</v>
      </c>
      <c r="G1049" s="8">
        <v>2611</v>
      </c>
      <c r="H1049" s="9">
        <v>0.73</v>
      </c>
      <c r="I1049" s="7">
        <v>1409.94</v>
      </c>
      <c r="J1049" s="8">
        <v>1127.952</v>
      </c>
      <c r="K1049" s="8">
        <v>281.98800000000006</v>
      </c>
      <c r="L1049" s="9">
        <f>(Sales[[#This Row],[Profit/Loss]]/Sales[[#This Row],[Revenue]])</f>
        <v>0.20000000000000004</v>
      </c>
      <c r="M1049" s="1">
        <v>45501</v>
      </c>
      <c r="N1049" s="6" t="s">
        <v>11</v>
      </c>
      <c r="O1049" s="6" t="s">
        <v>4</v>
      </c>
    </row>
    <row r="1050" spans="1:15" x14ac:dyDescent="0.35">
      <c r="A1050" s="6">
        <v>2088</v>
      </c>
      <c r="B1050" s="6" t="s">
        <v>1124</v>
      </c>
      <c r="C1050" s="6" t="s">
        <v>41</v>
      </c>
      <c r="D1050" s="6" t="s">
        <v>73</v>
      </c>
      <c r="E1050" s="6" t="s">
        <v>74</v>
      </c>
      <c r="F1050" s="5">
        <v>2</v>
      </c>
      <c r="G1050" s="8">
        <v>2543</v>
      </c>
      <c r="H1050" s="9">
        <v>0.59</v>
      </c>
      <c r="I1050" s="7">
        <v>2085.2600000000002</v>
      </c>
      <c r="J1050" s="8">
        <v>1459.682</v>
      </c>
      <c r="K1050" s="8">
        <v>625.5780000000002</v>
      </c>
      <c r="L1050" s="9">
        <f>(Sales[[#This Row],[Profit/Loss]]/Sales[[#This Row],[Revenue]])</f>
        <v>0.30000000000000004</v>
      </c>
      <c r="M1050" s="1">
        <v>45670</v>
      </c>
      <c r="N1050" s="6" t="s">
        <v>9</v>
      </c>
      <c r="O1050" s="6" t="s">
        <v>4</v>
      </c>
    </row>
    <row r="1051" spans="1:15" x14ac:dyDescent="0.35">
      <c r="A1051" s="6">
        <v>2089</v>
      </c>
      <c r="B1051" s="6" t="s">
        <v>1125</v>
      </c>
      <c r="C1051" s="6" t="s">
        <v>45</v>
      </c>
      <c r="D1051" s="6" t="s">
        <v>171</v>
      </c>
      <c r="E1051" s="6" t="s">
        <v>172</v>
      </c>
      <c r="F1051" s="5">
        <v>2</v>
      </c>
      <c r="G1051" s="8">
        <v>1572</v>
      </c>
      <c r="H1051" s="9">
        <v>0.9</v>
      </c>
      <c r="I1051" s="7">
        <v>314.39999999999992</v>
      </c>
      <c r="J1051" s="8">
        <v>282.95999999999992</v>
      </c>
      <c r="K1051" s="8">
        <v>31.439999999999998</v>
      </c>
      <c r="L1051" s="9">
        <f>(Sales[[#This Row],[Profit/Loss]]/Sales[[#This Row],[Revenue]])</f>
        <v>0.10000000000000002</v>
      </c>
      <c r="M1051" s="1">
        <v>45192</v>
      </c>
      <c r="N1051" s="6" t="s">
        <v>13</v>
      </c>
      <c r="O1051" s="6" t="s">
        <v>3</v>
      </c>
    </row>
    <row r="1052" spans="1:15" x14ac:dyDescent="0.35">
      <c r="A1052" s="6">
        <v>2090</v>
      </c>
      <c r="B1052" s="6" t="s">
        <v>1126</v>
      </c>
      <c r="C1052" s="6" t="s">
        <v>45</v>
      </c>
      <c r="D1052" s="6" t="s">
        <v>171</v>
      </c>
      <c r="E1052" s="6" t="s">
        <v>172</v>
      </c>
      <c r="F1052" s="5">
        <v>2</v>
      </c>
      <c r="G1052" s="8">
        <v>941</v>
      </c>
      <c r="H1052" s="9">
        <v>0.57999999999999996</v>
      </c>
      <c r="I1052" s="7">
        <v>790.44</v>
      </c>
      <c r="J1052" s="8">
        <v>711.39600000000007</v>
      </c>
      <c r="K1052" s="8">
        <v>79.043999999999983</v>
      </c>
      <c r="L1052" s="9">
        <f>(Sales[[#This Row],[Profit/Loss]]/Sales[[#This Row],[Revenue]])</f>
        <v>9.9999999999999978E-2</v>
      </c>
      <c r="M1052" s="1">
        <v>45736</v>
      </c>
      <c r="N1052" s="6" t="s">
        <v>5</v>
      </c>
      <c r="O1052" s="6" t="s">
        <v>4</v>
      </c>
    </row>
    <row r="1053" spans="1:15" x14ac:dyDescent="0.35">
      <c r="A1053" s="6">
        <v>2091</v>
      </c>
      <c r="B1053" s="6" t="s">
        <v>1127</v>
      </c>
      <c r="C1053" s="6" t="s">
        <v>56</v>
      </c>
      <c r="D1053" s="6" t="s">
        <v>57</v>
      </c>
      <c r="E1053" s="6" t="s">
        <v>58</v>
      </c>
      <c r="F1053" s="5">
        <v>2</v>
      </c>
      <c r="G1053" s="8">
        <v>1324</v>
      </c>
      <c r="H1053" s="9">
        <v>0.64</v>
      </c>
      <c r="I1053" s="7">
        <v>953.28</v>
      </c>
      <c r="J1053" s="8">
        <v>762.62400000000002</v>
      </c>
      <c r="K1053" s="8">
        <v>190.65599999999995</v>
      </c>
      <c r="L1053" s="9">
        <f>(Sales[[#This Row],[Profit/Loss]]/Sales[[#This Row],[Revenue]])</f>
        <v>0.19999999999999996</v>
      </c>
      <c r="M1053" s="1">
        <v>45781</v>
      </c>
      <c r="N1053" s="6" t="s">
        <v>5</v>
      </c>
      <c r="O1053" s="6" t="s">
        <v>4</v>
      </c>
    </row>
    <row r="1054" spans="1:15" x14ac:dyDescent="0.35">
      <c r="A1054" s="6">
        <v>2092</v>
      </c>
      <c r="B1054" s="6" t="s">
        <v>1128</v>
      </c>
      <c r="C1054" s="6" t="s">
        <v>41</v>
      </c>
      <c r="D1054" s="6" t="s">
        <v>110</v>
      </c>
      <c r="E1054" s="6" t="s">
        <v>111</v>
      </c>
      <c r="F1054" s="5">
        <v>2</v>
      </c>
      <c r="G1054" s="8">
        <v>4459</v>
      </c>
      <c r="H1054" s="9">
        <v>0.69</v>
      </c>
      <c r="I1054" s="7">
        <v>2764.5800000000004</v>
      </c>
      <c r="J1054" s="8">
        <v>1935.2060000000001</v>
      </c>
      <c r="K1054" s="8">
        <v>829.37400000000025</v>
      </c>
      <c r="L1054" s="9">
        <f>(Sales[[#This Row],[Profit/Loss]]/Sales[[#This Row],[Revenue]])</f>
        <v>0.30000000000000004</v>
      </c>
      <c r="M1054" s="1">
        <v>45739</v>
      </c>
      <c r="N1054" s="6" t="s">
        <v>5</v>
      </c>
      <c r="O1054" s="6" t="s">
        <v>4</v>
      </c>
    </row>
    <row r="1055" spans="1:15" x14ac:dyDescent="0.35">
      <c r="A1055" s="6">
        <v>2093</v>
      </c>
      <c r="B1055" s="6" t="s">
        <v>1129</v>
      </c>
      <c r="C1055" s="6" t="s">
        <v>49</v>
      </c>
      <c r="D1055" s="6" t="s">
        <v>94</v>
      </c>
      <c r="E1055" s="6" t="s">
        <v>95</v>
      </c>
      <c r="F1055" s="5">
        <v>2</v>
      </c>
      <c r="G1055" s="8">
        <v>3164</v>
      </c>
      <c r="H1055" s="9">
        <v>0.76</v>
      </c>
      <c r="I1055" s="7">
        <v>1518.72</v>
      </c>
      <c r="J1055" s="8">
        <v>151.87200000000001</v>
      </c>
      <c r="K1055" s="8">
        <v>1366.848</v>
      </c>
      <c r="L1055" s="9">
        <f>(Sales[[#This Row],[Profit/Loss]]/Sales[[#This Row],[Revenue]])</f>
        <v>0.89999999999999991</v>
      </c>
      <c r="M1055" s="1">
        <v>45677</v>
      </c>
      <c r="N1055" s="6" t="s">
        <v>9</v>
      </c>
      <c r="O1055" s="6" t="s">
        <v>4</v>
      </c>
    </row>
    <row r="1056" spans="1:15" x14ac:dyDescent="0.35">
      <c r="A1056" s="6">
        <v>2094</v>
      </c>
      <c r="B1056" s="6" t="s">
        <v>1130</v>
      </c>
      <c r="C1056" s="6" t="s">
        <v>56</v>
      </c>
      <c r="D1056" s="6" t="s">
        <v>117</v>
      </c>
      <c r="E1056" s="6" t="s">
        <v>118</v>
      </c>
      <c r="F1056" s="5">
        <v>5</v>
      </c>
      <c r="G1056" s="8">
        <v>2869</v>
      </c>
      <c r="H1056" s="9">
        <v>0.56999999999999995</v>
      </c>
      <c r="I1056" s="7">
        <v>6168.35</v>
      </c>
      <c r="J1056" s="8">
        <v>4934.68</v>
      </c>
      <c r="K1056" s="8">
        <v>1233.67</v>
      </c>
      <c r="L1056" s="9">
        <f>(Sales[[#This Row],[Profit/Loss]]/Sales[[#This Row],[Revenue]])</f>
        <v>0.2</v>
      </c>
      <c r="M1056" s="1">
        <v>45563</v>
      </c>
      <c r="N1056" s="6" t="s">
        <v>9</v>
      </c>
      <c r="O1056" s="6" t="s">
        <v>4</v>
      </c>
    </row>
    <row r="1057" spans="1:15" x14ac:dyDescent="0.35">
      <c r="A1057" s="6">
        <v>2095</v>
      </c>
      <c r="B1057" s="6" t="s">
        <v>1131</v>
      </c>
      <c r="C1057" s="6" t="s">
        <v>49</v>
      </c>
      <c r="D1057" s="6" t="s">
        <v>94</v>
      </c>
      <c r="E1057" s="6" t="s">
        <v>95</v>
      </c>
      <c r="F1057" s="5">
        <v>2</v>
      </c>
      <c r="G1057" s="8">
        <v>3810</v>
      </c>
      <c r="H1057" s="9">
        <v>0.9</v>
      </c>
      <c r="I1057" s="7">
        <v>761.99999999999989</v>
      </c>
      <c r="J1057" s="8">
        <v>76.199999999999989</v>
      </c>
      <c r="K1057" s="8">
        <v>685.8</v>
      </c>
      <c r="L1057" s="9">
        <f>(Sales[[#This Row],[Profit/Loss]]/Sales[[#This Row],[Revenue]])</f>
        <v>0.9</v>
      </c>
      <c r="M1057" s="1">
        <v>45572</v>
      </c>
      <c r="N1057" s="6" t="s">
        <v>11</v>
      </c>
      <c r="O1057" s="6" t="s">
        <v>3</v>
      </c>
    </row>
    <row r="1058" spans="1:15" x14ac:dyDescent="0.35">
      <c r="A1058" s="6">
        <v>2096</v>
      </c>
      <c r="B1058" s="6" t="s">
        <v>1132</v>
      </c>
      <c r="C1058" s="6" t="s">
        <v>32</v>
      </c>
      <c r="D1058" s="6" t="s">
        <v>129</v>
      </c>
      <c r="E1058" s="6" t="s">
        <v>130</v>
      </c>
      <c r="F1058" s="5">
        <v>2</v>
      </c>
      <c r="G1058" s="8">
        <v>3906</v>
      </c>
      <c r="H1058" s="9">
        <v>0.9</v>
      </c>
      <c r="I1058" s="7">
        <v>781.19999999999982</v>
      </c>
      <c r="J1058" s="8">
        <v>234.35999999999993</v>
      </c>
      <c r="K1058" s="8">
        <v>546.83999999999992</v>
      </c>
      <c r="L1058" s="9">
        <f>(Sales[[#This Row],[Profit/Loss]]/Sales[[#This Row],[Revenue]])</f>
        <v>0.70000000000000007</v>
      </c>
      <c r="M1058" s="1">
        <v>45563</v>
      </c>
      <c r="N1058" s="6" t="s">
        <v>11</v>
      </c>
      <c r="O1058" s="6" t="s">
        <v>3</v>
      </c>
    </row>
    <row r="1059" spans="1:15" x14ac:dyDescent="0.35">
      <c r="A1059" s="6">
        <v>2097</v>
      </c>
      <c r="B1059" s="6" t="s">
        <v>1133</v>
      </c>
      <c r="C1059" s="6" t="s">
        <v>49</v>
      </c>
      <c r="D1059" s="6" t="s">
        <v>94</v>
      </c>
      <c r="E1059" s="6" t="s">
        <v>95</v>
      </c>
      <c r="F1059" s="5">
        <v>3</v>
      </c>
      <c r="G1059" s="8">
        <v>2689</v>
      </c>
      <c r="H1059" s="9">
        <v>0.64</v>
      </c>
      <c r="I1059" s="7">
        <v>2904.12</v>
      </c>
      <c r="J1059" s="8">
        <v>290.41199999999998</v>
      </c>
      <c r="K1059" s="8">
        <v>2613.7080000000001</v>
      </c>
      <c r="L1059" s="9">
        <f>(Sales[[#This Row],[Profit/Loss]]/Sales[[#This Row],[Revenue]])</f>
        <v>0.9</v>
      </c>
      <c r="M1059" s="1">
        <v>45756</v>
      </c>
      <c r="N1059" s="6" t="s">
        <v>9</v>
      </c>
      <c r="O1059" s="6" t="s">
        <v>4</v>
      </c>
    </row>
    <row r="1060" spans="1:15" x14ac:dyDescent="0.35">
      <c r="A1060" s="6">
        <v>2098</v>
      </c>
      <c r="B1060" s="6" t="s">
        <v>1134</v>
      </c>
      <c r="C1060" s="6" t="s">
        <v>37</v>
      </c>
      <c r="D1060" s="6" t="s">
        <v>102</v>
      </c>
      <c r="E1060" s="6" t="s">
        <v>103</v>
      </c>
      <c r="F1060" s="5">
        <v>2</v>
      </c>
      <c r="G1060" s="8">
        <v>431</v>
      </c>
      <c r="H1060" s="9">
        <v>0.57999999999999996</v>
      </c>
      <c r="I1060" s="7">
        <v>362.04</v>
      </c>
      <c r="J1060" s="8">
        <v>144.816</v>
      </c>
      <c r="K1060" s="8">
        <v>217.22400000000002</v>
      </c>
      <c r="L1060" s="9">
        <f>(Sales[[#This Row],[Profit/Loss]]/Sales[[#This Row],[Revenue]])</f>
        <v>0.6</v>
      </c>
      <c r="M1060" s="1">
        <v>45708</v>
      </c>
      <c r="N1060" s="6" t="s">
        <v>15</v>
      </c>
      <c r="O1060" s="6" t="s">
        <v>4</v>
      </c>
    </row>
    <row r="1061" spans="1:15" x14ac:dyDescent="0.35">
      <c r="A1061" s="6">
        <v>2099</v>
      </c>
      <c r="B1061" s="6" t="s">
        <v>1135</v>
      </c>
      <c r="C1061" s="6" t="s">
        <v>49</v>
      </c>
      <c r="D1061" s="6" t="s">
        <v>50</v>
      </c>
      <c r="E1061" s="6" t="s">
        <v>51</v>
      </c>
      <c r="F1061" s="5">
        <v>2</v>
      </c>
      <c r="G1061" s="8">
        <v>1807</v>
      </c>
      <c r="H1061" s="9">
        <v>0.9</v>
      </c>
      <c r="I1061" s="7">
        <v>361.39999999999992</v>
      </c>
      <c r="J1061" s="8">
        <v>36.139999999999993</v>
      </c>
      <c r="K1061" s="8">
        <v>325.25999999999993</v>
      </c>
      <c r="L1061" s="9">
        <f>(Sales[[#This Row],[Profit/Loss]]/Sales[[#This Row],[Revenue]])</f>
        <v>0.9</v>
      </c>
      <c r="M1061" s="1">
        <v>45581</v>
      </c>
      <c r="N1061" s="6" t="s">
        <v>7</v>
      </c>
      <c r="O1061" s="6" t="s">
        <v>4</v>
      </c>
    </row>
    <row r="1062" spans="1:15" x14ac:dyDescent="0.35">
      <c r="A1062" s="6">
        <v>2100</v>
      </c>
      <c r="B1062" s="6" t="s">
        <v>1136</v>
      </c>
      <c r="C1062" s="6" t="s">
        <v>41</v>
      </c>
      <c r="D1062" s="6" t="s">
        <v>87</v>
      </c>
      <c r="E1062" s="6" t="s">
        <v>88</v>
      </c>
      <c r="F1062" s="5">
        <v>1</v>
      </c>
      <c r="G1062" s="8">
        <v>1529</v>
      </c>
      <c r="H1062" s="9">
        <v>0.67</v>
      </c>
      <c r="I1062" s="7">
        <v>504.56999999999994</v>
      </c>
      <c r="J1062" s="8">
        <v>353.19899999999996</v>
      </c>
      <c r="K1062" s="8">
        <v>151.37099999999998</v>
      </c>
      <c r="L1062" s="9">
        <f>(Sales[[#This Row],[Profit/Loss]]/Sales[[#This Row],[Revenue]])</f>
        <v>0.3</v>
      </c>
      <c r="M1062" s="1">
        <v>45683</v>
      </c>
      <c r="N1062" s="6" t="s">
        <v>5</v>
      </c>
      <c r="O1062" s="6" t="s">
        <v>3</v>
      </c>
    </row>
    <row r="1063" spans="1:15" x14ac:dyDescent="0.35">
      <c r="A1063" s="6">
        <v>2101</v>
      </c>
      <c r="B1063" s="6" t="s">
        <v>1137</v>
      </c>
      <c r="C1063" s="6" t="s">
        <v>32</v>
      </c>
      <c r="D1063" s="6" t="s">
        <v>53</v>
      </c>
      <c r="E1063" s="6" t="s">
        <v>54</v>
      </c>
      <c r="F1063" s="5">
        <v>2</v>
      </c>
      <c r="G1063" s="8">
        <v>1021</v>
      </c>
      <c r="H1063" s="9">
        <v>0.63</v>
      </c>
      <c r="I1063" s="7">
        <v>755.54</v>
      </c>
      <c r="J1063" s="8">
        <v>226.66199999999998</v>
      </c>
      <c r="K1063" s="8">
        <v>528.87799999999993</v>
      </c>
      <c r="L1063" s="9">
        <f>(Sales[[#This Row],[Profit/Loss]]/Sales[[#This Row],[Revenue]])</f>
        <v>0.7</v>
      </c>
      <c r="M1063" s="1">
        <v>45465</v>
      </c>
      <c r="N1063" s="6" t="s">
        <v>7</v>
      </c>
      <c r="O1063" s="6" t="s">
        <v>3</v>
      </c>
    </row>
    <row r="1064" spans="1:15" x14ac:dyDescent="0.35">
      <c r="A1064" s="6">
        <v>2102</v>
      </c>
      <c r="B1064" s="6" t="s">
        <v>1138</v>
      </c>
      <c r="C1064" s="6" t="s">
        <v>56</v>
      </c>
      <c r="D1064" s="6" t="s">
        <v>78</v>
      </c>
      <c r="E1064" s="6" t="s">
        <v>79</v>
      </c>
      <c r="F1064" s="5">
        <v>2</v>
      </c>
      <c r="G1064" s="8">
        <v>2581</v>
      </c>
      <c r="H1064" s="9">
        <v>0.59</v>
      </c>
      <c r="I1064" s="7">
        <v>2116.42</v>
      </c>
      <c r="J1064" s="8">
        <v>1693.1360000000002</v>
      </c>
      <c r="K1064" s="8">
        <v>423.28399999999988</v>
      </c>
      <c r="L1064" s="9">
        <f>(Sales[[#This Row],[Profit/Loss]]/Sales[[#This Row],[Revenue]])</f>
        <v>0.19999999999999993</v>
      </c>
      <c r="M1064" s="1">
        <v>45617</v>
      </c>
      <c r="N1064" s="6" t="s">
        <v>13</v>
      </c>
      <c r="O1064" s="6" t="s">
        <v>3</v>
      </c>
    </row>
    <row r="1065" spans="1:15" x14ac:dyDescent="0.35">
      <c r="A1065" s="6">
        <v>2103</v>
      </c>
      <c r="B1065" s="6" t="s">
        <v>1139</v>
      </c>
      <c r="C1065" s="6" t="s">
        <v>32</v>
      </c>
      <c r="D1065" s="6" t="s">
        <v>33</v>
      </c>
      <c r="E1065" s="6" t="s">
        <v>34</v>
      </c>
      <c r="F1065" s="5">
        <v>3</v>
      </c>
      <c r="G1065" s="8">
        <v>2381</v>
      </c>
      <c r="H1065" s="9">
        <v>0.56000000000000005</v>
      </c>
      <c r="I1065" s="7">
        <v>3142.9199999999996</v>
      </c>
      <c r="J1065" s="8">
        <v>942.87599999999986</v>
      </c>
      <c r="K1065" s="8">
        <v>2200.0439999999999</v>
      </c>
      <c r="L1065" s="9">
        <f>(Sales[[#This Row],[Profit/Loss]]/Sales[[#This Row],[Revenue]])</f>
        <v>0.70000000000000007</v>
      </c>
      <c r="M1065" s="1">
        <v>45563</v>
      </c>
      <c r="N1065" s="6" t="s">
        <v>7</v>
      </c>
      <c r="O1065" s="6" t="s">
        <v>4</v>
      </c>
    </row>
    <row r="1066" spans="1:15" x14ac:dyDescent="0.35">
      <c r="A1066" s="6">
        <v>2104</v>
      </c>
      <c r="B1066" s="6" t="s">
        <v>1140</v>
      </c>
      <c r="C1066" s="6" t="s">
        <v>49</v>
      </c>
      <c r="D1066" s="6" t="s">
        <v>105</v>
      </c>
      <c r="E1066" s="6" t="s">
        <v>106</v>
      </c>
      <c r="F1066" s="5">
        <v>2</v>
      </c>
      <c r="G1066" s="8">
        <v>2211</v>
      </c>
      <c r="H1066" s="9">
        <v>0.26</v>
      </c>
      <c r="I1066" s="7">
        <v>3272.2799999999997</v>
      </c>
      <c r="J1066" s="8">
        <v>327.22800000000001</v>
      </c>
      <c r="K1066" s="8">
        <v>2945.0519999999997</v>
      </c>
      <c r="L1066" s="9">
        <f>(Sales[[#This Row],[Profit/Loss]]/Sales[[#This Row],[Revenue]])</f>
        <v>0.9</v>
      </c>
      <c r="M1066" s="1">
        <v>45837</v>
      </c>
      <c r="N1066" s="6" t="s">
        <v>13</v>
      </c>
      <c r="O1066" s="6" t="s">
        <v>4</v>
      </c>
    </row>
    <row r="1067" spans="1:15" x14ac:dyDescent="0.35">
      <c r="A1067" s="6">
        <v>2105</v>
      </c>
      <c r="B1067" s="6" t="s">
        <v>1141</v>
      </c>
      <c r="C1067" s="6" t="s">
        <v>41</v>
      </c>
      <c r="D1067" s="6" t="s">
        <v>87</v>
      </c>
      <c r="E1067" s="6" t="s">
        <v>88</v>
      </c>
      <c r="F1067" s="5">
        <v>1</v>
      </c>
      <c r="G1067" s="8">
        <v>3644</v>
      </c>
      <c r="H1067" s="9">
        <v>0.19</v>
      </c>
      <c r="I1067" s="7">
        <v>2951.6400000000003</v>
      </c>
      <c r="J1067" s="8">
        <v>2066.1480000000001</v>
      </c>
      <c r="K1067" s="8">
        <v>885.49200000000019</v>
      </c>
      <c r="L1067" s="9">
        <f>(Sales[[#This Row],[Profit/Loss]]/Sales[[#This Row],[Revenue]])</f>
        <v>0.30000000000000004</v>
      </c>
      <c r="M1067" s="1">
        <v>45754</v>
      </c>
      <c r="N1067" s="6" t="s">
        <v>9</v>
      </c>
      <c r="O1067" s="6" t="s">
        <v>4</v>
      </c>
    </row>
    <row r="1068" spans="1:15" x14ac:dyDescent="0.35">
      <c r="A1068" s="6">
        <v>2106</v>
      </c>
      <c r="B1068" s="6" t="s">
        <v>1142</v>
      </c>
      <c r="C1068" s="6" t="s">
        <v>56</v>
      </c>
      <c r="D1068" s="6" t="s">
        <v>83</v>
      </c>
      <c r="E1068" s="6" t="s">
        <v>84</v>
      </c>
      <c r="F1068" s="5">
        <v>4</v>
      </c>
      <c r="G1068" s="8">
        <v>4312</v>
      </c>
      <c r="H1068" s="9">
        <v>0.73</v>
      </c>
      <c r="I1068" s="7">
        <v>4656.96</v>
      </c>
      <c r="J1068" s="8">
        <v>3725.5680000000002</v>
      </c>
      <c r="K1068" s="8">
        <v>931.39199999999983</v>
      </c>
      <c r="L1068" s="9">
        <f>(Sales[[#This Row],[Profit/Loss]]/Sales[[#This Row],[Revenue]])</f>
        <v>0.19999999999999996</v>
      </c>
      <c r="M1068" s="1">
        <v>45404</v>
      </c>
      <c r="N1068" s="6" t="s">
        <v>5</v>
      </c>
      <c r="O1068" s="6" t="s">
        <v>4</v>
      </c>
    </row>
    <row r="1069" spans="1:15" x14ac:dyDescent="0.35">
      <c r="A1069" s="6">
        <v>2107</v>
      </c>
      <c r="B1069" s="6" t="s">
        <v>1143</v>
      </c>
      <c r="C1069" s="6" t="s">
        <v>56</v>
      </c>
      <c r="D1069" s="6" t="s">
        <v>83</v>
      </c>
      <c r="E1069" s="6" t="s">
        <v>84</v>
      </c>
      <c r="F1069" s="5">
        <v>2</v>
      </c>
      <c r="G1069" s="8">
        <v>2686</v>
      </c>
      <c r="H1069" s="9">
        <v>0.73</v>
      </c>
      <c r="I1069" s="7">
        <v>1450.44</v>
      </c>
      <c r="J1069" s="8">
        <v>1160.3520000000001</v>
      </c>
      <c r="K1069" s="8">
        <v>290.08799999999997</v>
      </c>
      <c r="L1069" s="9">
        <f>(Sales[[#This Row],[Profit/Loss]]/Sales[[#This Row],[Revenue]])</f>
        <v>0.19999999999999996</v>
      </c>
      <c r="M1069" s="1">
        <v>45661</v>
      </c>
      <c r="N1069" s="6" t="s">
        <v>13</v>
      </c>
      <c r="O1069" s="6" t="s">
        <v>4</v>
      </c>
    </row>
    <row r="1070" spans="1:15" x14ac:dyDescent="0.35">
      <c r="A1070" s="6">
        <v>2108</v>
      </c>
      <c r="B1070" s="6" t="s">
        <v>1144</v>
      </c>
      <c r="C1070" s="6" t="s">
        <v>32</v>
      </c>
      <c r="D1070" s="6" t="s">
        <v>68</v>
      </c>
      <c r="E1070" s="6" t="s">
        <v>69</v>
      </c>
      <c r="F1070" s="5">
        <v>2</v>
      </c>
      <c r="G1070" s="8">
        <v>2538</v>
      </c>
      <c r="H1070" s="9">
        <v>0.48</v>
      </c>
      <c r="I1070" s="7">
        <v>2639.52</v>
      </c>
      <c r="J1070" s="8">
        <v>791.85599999999999</v>
      </c>
      <c r="K1070" s="8">
        <v>1847.664</v>
      </c>
      <c r="L1070" s="9">
        <f>(Sales[[#This Row],[Profit/Loss]]/Sales[[#This Row],[Revenue]])</f>
        <v>0.7</v>
      </c>
      <c r="M1070" s="1">
        <v>45795</v>
      </c>
      <c r="N1070" s="6" t="s">
        <v>9</v>
      </c>
      <c r="O1070" s="6" t="s">
        <v>3</v>
      </c>
    </row>
    <row r="1071" spans="1:15" x14ac:dyDescent="0.35">
      <c r="A1071" s="6">
        <v>2109</v>
      </c>
      <c r="B1071" s="6" t="s">
        <v>1145</v>
      </c>
      <c r="C1071" s="6" t="s">
        <v>32</v>
      </c>
      <c r="D1071" s="6" t="s">
        <v>53</v>
      </c>
      <c r="E1071" s="6" t="s">
        <v>54</v>
      </c>
      <c r="F1071" s="5">
        <v>2</v>
      </c>
      <c r="G1071" s="8">
        <v>1902</v>
      </c>
      <c r="H1071" s="9">
        <v>0.63</v>
      </c>
      <c r="I1071" s="7">
        <v>1407.48</v>
      </c>
      <c r="J1071" s="8">
        <v>422.24399999999997</v>
      </c>
      <c r="K1071" s="8">
        <v>985.2360000000001</v>
      </c>
      <c r="L1071" s="9">
        <f>(Sales[[#This Row],[Profit/Loss]]/Sales[[#This Row],[Revenue]])</f>
        <v>0.70000000000000007</v>
      </c>
      <c r="M1071" s="1">
        <v>45563</v>
      </c>
      <c r="N1071" s="6" t="s">
        <v>15</v>
      </c>
      <c r="O1071" s="6" t="s">
        <v>4</v>
      </c>
    </row>
    <row r="1072" spans="1:15" x14ac:dyDescent="0.35">
      <c r="A1072" s="6">
        <v>2110</v>
      </c>
      <c r="B1072" s="6" t="s">
        <v>1146</v>
      </c>
      <c r="C1072" s="6" t="s">
        <v>49</v>
      </c>
      <c r="D1072" s="6" t="s">
        <v>94</v>
      </c>
      <c r="E1072" s="6" t="s">
        <v>95</v>
      </c>
      <c r="F1072" s="5">
        <v>2</v>
      </c>
      <c r="G1072" s="8">
        <v>2689</v>
      </c>
      <c r="H1072" s="9">
        <v>0.9</v>
      </c>
      <c r="I1072" s="7">
        <v>537.79999999999984</v>
      </c>
      <c r="J1072" s="8">
        <v>53.779999999999987</v>
      </c>
      <c r="K1072" s="8">
        <v>484.01999999999987</v>
      </c>
      <c r="L1072" s="9">
        <f>(Sales[[#This Row],[Profit/Loss]]/Sales[[#This Row],[Revenue]])</f>
        <v>0.9</v>
      </c>
      <c r="M1072" s="1">
        <v>45563</v>
      </c>
      <c r="N1072" s="6" t="s">
        <v>9</v>
      </c>
      <c r="O1072" s="6" t="s">
        <v>4</v>
      </c>
    </row>
    <row r="1073" spans="1:15" x14ac:dyDescent="0.35">
      <c r="A1073" s="6">
        <v>2111</v>
      </c>
      <c r="B1073" s="6" t="s">
        <v>1147</v>
      </c>
      <c r="C1073" s="6" t="s">
        <v>41</v>
      </c>
      <c r="D1073" s="6" t="s">
        <v>110</v>
      </c>
      <c r="E1073" s="6" t="s">
        <v>111</v>
      </c>
      <c r="F1073" s="5">
        <v>2</v>
      </c>
      <c r="G1073" s="8">
        <v>1934</v>
      </c>
      <c r="H1073" s="9">
        <v>0.69</v>
      </c>
      <c r="I1073" s="7">
        <v>1199.0800000000002</v>
      </c>
      <c r="J1073" s="8">
        <v>839.35600000000011</v>
      </c>
      <c r="K1073" s="8">
        <v>359.72400000000005</v>
      </c>
      <c r="L1073" s="9">
        <f>(Sales[[#This Row],[Profit/Loss]]/Sales[[#This Row],[Revenue]])</f>
        <v>0.3</v>
      </c>
      <c r="M1073" s="1">
        <v>45854</v>
      </c>
      <c r="N1073" s="6" t="s">
        <v>5</v>
      </c>
      <c r="O1073" s="6" t="s">
        <v>3</v>
      </c>
    </row>
    <row r="1074" spans="1:15" x14ac:dyDescent="0.35">
      <c r="A1074" s="6">
        <v>2112</v>
      </c>
      <c r="B1074" s="6" t="s">
        <v>1148</v>
      </c>
      <c r="C1074" s="6" t="s">
        <v>32</v>
      </c>
      <c r="D1074" s="6" t="s">
        <v>129</v>
      </c>
      <c r="E1074" s="6" t="s">
        <v>130</v>
      </c>
      <c r="F1074" s="5">
        <v>2</v>
      </c>
      <c r="G1074" s="8">
        <v>3248</v>
      </c>
      <c r="H1074" s="9">
        <v>0.18</v>
      </c>
      <c r="I1074" s="7">
        <v>5326.72</v>
      </c>
      <c r="J1074" s="8">
        <v>1598.0160000000001</v>
      </c>
      <c r="K1074" s="8">
        <v>3728.7040000000002</v>
      </c>
      <c r="L1074" s="9">
        <f>(Sales[[#This Row],[Profit/Loss]]/Sales[[#This Row],[Revenue]])</f>
        <v>0.7</v>
      </c>
      <c r="M1074" s="1">
        <v>45563</v>
      </c>
      <c r="N1074" s="6" t="s">
        <v>15</v>
      </c>
      <c r="O1074" s="6" t="s">
        <v>3</v>
      </c>
    </row>
    <row r="1075" spans="1:15" x14ac:dyDescent="0.35">
      <c r="A1075" s="6">
        <v>2113</v>
      </c>
      <c r="B1075" s="6" t="s">
        <v>1149</v>
      </c>
      <c r="C1075" s="6" t="s">
        <v>56</v>
      </c>
      <c r="D1075" s="6" t="s">
        <v>57</v>
      </c>
      <c r="E1075" s="6" t="s">
        <v>58</v>
      </c>
      <c r="F1075" s="5">
        <v>2</v>
      </c>
      <c r="G1075" s="8">
        <v>2995</v>
      </c>
      <c r="H1075" s="9">
        <v>0.64</v>
      </c>
      <c r="I1075" s="7">
        <v>2156.4</v>
      </c>
      <c r="J1075" s="8">
        <v>1725.1200000000001</v>
      </c>
      <c r="K1075" s="8">
        <v>431.28</v>
      </c>
      <c r="L1075" s="9">
        <f>(Sales[[#This Row],[Profit/Loss]]/Sales[[#This Row],[Revenue]])</f>
        <v>0.19999999999999998</v>
      </c>
      <c r="M1075" s="1">
        <v>45563</v>
      </c>
      <c r="N1075" s="6" t="s">
        <v>5</v>
      </c>
      <c r="O1075" s="6" t="s">
        <v>3</v>
      </c>
    </row>
    <row r="1076" spans="1:15" x14ac:dyDescent="0.35">
      <c r="A1076" s="6">
        <v>2114</v>
      </c>
      <c r="B1076" s="6" t="s">
        <v>1150</v>
      </c>
      <c r="C1076" s="6" t="s">
        <v>56</v>
      </c>
      <c r="D1076" s="6" t="s">
        <v>78</v>
      </c>
      <c r="E1076" s="6" t="s">
        <v>79</v>
      </c>
      <c r="F1076" s="5">
        <v>2</v>
      </c>
      <c r="G1076" s="8">
        <v>2791</v>
      </c>
      <c r="H1076" s="9">
        <v>0.59</v>
      </c>
      <c r="I1076" s="7">
        <v>2288.6200000000003</v>
      </c>
      <c r="J1076" s="8">
        <v>1830.8960000000004</v>
      </c>
      <c r="K1076" s="8">
        <v>457.72399999999993</v>
      </c>
      <c r="L1076" s="9">
        <f>(Sales[[#This Row],[Profit/Loss]]/Sales[[#This Row],[Revenue]])</f>
        <v>0.19999999999999993</v>
      </c>
      <c r="M1076" s="1">
        <v>45719</v>
      </c>
      <c r="N1076" s="6" t="s">
        <v>9</v>
      </c>
      <c r="O1076" s="6" t="s">
        <v>4</v>
      </c>
    </row>
    <row r="1077" spans="1:15" x14ac:dyDescent="0.35">
      <c r="A1077" s="6">
        <v>2115</v>
      </c>
      <c r="B1077" s="6" t="s">
        <v>1151</v>
      </c>
      <c r="C1077" s="6" t="s">
        <v>32</v>
      </c>
      <c r="D1077" s="6" t="s">
        <v>68</v>
      </c>
      <c r="E1077" s="6" t="s">
        <v>69</v>
      </c>
      <c r="F1077" s="5">
        <v>2</v>
      </c>
      <c r="G1077" s="8">
        <v>2751</v>
      </c>
      <c r="H1077" s="9">
        <v>0.48</v>
      </c>
      <c r="I1077" s="7">
        <v>2861.04</v>
      </c>
      <c r="J1077" s="8">
        <v>858.31200000000001</v>
      </c>
      <c r="K1077" s="8">
        <v>2002.7280000000001</v>
      </c>
      <c r="L1077" s="9">
        <f>(Sales[[#This Row],[Profit/Loss]]/Sales[[#This Row],[Revenue]])</f>
        <v>0.70000000000000007</v>
      </c>
      <c r="M1077" s="1">
        <v>45710</v>
      </c>
      <c r="N1077" s="6" t="s">
        <v>7</v>
      </c>
      <c r="O1077" s="6" t="s">
        <v>4</v>
      </c>
    </row>
    <row r="1078" spans="1:15" x14ac:dyDescent="0.35">
      <c r="A1078" s="6">
        <v>2116</v>
      </c>
      <c r="B1078" s="6" t="s">
        <v>1152</v>
      </c>
      <c r="C1078" s="6" t="s">
        <v>45</v>
      </c>
      <c r="D1078" s="6" t="s">
        <v>171</v>
      </c>
      <c r="E1078" s="6" t="s">
        <v>172</v>
      </c>
      <c r="F1078" s="5">
        <v>2</v>
      </c>
      <c r="G1078" s="8">
        <v>2385</v>
      </c>
      <c r="H1078" s="9">
        <v>0.57999999999999996</v>
      </c>
      <c r="I1078" s="7">
        <v>2003.4</v>
      </c>
      <c r="J1078" s="8">
        <v>1803.0600000000002</v>
      </c>
      <c r="K1078" s="8">
        <v>200.33999999999992</v>
      </c>
      <c r="L1078" s="9">
        <f>(Sales[[#This Row],[Profit/Loss]]/Sales[[#This Row],[Revenue]])</f>
        <v>9.999999999999995E-2</v>
      </c>
      <c r="M1078" s="1">
        <v>45550</v>
      </c>
      <c r="N1078" s="6" t="s">
        <v>7</v>
      </c>
      <c r="O1078" s="6" t="s">
        <v>3</v>
      </c>
    </row>
    <row r="1079" spans="1:15" x14ac:dyDescent="0.35">
      <c r="A1079" s="6">
        <v>2117</v>
      </c>
      <c r="B1079" s="6" t="s">
        <v>1153</v>
      </c>
      <c r="C1079" s="6" t="s">
        <v>56</v>
      </c>
      <c r="D1079" s="6" t="s">
        <v>78</v>
      </c>
      <c r="E1079" s="6" t="s">
        <v>79</v>
      </c>
      <c r="F1079" s="5">
        <v>2</v>
      </c>
      <c r="G1079" s="8">
        <v>4767</v>
      </c>
      <c r="H1079" s="9">
        <v>0.59</v>
      </c>
      <c r="I1079" s="7">
        <v>3908.9400000000005</v>
      </c>
      <c r="J1079" s="8">
        <v>3127.1520000000005</v>
      </c>
      <c r="K1079" s="8">
        <v>781.78800000000001</v>
      </c>
      <c r="L1079" s="9">
        <f>(Sales[[#This Row],[Profit/Loss]]/Sales[[#This Row],[Revenue]])</f>
        <v>0.19999999999999998</v>
      </c>
      <c r="M1079" s="1">
        <v>45553</v>
      </c>
      <c r="N1079" s="6" t="s">
        <v>5</v>
      </c>
      <c r="O1079" s="6" t="s">
        <v>3</v>
      </c>
    </row>
    <row r="1080" spans="1:15" x14ac:dyDescent="0.35">
      <c r="A1080" s="6">
        <v>2118</v>
      </c>
      <c r="B1080" s="6" t="s">
        <v>1154</v>
      </c>
      <c r="C1080" s="6" t="s">
        <v>56</v>
      </c>
      <c r="D1080" s="6" t="s">
        <v>83</v>
      </c>
      <c r="E1080" s="6" t="s">
        <v>84</v>
      </c>
      <c r="F1080" s="5">
        <v>3</v>
      </c>
      <c r="G1080" s="8">
        <v>3952</v>
      </c>
      <c r="H1080" s="9">
        <v>0.82</v>
      </c>
      <c r="I1080" s="7">
        <v>2134.0800000000004</v>
      </c>
      <c r="J1080" s="8">
        <v>1707.2640000000004</v>
      </c>
      <c r="K1080" s="8">
        <v>426.81600000000003</v>
      </c>
      <c r="L1080" s="9">
        <f>(Sales[[#This Row],[Profit/Loss]]/Sales[[#This Row],[Revenue]])</f>
        <v>0.19999999999999998</v>
      </c>
      <c r="M1080" s="1">
        <v>45767</v>
      </c>
      <c r="N1080" s="6" t="s">
        <v>11</v>
      </c>
      <c r="O1080" s="6" t="s">
        <v>4</v>
      </c>
    </row>
    <row r="1081" spans="1:15" x14ac:dyDescent="0.35">
      <c r="A1081" s="6">
        <v>2119</v>
      </c>
      <c r="B1081" s="6" t="s">
        <v>1155</v>
      </c>
      <c r="C1081" s="6" t="s">
        <v>41</v>
      </c>
      <c r="D1081" s="6" t="s">
        <v>42</v>
      </c>
      <c r="E1081" s="6" t="s">
        <v>43</v>
      </c>
      <c r="F1081" s="5">
        <v>1</v>
      </c>
      <c r="G1081" s="8">
        <v>538</v>
      </c>
      <c r="H1081" s="9">
        <v>0.05</v>
      </c>
      <c r="I1081" s="7">
        <v>511.09999999999997</v>
      </c>
      <c r="J1081" s="8">
        <v>357.77</v>
      </c>
      <c r="K1081" s="8">
        <v>153.32999999999998</v>
      </c>
      <c r="L1081" s="9">
        <f>(Sales[[#This Row],[Profit/Loss]]/Sales[[#This Row],[Revenue]])</f>
        <v>0.3</v>
      </c>
      <c r="M1081" s="1">
        <v>45612</v>
      </c>
      <c r="N1081" s="6" t="s">
        <v>11</v>
      </c>
      <c r="O1081" s="6" t="s">
        <v>4</v>
      </c>
    </row>
    <row r="1082" spans="1:15" x14ac:dyDescent="0.35">
      <c r="A1082" s="6">
        <v>2120</v>
      </c>
      <c r="B1082" s="6" t="s">
        <v>1156</v>
      </c>
      <c r="C1082" s="6" t="s">
        <v>45</v>
      </c>
      <c r="D1082" s="6" t="s">
        <v>148</v>
      </c>
      <c r="E1082" s="6" t="s">
        <v>149</v>
      </c>
      <c r="F1082" s="5">
        <v>2</v>
      </c>
      <c r="G1082" s="8">
        <v>3321</v>
      </c>
      <c r="H1082" s="9">
        <v>0.9</v>
      </c>
      <c r="I1082" s="7">
        <v>664.19999999999982</v>
      </c>
      <c r="J1082" s="8">
        <v>597.77999999999986</v>
      </c>
      <c r="K1082" s="8">
        <v>66.419999999999959</v>
      </c>
      <c r="L1082" s="9">
        <f>(Sales[[#This Row],[Profit/Loss]]/Sales[[#This Row],[Revenue]])</f>
        <v>9.9999999999999964E-2</v>
      </c>
      <c r="M1082" s="1">
        <v>45419</v>
      </c>
      <c r="N1082" s="6" t="s">
        <v>13</v>
      </c>
      <c r="O1082" s="6" t="s">
        <v>4</v>
      </c>
    </row>
    <row r="1083" spans="1:15" x14ac:dyDescent="0.35">
      <c r="A1083" s="6">
        <v>2121</v>
      </c>
      <c r="B1083" s="6" t="s">
        <v>1157</v>
      </c>
      <c r="C1083" s="6" t="s">
        <v>32</v>
      </c>
      <c r="D1083" s="6" t="s">
        <v>53</v>
      </c>
      <c r="E1083" s="6" t="s">
        <v>54</v>
      </c>
      <c r="F1083" s="5">
        <v>2</v>
      </c>
      <c r="G1083" s="8">
        <v>1210</v>
      </c>
      <c r="H1083" s="9">
        <v>0.63</v>
      </c>
      <c r="I1083" s="7">
        <v>895.4</v>
      </c>
      <c r="J1083" s="8">
        <v>268.62</v>
      </c>
      <c r="K1083" s="8">
        <v>626.78</v>
      </c>
      <c r="L1083" s="9">
        <f>(Sales[[#This Row],[Profit/Loss]]/Sales[[#This Row],[Revenue]])</f>
        <v>0.7</v>
      </c>
      <c r="M1083" s="1">
        <v>45363</v>
      </c>
      <c r="N1083" s="6" t="s">
        <v>11</v>
      </c>
      <c r="O1083" s="6" t="s">
        <v>4</v>
      </c>
    </row>
    <row r="1084" spans="1:15" x14ac:dyDescent="0.35">
      <c r="A1084" s="6">
        <v>2122</v>
      </c>
      <c r="B1084" s="6" t="s">
        <v>1158</v>
      </c>
      <c r="C1084" s="6" t="s">
        <v>32</v>
      </c>
      <c r="D1084" s="6" t="s">
        <v>68</v>
      </c>
      <c r="E1084" s="6" t="s">
        <v>69</v>
      </c>
      <c r="F1084" s="5">
        <v>2</v>
      </c>
      <c r="G1084" s="8">
        <v>2751</v>
      </c>
      <c r="H1084" s="9">
        <v>0.17</v>
      </c>
      <c r="I1084" s="7">
        <v>4566.66</v>
      </c>
      <c r="J1084" s="8">
        <v>1369.9979999999998</v>
      </c>
      <c r="K1084" s="8">
        <v>3196.6620000000003</v>
      </c>
      <c r="L1084" s="9">
        <f>(Sales[[#This Row],[Profit/Loss]]/Sales[[#This Row],[Revenue]])</f>
        <v>0.70000000000000007</v>
      </c>
      <c r="M1084" s="1">
        <v>45563</v>
      </c>
      <c r="N1084" s="6" t="s">
        <v>5</v>
      </c>
      <c r="O1084" s="6" t="s">
        <v>4</v>
      </c>
    </row>
    <row r="1085" spans="1:15" x14ac:dyDescent="0.35">
      <c r="A1085" s="6">
        <v>2123</v>
      </c>
      <c r="B1085" s="6" t="s">
        <v>1159</v>
      </c>
      <c r="C1085" s="6" t="s">
        <v>37</v>
      </c>
      <c r="D1085" s="6" t="s">
        <v>102</v>
      </c>
      <c r="E1085" s="6" t="s">
        <v>103</v>
      </c>
      <c r="F1085" s="5">
        <v>2</v>
      </c>
      <c r="G1085" s="8">
        <v>2445</v>
      </c>
      <c r="H1085" s="9">
        <v>0.9</v>
      </c>
      <c r="I1085" s="7">
        <v>488.99999999999989</v>
      </c>
      <c r="J1085" s="8">
        <v>195.59999999999997</v>
      </c>
      <c r="K1085" s="8">
        <v>293.39999999999992</v>
      </c>
      <c r="L1085" s="9">
        <f>(Sales[[#This Row],[Profit/Loss]]/Sales[[#This Row],[Revenue]])</f>
        <v>0.6</v>
      </c>
      <c r="M1085" s="1">
        <v>45708</v>
      </c>
      <c r="N1085" s="6" t="s">
        <v>5</v>
      </c>
      <c r="O1085" s="6" t="s">
        <v>4</v>
      </c>
    </row>
    <row r="1086" spans="1:15" x14ac:dyDescent="0.35">
      <c r="A1086" s="6">
        <v>2124</v>
      </c>
      <c r="B1086" s="6" t="s">
        <v>1160</v>
      </c>
      <c r="C1086" s="6" t="s">
        <v>49</v>
      </c>
      <c r="D1086" s="6" t="s">
        <v>105</v>
      </c>
      <c r="E1086" s="6" t="s">
        <v>106</v>
      </c>
      <c r="F1086" s="5">
        <v>2</v>
      </c>
      <c r="G1086" s="8">
        <v>3881</v>
      </c>
      <c r="H1086" s="9">
        <v>0.61</v>
      </c>
      <c r="I1086" s="7">
        <v>3027.1800000000003</v>
      </c>
      <c r="J1086" s="8">
        <v>302.71800000000002</v>
      </c>
      <c r="K1086" s="8">
        <v>2724.4620000000004</v>
      </c>
      <c r="L1086" s="9">
        <f>(Sales[[#This Row],[Profit/Loss]]/Sales[[#This Row],[Revenue]])</f>
        <v>0.9</v>
      </c>
      <c r="M1086" s="1">
        <v>45284</v>
      </c>
      <c r="N1086" s="6" t="s">
        <v>9</v>
      </c>
      <c r="O1086" s="6" t="s">
        <v>3</v>
      </c>
    </row>
    <row r="1087" spans="1:15" x14ac:dyDescent="0.35">
      <c r="A1087" s="6">
        <v>2125</v>
      </c>
      <c r="B1087" s="6" t="s">
        <v>1161</v>
      </c>
      <c r="C1087" s="6" t="s">
        <v>32</v>
      </c>
      <c r="D1087" s="6" t="s">
        <v>33</v>
      </c>
      <c r="E1087" s="6" t="s">
        <v>34</v>
      </c>
      <c r="F1087" s="5">
        <v>2</v>
      </c>
      <c r="G1087" s="8">
        <v>2381</v>
      </c>
      <c r="H1087" s="9">
        <v>0.93</v>
      </c>
      <c r="I1087" s="7">
        <v>333.33999999999975</v>
      </c>
      <c r="J1087" s="8">
        <v>100.00199999999992</v>
      </c>
      <c r="K1087" s="8">
        <v>233.33799999999982</v>
      </c>
      <c r="L1087" s="9">
        <f>(Sales[[#This Row],[Profit/Loss]]/Sales[[#This Row],[Revenue]])</f>
        <v>0.7</v>
      </c>
      <c r="M1087" s="1">
        <v>45577</v>
      </c>
      <c r="N1087" s="6" t="s">
        <v>13</v>
      </c>
      <c r="O1087" s="6" t="s">
        <v>3</v>
      </c>
    </row>
    <row r="1088" spans="1:15" x14ac:dyDescent="0.35">
      <c r="A1088" s="6">
        <v>2126</v>
      </c>
      <c r="B1088" s="6" t="s">
        <v>1162</v>
      </c>
      <c r="C1088" s="6" t="s">
        <v>45</v>
      </c>
      <c r="D1088" s="6" t="s">
        <v>60</v>
      </c>
      <c r="E1088" s="6" t="s">
        <v>61</v>
      </c>
      <c r="F1088" s="5">
        <v>2</v>
      </c>
      <c r="G1088" s="8">
        <v>821</v>
      </c>
      <c r="H1088" s="9">
        <v>0.01</v>
      </c>
      <c r="I1088" s="7">
        <v>1625.58</v>
      </c>
      <c r="J1088" s="8">
        <v>1463.0219999999999</v>
      </c>
      <c r="K1088" s="8">
        <v>162.55799999999999</v>
      </c>
      <c r="L1088" s="9">
        <f>(Sales[[#This Row],[Profit/Loss]]/Sales[[#This Row],[Revenue]])</f>
        <v>0.1</v>
      </c>
      <c r="M1088" s="1">
        <v>45563</v>
      </c>
      <c r="N1088" s="6" t="s">
        <v>7</v>
      </c>
      <c r="O1088" s="6" t="s">
        <v>4</v>
      </c>
    </row>
    <row r="1089" spans="1:15" x14ac:dyDescent="0.35">
      <c r="A1089" s="6">
        <v>2127</v>
      </c>
      <c r="B1089" s="6" t="s">
        <v>1163</v>
      </c>
      <c r="C1089" s="6" t="s">
        <v>45</v>
      </c>
      <c r="D1089" s="6" t="s">
        <v>60</v>
      </c>
      <c r="E1089" s="6" t="s">
        <v>61</v>
      </c>
      <c r="F1089" s="5">
        <v>6</v>
      </c>
      <c r="G1089" s="8">
        <v>2580</v>
      </c>
      <c r="H1089" s="9">
        <v>0.94</v>
      </c>
      <c r="I1089" s="7">
        <v>928.80000000000086</v>
      </c>
      <c r="J1089" s="8">
        <v>835.92000000000075</v>
      </c>
      <c r="K1089" s="8">
        <v>92.880000000000109</v>
      </c>
      <c r="L1089" s="9">
        <f>(Sales[[#This Row],[Profit/Loss]]/Sales[[#This Row],[Revenue]])</f>
        <v>0.10000000000000002</v>
      </c>
      <c r="M1089" s="1">
        <v>45563</v>
      </c>
      <c r="N1089" s="6" t="s">
        <v>5</v>
      </c>
      <c r="O1089" s="6" t="s">
        <v>3</v>
      </c>
    </row>
    <row r="1090" spans="1:15" x14ac:dyDescent="0.35">
      <c r="A1090" s="6">
        <v>2128</v>
      </c>
      <c r="B1090" s="6" t="s">
        <v>1164</v>
      </c>
      <c r="C1090" s="6" t="s">
        <v>45</v>
      </c>
      <c r="D1090" s="6" t="s">
        <v>148</v>
      </c>
      <c r="E1090" s="6" t="s">
        <v>149</v>
      </c>
      <c r="F1090" s="5">
        <v>2</v>
      </c>
      <c r="G1090" s="8">
        <v>2914</v>
      </c>
      <c r="H1090" s="9">
        <v>0.08</v>
      </c>
      <c r="I1090" s="7">
        <v>5361.76</v>
      </c>
      <c r="J1090" s="8">
        <v>4825.5840000000007</v>
      </c>
      <c r="K1090" s="8">
        <v>536.17599999999948</v>
      </c>
      <c r="L1090" s="9">
        <f>(Sales[[#This Row],[Profit/Loss]]/Sales[[#This Row],[Revenue]])</f>
        <v>9.9999999999999895E-2</v>
      </c>
      <c r="M1090" s="1">
        <v>45567</v>
      </c>
      <c r="N1090" s="6" t="s">
        <v>11</v>
      </c>
      <c r="O1090" s="6" t="s">
        <v>4</v>
      </c>
    </row>
    <row r="1091" spans="1:15" x14ac:dyDescent="0.35">
      <c r="A1091" s="6">
        <v>2130</v>
      </c>
      <c r="B1091" s="6" t="s">
        <v>1165</v>
      </c>
      <c r="C1091" s="6" t="s">
        <v>37</v>
      </c>
      <c r="D1091" s="6" t="s">
        <v>102</v>
      </c>
      <c r="E1091" s="6" t="s">
        <v>103</v>
      </c>
      <c r="F1091" s="5">
        <v>2</v>
      </c>
      <c r="G1091" s="8">
        <v>2445</v>
      </c>
      <c r="H1091" s="9">
        <v>0.36</v>
      </c>
      <c r="I1091" s="7">
        <v>3129.6</v>
      </c>
      <c r="J1091" s="8">
        <v>1251.8400000000001</v>
      </c>
      <c r="K1091" s="8">
        <v>1877.7599999999998</v>
      </c>
      <c r="L1091" s="9">
        <f>(Sales[[#This Row],[Profit/Loss]]/Sales[[#This Row],[Revenue]])</f>
        <v>0.6</v>
      </c>
      <c r="M1091" s="1">
        <v>45810</v>
      </c>
      <c r="N1091" s="6" t="s">
        <v>15</v>
      </c>
      <c r="O1091" s="6" t="s">
        <v>4</v>
      </c>
    </row>
    <row r="1092" spans="1:15" x14ac:dyDescent="0.35">
      <c r="A1092" s="6">
        <v>2131</v>
      </c>
      <c r="B1092" s="6" t="s">
        <v>1166</v>
      </c>
      <c r="C1092" s="6" t="s">
        <v>41</v>
      </c>
      <c r="D1092" s="6" t="s">
        <v>87</v>
      </c>
      <c r="E1092" s="6" t="s">
        <v>88</v>
      </c>
      <c r="F1092" s="5">
        <v>1</v>
      </c>
      <c r="G1092" s="8">
        <v>2573</v>
      </c>
      <c r="H1092" s="9">
        <v>0.75</v>
      </c>
      <c r="I1092" s="7">
        <v>643.25</v>
      </c>
      <c r="J1092" s="8">
        <v>450.27499999999998</v>
      </c>
      <c r="K1092" s="8">
        <v>192.97500000000002</v>
      </c>
      <c r="L1092" s="9">
        <f>(Sales[[#This Row],[Profit/Loss]]/Sales[[#This Row],[Revenue]])</f>
        <v>0.30000000000000004</v>
      </c>
      <c r="M1092" s="1">
        <v>45819</v>
      </c>
      <c r="N1092" s="6" t="s">
        <v>15</v>
      </c>
      <c r="O1092" s="6" t="s">
        <v>4</v>
      </c>
    </row>
    <row r="1093" spans="1:15" x14ac:dyDescent="0.35">
      <c r="A1093" s="6">
        <v>2132</v>
      </c>
      <c r="B1093" s="6" t="s">
        <v>1167</v>
      </c>
      <c r="C1093" s="6" t="s">
        <v>32</v>
      </c>
      <c r="D1093" s="6" t="s">
        <v>33</v>
      </c>
      <c r="E1093" s="6" t="s">
        <v>34</v>
      </c>
      <c r="F1093" s="5">
        <v>4</v>
      </c>
      <c r="G1093" s="8">
        <v>2381</v>
      </c>
      <c r="H1093" s="9">
        <v>0.74</v>
      </c>
      <c r="I1093" s="7">
        <v>2476.2400000000002</v>
      </c>
      <c r="J1093" s="8">
        <v>742.87200000000007</v>
      </c>
      <c r="K1093" s="8">
        <v>1733.3680000000002</v>
      </c>
      <c r="L1093" s="9">
        <f>(Sales[[#This Row],[Profit/Loss]]/Sales[[#This Row],[Revenue]])</f>
        <v>0.7</v>
      </c>
      <c r="M1093" s="1">
        <v>45729</v>
      </c>
      <c r="N1093" s="6" t="s">
        <v>9</v>
      </c>
      <c r="O1093" s="6" t="s">
        <v>3</v>
      </c>
    </row>
    <row r="1094" spans="1:15" x14ac:dyDescent="0.35">
      <c r="A1094" s="6">
        <v>2133</v>
      </c>
      <c r="B1094" s="6" t="s">
        <v>1168</v>
      </c>
      <c r="C1094" s="6" t="s">
        <v>49</v>
      </c>
      <c r="D1094" s="6" t="s">
        <v>94</v>
      </c>
      <c r="E1094" s="6" t="s">
        <v>95</v>
      </c>
      <c r="F1094" s="5">
        <v>5</v>
      </c>
      <c r="G1094" s="8">
        <v>2689</v>
      </c>
      <c r="H1094" s="9">
        <v>0.76</v>
      </c>
      <c r="I1094" s="7">
        <v>3226.7999999999997</v>
      </c>
      <c r="J1094" s="8">
        <v>322.68</v>
      </c>
      <c r="K1094" s="8">
        <v>2904.12</v>
      </c>
      <c r="L1094" s="9">
        <f>(Sales[[#This Row],[Profit/Loss]]/Sales[[#This Row],[Revenue]])</f>
        <v>0.9</v>
      </c>
      <c r="M1094" s="1">
        <v>45563</v>
      </c>
      <c r="N1094" s="6" t="s">
        <v>15</v>
      </c>
      <c r="O1094" s="6" t="s">
        <v>3</v>
      </c>
    </row>
    <row r="1095" spans="1:15" x14ac:dyDescent="0.35">
      <c r="A1095" s="6">
        <v>2134</v>
      </c>
      <c r="B1095" s="6" t="s">
        <v>1169</v>
      </c>
      <c r="C1095" s="6" t="s">
        <v>45</v>
      </c>
      <c r="D1095" s="6" t="s">
        <v>60</v>
      </c>
      <c r="E1095" s="6" t="s">
        <v>61</v>
      </c>
      <c r="F1095" s="5">
        <v>2</v>
      </c>
      <c r="G1095" s="8">
        <v>2580</v>
      </c>
      <c r="H1095" s="9">
        <v>0.28999999999999998</v>
      </c>
      <c r="I1095" s="7">
        <v>3663.6</v>
      </c>
      <c r="J1095" s="8">
        <v>3297.24</v>
      </c>
      <c r="K1095" s="8">
        <v>366.36000000000013</v>
      </c>
      <c r="L1095" s="9">
        <f>(Sales[[#This Row],[Profit/Loss]]/Sales[[#This Row],[Revenue]])</f>
        <v>0.10000000000000003</v>
      </c>
      <c r="M1095" s="1">
        <v>45656</v>
      </c>
      <c r="N1095" s="6" t="s">
        <v>11</v>
      </c>
      <c r="O1095" s="6" t="s">
        <v>4</v>
      </c>
    </row>
    <row r="1096" spans="1:15" x14ac:dyDescent="0.35">
      <c r="A1096" s="6">
        <v>2135</v>
      </c>
      <c r="B1096" s="6" t="s">
        <v>1170</v>
      </c>
      <c r="C1096" s="6" t="s">
        <v>56</v>
      </c>
      <c r="D1096" s="6" t="s">
        <v>57</v>
      </c>
      <c r="E1096" s="6" t="s">
        <v>58</v>
      </c>
      <c r="F1096" s="5">
        <v>2</v>
      </c>
      <c r="G1096" s="8">
        <v>857</v>
      </c>
      <c r="H1096" s="9">
        <v>0.64</v>
      </c>
      <c r="I1096" s="7">
        <v>617.04</v>
      </c>
      <c r="J1096" s="8">
        <v>493.63200000000001</v>
      </c>
      <c r="K1096" s="8">
        <v>123.40799999999996</v>
      </c>
      <c r="L1096" s="9">
        <f>(Sales[[#This Row],[Profit/Loss]]/Sales[[#This Row],[Revenue]])</f>
        <v>0.19999999999999996</v>
      </c>
      <c r="M1096" s="1">
        <v>45158</v>
      </c>
      <c r="N1096" s="6" t="s">
        <v>5</v>
      </c>
      <c r="O1096" s="6" t="s">
        <v>3</v>
      </c>
    </row>
    <row r="1097" spans="1:15" x14ac:dyDescent="0.35">
      <c r="A1097" s="6">
        <v>2136</v>
      </c>
      <c r="B1097" s="6" t="s">
        <v>1171</v>
      </c>
      <c r="C1097" s="6" t="s">
        <v>49</v>
      </c>
      <c r="D1097" s="6" t="s">
        <v>105</v>
      </c>
      <c r="E1097" s="6" t="s">
        <v>106</v>
      </c>
      <c r="F1097" s="5">
        <v>2</v>
      </c>
      <c r="G1097" s="8">
        <v>2751</v>
      </c>
      <c r="H1097" s="9">
        <v>0.61</v>
      </c>
      <c r="I1097" s="7">
        <v>2145.7800000000002</v>
      </c>
      <c r="J1097" s="8">
        <v>214.57800000000003</v>
      </c>
      <c r="K1097" s="8">
        <v>1931.2020000000002</v>
      </c>
      <c r="L1097" s="9">
        <f>(Sales[[#This Row],[Profit/Loss]]/Sales[[#This Row],[Revenue]])</f>
        <v>0.9</v>
      </c>
      <c r="M1097" s="1">
        <v>45832</v>
      </c>
      <c r="N1097" s="6" t="s">
        <v>13</v>
      </c>
      <c r="O1097" s="6" t="s">
        <v>4</v>
      </c>
    </row>
    <row r="1098" spans="1:15" x14ac:dyDescent="0.35">
      <c r="A1098" s="6">
        <v>2137</v>
      </c>
      <c r="B1098" s="6" t="s">
        <v>1172</v>
      </c>
      <c r="C1098" s="6" t="s">
        <v>49</v>
      </c>
      <c r="D1098" s="6" t="s">
        <v>94</v>
      </c>
      <c r="E1098" s="6" t="s">
        <v>95</v>
      </c>
      <c r="F1098" s="5">
        <v>2</v>
      </c>
      <c r="G1098" s="8">
        <v>2689</v>
      </c>
      <c r="H1098" s="9">
        <v>0.9</v>
      </c>
      <c r="I1098" s="7">
        <v>537.79999999999984</v>
      </c>
      <c r="J1098" s="8">
        <v>53.779999999999987</v>
      </c>
      <c r="K1098" s="8">
        <v>484.01999999999987</v>
      </c>
      <c r="L1098" s="9">
        <f>(Sales[[#This Row],[Profit/Loss]]/Sales[[#This Row],[Revenue]])</f>
        <v>0.9</v>
      </c>
      <c r="M1098" s="1">
        <v>45772</v>
      </c>
      <c r="N1098" s="6" t="s">
        <v>15</v>
      </c>
      <c r="O1098" s="6" t="s">
        <v>4</v>
      </c>
    </row>
    <row r="1099" spans="1:15" x14ac:dyDescent="0.35">
      <c r="A1099" s="6">
        <v>2138</v>
      </c>
      <c r="B1099" s="6" t="s">
        <v>1173</v>
      </c>
      <c r="C1099" s="6" t="s">
        <v>41</v>
      </c>
      <c r="D1099" s="6" t="s">
        <v>110</v>
      </c>
      <c r="E1099" s="6" t="s">
        <v>111</v>
      </c>
      <c r="F1099" s="5">
        <v>2</v>
      </c>
      <c r="G1099" s="8">
        <v>2427</v>
      </c>
      <c r="H1099" s="9">
        <v>0.69</v>
      </c>
      <c r="I1099" s="7">
        <v>1504.7400000000002</v>
      </c>
      <c r="J1099" s="8">
        <v>1053.3180000000002</v>
      </c>
      <c r="K1099" s="8">
        <v>451.42200000000003</v>
      </c>
      <c r="L1099" s="9">
        <f>(Sales[[#This Row],[Profit/Loss]]/Sales[[#This Row],[Revenue]])</f>
        <v>0.3</v>
      </c>
      <c r="M1099" s="1">
        <v>45563</v>
      </c>
      <c r="N1099" s="6" t="s">
        <v>5</v>
      </c>
      <c r="O1099" s="6" t="s">
        <v>3</v>
      </c>
    </row>
    <row r="1100" spans="1:15" x14ac:dyDescent="0.35">
      <c r="A1100" s="6">
        <v>2140</v>
      </c>
      <c r="B1100" s="6" t="s">
        <v>1174</v>
      </c>
      <c r="C1100" s="6" t="s">
        <v>41</v>
      </c>
      <c r="D1100" s="6" t="s">
        <v>42</v>
      </c>
      <c r="E1100" s="6" t="s">
        <v>43</v>
      </c>
      <c r="F1100" s="5">
        <v>1</v>
      </c>
      <c r="G1100" s="8">
        <v>2192</v>
      </c>
      <c r="H1100" s="9">
        <v>0.66</v>
      </c>
      <c r="I1100" s="7">
        <v>745.28</v>
      </c>
      <c r="J1100" s="8">
        <v>521.69599999999991</v>
      </c>
      <c r="K1100" s="8">
        <v>223.58400000000006</v>
      </c>
      <c r="L1100" s="9">
        <f>(Sales[[#This Row],[Profit/Loss]]/Sales[[#This Row],[Revenue]])</f>
        <v>0.3000000000000001</v>
      </c>
      <c r="M1100" s="1">
        <v>45632</v>
      </c>
      <c r="N1100" s="6" t="s">
        <v>9</v>
      </c>
      <c r="O1100" s="6" t="s">
        <v>4</v>
      </c>
    </row>
    <row r="1101" spans="1:15" x14ac:dyDescent="0.35">
      <c r="A1101" s="6">
        <v>2141</v>
      </c>
      <c r="B1101" s="6" t="s">
        <v>1175</v>
      </c>
      <c r="C1101" s="6" t="s">
        <v>37</v>
      </c>
      <c r="D1101" s="6" t="s">
        <v>151</v>
      </c>
      <c r="E1101" s="6" t="s">
        <v>152</v>
      </c>
      <c r="F1101" s="5">
        <v>2</v>
      </c>
      <c r="G1101" s="8">
        <v>1762</v>
      </c>
      <c r="H1101" s="9">
        <v>0.73</v>
      </c>
      <c r="I1101" s="7">
        <v>951.48</v>
      </c>
      <c r="J1101" s="8">
        <v>380.59200000000004</v>
      </c>
      <c r="K1101" s="8">
        <v>570.88799999999992</v>
      </c>
      <c r="L1101" s="9">
        <f>(Sales[[#This Row],[Profit/Loss]]/Sales[[#This Row],[Revenue]])</f>
        <v>0.59999999999999987</v>
      </c>
      <c r="M1101" s="1">
        <v>45566</v>
      </c>
      <c r="N1101" s="6" t="s">
        <v>5</v>
      </c>
      <c r="O1101" s="6" t="s">
        <v>3</v>
      </c>
    </row>
    <row r="1102" spans="1:15" x14ac:dyDescent="0.35">
      <c r="A1102" s="6">
        <v>2142</v>
      </c>
      <c r="B1102" s="6" t="s">
        <v>1176</v>
      </c>
      <c r="C1102" s="6" t="s">
        <v>56</v>
      </c>
      <c r="D1102" s="6" t="s">
        <v>83</v>
      </c>
      <c r="E1102" s="6" t="s">
        <v>84</v>
      </c>
      <c r="F1102" s="5">
        <v>2</v>
      </c>
      <c r="G1102" s="8">
        <v>2840</v>
      </c>
      <c r="H1102" s="9">
        <v>0.73</v>
      </c>
      <c r="I1102" s="7">
        <v>1533.6000000000001</v>
      </c>
      <c r="J1102" s="8">
        <v>1226.8800000000001</v>
      </c>
      <c r="K1102" s="8">
        <v>306.72000000000003</v>
      </c>
      <c r="L1102" s="9">
        <f>(Sales[[#This Row],[Profit/Loss]]/Sales[[#This Row],[Revenue]])</f>
        <v>0.2</v>
      </c>
      <c r="M1102" s="1">
        <v>45155</v>
      </c>
      <c r="N1102" s="6" t="s">
        <v>11</v>
      </c>
      <c r="O1102" s="6" t="s">
        <v>4</v>
      </c>
    </row>
    <row r="1103" spans="1:15" x14ac:dyDescent="0.35">
      <c r="A1103" s="6">
        <v>2143</v>
      </c>
      <c r="B1103" s="6" t="s">
        <v>1177</v>
      </c>
      <c r="C1103" s="6" t="s">
        <v>56</v>
      </c>
      <c r="D1103" s="6" t="s">
        <v>83</v>
      </c>
      <c r="E1103" s="6" t="s">
        <v>84</v>
      </c>
      <c r="F1103" s="5">
        <v>3</v>
      </c>
      <c r="G1103" s="8">
        <v>663</v>
      </c>
      <c r="H1103" s="9">
        <v>0.96</v>
      </c>
      <c r="I1103" s="7">
        <v>79.560000000000073</v>
      </c>
      <c r="J1103" s="8">
        <v>63.64800000000006</v>
      </c>
      <c r="K1103" s="8">
        <v>15.912000000000013</v>
      </c>
      <c r="L1103" s="9">
        <f>(Sales[[#This Row],[Profit/Loss]]/Sales[[#This Row],[Revenue]])</f>
        <v>0.19999999999999998</v>
      </c>
      <c r="M1103" s="1">
        <v>45680</v>
      </c>
      <c r="N1103" s="6" t="s">
        <v>11</v>
      </c>
      <c r="O1103" s="6" t="s">
        <v>3</v>
      </c>
    </row>
    <row r="1104" spans="1:15" x14ac:dyDescent="0.35">
      <c r="A1104" s="6">
        <v>2144</v>
      </c>
      <c r="B1104" s="6" t="s">
        <v>1178</v>
      </c>
      <c r="C1104" s="6" t="s">
        <v>37</v>
      </c>
      <c r="D1104" s="6" t="s">
        <v>102</v>
      </c>
      <c r="E1104" s="6" t="s">
        <v>103</v>
      </c>
      <c r="F1104" s="5">
        <v>1</v>
      </c>
      <c r="G1104" s="8">
        <v>907</v>
      </c>
      <c r="H1104" s="9">
        <v>0.92</v>
      </c>
      <c r="I1104" s="7">
        <v>72.55999999999996</v>
      </c>
      <c r="J1104" s="8">
        <v>29.023999999999987</v>
      </c>
      <c r="K1104" s="8">
        <v>43.535999999999973</v>
      </c>
      <c r="L1104" s="9">
        <f>(Sales[[#This Row],[Profit/Loss]]/Sales[[#This Row],[Revenue]])</f>
        <v>0.6</v>
      </c>
      <c r="M1104" s="1">
        <v>45661</v>
      </c>
      <c r="N1104" s="6" t="s">
        <v>7</v>
      </c>
      <c r="O1104" s="6" t="s">
        <v>4</v>
      </c>
    </row>
    <row r="1105" spans="1:15" x14ac:dyDescent="0.35">
      <c r="A1105" s="6">
        <v>2145</v>
      </c>
      <c r="B1105" s="6" t="s">
        <v>1179</v>
      </c>
      <c r="C1105" s="6" t="s">
        <v>49</v>
      </c>
      <c r="D1105" s="6" t="s">
        <v>63</v>
      </c>
      <c r="E1105" s="6" t="s">
        <v>64</v>
      </c>
      <c r="F1105" s="5">
        <v>2</v>
      </c>
      <c r="G1105" s="8">
        <v>3981</v>
      </c>
      <c r="H1105" s="9">
        <v>0.65</v>
      </c>
      <c r="I1105" s="7">
        <v>2786.7</v>
      </c>
      <c r="J1105" s="8">
        <v>278.67</v>
      </c>
      <c r="K1105" s="8">
        <v>2508.0299999999997</v>
      </c>
      <c r="L1105" s="9">
        <f>(Sales[[#This Row],[Profit/Loss]]/Sales[[#This Row],[Revenue]])</f>
        <v>0.9</v>
      </c>
      <c r="M1105" s="1">
        <v>45611</v>
      </c>
      <c r="N1105" s="6" t="s">
        <v>15</v>
      </c>
      <c r="O1105" s="6" t="s">
        <v>4</v>
      </c>
    </row>
    <row r="1106" spans="1:15" x14ac:dyDescent="0.35">
      <c r="A1106" s="6">
        <v>2146</v>
      </c>
      <c r="B1106" s="6" t="s">
        <v>1180</v>
      </c>
      <c r="C1106" s="6" t="s">
        <v>45</v>
      </c>
      <c r="D1106" s="6" t="s">
        <v>148</v>
      </c>
      <c r="E1106" s="6" t="s">
        <v>149</v>
      </c>
      <c r="F1106" s="5">
        <v>2</v>
      </c>
      <c r="G1106" s="8">
        <v>2914</v>
      </c>
      <c r="H1106" s="9">
        <v>0.65</v>
      </c>
      <c r="I1106" s="7">
        <v>2039.8</v>
      </c>
      <c r="J1106" s="8">
        <v>1835.82</v>
      </c>
      <c r="K1106" s="8">
        <v>203.98000000000002</v>
      </c>
      <c r="L1106" s="9">
        <f>(Sales[[#This Row],[Profit/Loss]]/Sales[[#This Row],[Revenue]])</f>
        <v>0.1</v>
      </c>
      <c r="M1106" s="1">
        <v>45624</v>
      </c>
      <c r="N1106" s="6" t="s">
        <v>9</v>
      </c>
      <c r="O1106" s="6" t="s">
        <v>3</v>
      </c>
    </row>
    <row r="1107" spans="1:15" x14ac:dyDescent="0.35">
      <c r="A1107" s="6">
        <v>2147</v>
      </c>
      <c r="B1107" s="6" t="s">
        <v>1181</v>
      </c>
      <c r="C1107" s="6" t="s">
        <v>56</v>
      </c>
      <c r="D1107" s="6" t="s">
        <v>117</v>
      </c>
      <c r="E1107" s="6" t="s">
        <v>118</v>
      </c>
      <c r="F1107" s="5">
        <v>1</v>
      </c>
      <c r="G1107" s="8">
        <v>2869</v>
      </c>
      <c r="H1107" s="9">
        <v>0.27</v>
      </c>
      <c r="I1107" s="7">
        <v>2094.37</v>
      </c>
      <c r="J1107" s="8">
        <v>1675.4960000000001</v>
      </c>
      <c r="K1107" s="8">
        <v>418.8739999999998</v>
      </c>
      <c r="L1107" s="9">
        <f>(Sales[[#This Row],[Profit/Loss]]/Sales[[#This Row],[Revenue]])</f>
        <v>0.1999999999999999</v>
      </c>
      <c r="M1107" s="1">
        <v>45182</v>
      </c>
      <c r="N1107" s="6" t="s">
        <v>7</v>
      </c>
      <c r="O1107" s="6" t="s">
        <v>4</v>
      </c>
    </row>
    <row r="1108" spans="1:15" x14ac:dyDescent="0.35">
      <c r="A1108" s="6">
        <v>2148</v>
      </c>
      <c r="B1108" s="6" t="s">
        <v>1182</v>
      </c>
      <c r="C1108" s="6" t="s">
        <v>49</v>
      </c>
      <c r="D1108" s="6" t="s">
        <v>63</v>
      </c>
      <c r="E1108" s="6" t="s">
        <v>64</v>
      </c>
      <c r="F1108" s="5">
        <v>2</v>
      </c>
      <c r="G1108" s="8">
        <v>2790</v>
      </c>
      <c r="H1108" s="9">
        <v>0.65</v>
      </c>
      <c r="I1108" s="7">
        <v>1952.9999999999998</v>
      </c>
      <c r="J1108" s="8">
        <v>195.29999999999998</v>
      </c>
      <c r="K1108" s="8">
        <v>1757.6999999999998</v>
      </c>
      <c r="L1108" s="9">
        <f>(Sales[[#This Row],[Profit/Loss]]/Sales[[#This Row],[Revenue]])</f>
        <v>0.9</v>
      </c>
      <c r="M1108" s="1">
        <v>45563</v>
      </c>
      <c r="N1108" s="6" t="s">
        <v>13</v>
      </c>
      <c r="O1108" s="6" t="s">
        <v>4</v>
      </c>
    </row>
    <row r="1109" spans="1:15" x14ac:dyDescent="0.35">
      <c r="A1109" s="6">
        <v>2149</v>
      </c>
      <c r="B1109" s="6" t="s">
        <v>1183</v>
      </c>
      <c r="C1109" s="6" t="s">
        <v>37</v>
      </c>
      <c r="D1109" s="6" t="s">
        <v>151</v>
      </c>
      <c r="E1109" s="6" t="s">
        <v>152</v>
      </c>
      <c r="F1109" s="5">
        <v>2</v>
      </c>
      <c r="G1109" s="8">
        <v>2866</v>
      </c>
      <c r="H1109" s="9">
        <v>0.8</v>
      </c>
      <c r="I1109" s="7">
        <v>1146.3999999999996</v>
      </c>
      <c r="J1109" s="8">
        <v>458.55999999999989</v>
      </c>
      <c r="K1109" s="8">
        <v>687.83999999999969</v>
      </c>
      <c r="L1109" s="9">
        <f>(Sales[[#This Row],[Profit/Loss]]/Sales[[#This Row],[Revenue]])</f>
        <v>0.59999999999999987</v>
      </c>
      <c r="M1109" s="1">
        <v>45612</v>
      </c>
      <c r="N1109" s="6" t="s">
        <v>7</v>
      </c>
      <c r="O1109" s="6" t="s">
        <v>3</v>
      </c>
    </row>
    <row r="1110" spans="1:15" x14ac:dyDescent="0.35">
      <c r="A1110" s="6">
        <v>2151</v>
      </c>
      <c r="B1110" s="6" t="s">
        <v>1184</v>
      </c>
      <c r="C1110" s="6" t="s">
        <v>56</v>
      </c>
      <c r="D1110" s="6" t="s">
        <v>78</v>
      </c>
      <c r="E1110" s="6" t="s">
        <v>79</v>
      </c>
      <c r="F1110" s="5">
        <v>2</v>
      </c>
      <c r="G1110" s="8">
        <v>928</v>
      </c>
      <c r="H1110" s="9">
        <v>0.59</v>
      </c>
      <c r="I1110" s="7">
        <v>760.96</v>
      </c>
      <c r="J1110" s="8">
        <v>608.76800000000003</v>
      </c>
      <c r="K1110" s="8">
        <v>152.19200000000001</v>
      </c>
      <c r="L1110" s="9">
        <f>(Sales[[#This Row],[Profit/Loss]]/Sales[[#This Row],[Revenue]])</f>
        <v>0.2</v>
      </c>
      <c r="M1110" s="1">
        <v>45512</v>
      </c>
      <c r="N1110" s="6" t="s">
        <v>15</v>
      </c>
      <c r="O1110" s="6" t="s">
        <v>4</v>
      </c>
    </row>
    <row r="1111" spans="1:15" x14ac:dyDescent="0.35">
      <c r="A1111" s="6">
        <v>2152</v>
      </c>
      <c r="B1111" s="6" t="s">
        <v>1185</v>
      </c>
      <c r="C1111" s="6" t="s">
        <v>41</v>
      </c>
      <c r="D1111" s="6" t="s">
        <v>42</v>
      </c>
      <c r="E1111" s="6" t="s">
        <v>43</v>
      </c>
      <c r="F1111" s="5">
        <v>1</v>
      </c>
      <c r="G1111" s="8">
        <v>2874</v>
      </c>
      <c r="H1111" s="9">
        <v>0.66</v>
      </c>
      <c r="I1111" s="7">
        <v>977.15999999999985</v>
      </c>
      <c r="J1111" s="8">
        <v>684.01199999999983</v>
      </c>
      <c r="K1111" s="8">
        <v>293.14800000000002</v>
      </c>
      <c r="L1111" s="9">
        <f>(Sales[[#This Row],[Profit/Loss]]/Sales[[#This Row],[Revenue]])</f>
        <v>0.30000000000000004</v>
      </c>
      <c r="M1111" s="1">
        <v>45563</v>
      </c>
      <c r="N1111" s="6" t="s">
        <v>7</v>
      </c>
      <c r="O1111" s="6" t="s">
        <v>3</v>
      </c>
    </row>
    <row r="1112" spans="1:15" x14ac:dyDescent="0.35">
      <c r="A1112" s="6">
        <v>2153</v>
      </c>
      <c r="B1112" s="6" t="s">
        <v>692</v>
      </c>
      <c r="C1112" s="6" t="s">
        <v>37</v>
      </c>
      <c r="D1112" s="6" t="s">
        <v>151</v>
      </c>
      <c r="E1112" s="6" t="s">
        <v>152</v>
      </c>
      <c r="F1112" s="5">
        <v>2</v>
      </c>
      <c r="G1112" s="8">
        <v>3132</v>
      </c>
      <c r="H1112" s="9">
        <v>0.73</v>
      </c>
      <c r="I1112" s="7">
        <v>1691.2800000000002</v>
      </c>
      <c r="J1112" s="8">
        <v>676.51200000000017</v>
      </c>
      <c r="K1112" s="8">
        <v>1014.768</v>
      </c>
      <c r="L1112" s="9">
        <f>(Sales[[#This Row],[Profit/Loss]]/Sales[[#This Row],[Revenue]])</f>
        <v>0.6</v>
      </c>
      <c r="M1112" s="1">
        <v>45614</v>
      </c>
      <c r="N1112" s="6" t="s">
        <v>7</v>
      </c>
      <c r="O1112" s="6" t="s">
        <v>4</v>
      </c>
    </row>
    <row r="1113" spans="1:15" x14ac:dyDescent="0.35">
      <c r="A1113" s="6">
        <v>2154</v>
      </c>
      <c r="B1113" s="6" t="s">
        <v>1186</v>
      </c>
      <c r="C1113" s="6" t="s">
        <v>45</v>
      </c>
      <c r="D1113" s="6" t="s">
        <v>46</v>
      </c>
      <c r="E1113" s="6" t="s">
        <v>47</v>
      </c>
      <c r="F1113" s="5">
        <v>2</v>
      </c>
      <c r="G1113" s="8">
        <v>2605</v>
      </c>
      <c r="H1113" s="9">
        <v>0.7</v>
      </c>
      <c r="I1113" s="7">
        <v>1563.0000000000002</v>
      </c>
      <c r="J1113" s="8">
        <v>1406.7000000000003</v>
      </c>
      <c r="K1113" s="8">
        <v>156.29999999999995</v>
      </c>
      <c r="L1113" s="9">
        <f>(Sales[[#This Row],[Profit/Loss]]/Sales[[#This Row],[Revenue]])</f>
        <v>9.999999999999995E-2</v>
      </c>
      <c r="M1113" s="1">
        <v>45793</v>
      </c>
      <c r="N1113" s="6" t="s">
        <v>15</v>
      </c>
      <c r="O1113" s="6" t="s">
        <v>3</v>
      </c>
    </row>
    <row r="1114" spans="1:15" x14ac:dyDescent="0.35">
      <c r="A1114" s="6">
        <v>2155</v>
      </c>
      <c r="B1114" s="6" t="s">
        <v>1187</v>
      </c>
      <c r="C1114" s="6" t="s">
        <v>49</v>
      </c>
      <c r="D1114" s="6" t="s">
        <v>105</v>
      </c>
      <c r="E1114" s="6" t="s">
        <v>106</v>
      </c>
      <c r="F1114" s="5">
        <v>2</v>
      </c>
      <c r="G1114" s="8">
        <v>2751</v>
      </c>
      <c r="H1114" s="9">
        <v>0.61</v>
      </c>
      <c r="I1114" s="7">
        <v>2145.7800000000002</v>
      </c>
      <c r="J1114" s="8">
        <v>214.57800000000003</v>
      </c>
      <c r="K1114" s="8">
        <v>1931.2020000000002</v>
      </c>
      <c r="L1114" s="9">
        <f>(Sales[[#This Row],[Profit/Loss]]/Sales[[#This Row],[Revenue]])</f>
        <v>0.9</v>
      </c>
      <c r="M1114" s="1">
        <v>45691</v>
      </c>
      <c r="N1114" s="6" t="s">
        <v>11</v>
      </c>
      <c r="O1114" s="6" t="s">
        <v>4</v>
      </c>
    </row>
    <row r="1115" spans="1:15" x14ac:dyDescent="0.35">
      <c r="A1115" s="6">
        <v>2156</v>
      </c>
      <c r="B1115" s="6" t="s">
        <v>1188</v>
      </c>
      <c r="C1115" s="6" t="s">
        <v>41</v>
      </c>
      <c r="D1115" s="6" t="s">
        <v>87</v>
      </c>
      <c r="E1115" s="6" t="s">
        <v>88</v>
      </c>
      <c r="F1115" s="5">
        <v>2</v>
      </c>
      <c r="G1115" s="8">
        <v>2573</v>
      </c>
      <c r="H1115" s="9">
        <v>0.75</v>
      </c>
      <c r="I1115" s="7">
        <v>1286.5</v>
      </c>
      <c r="J1115" s="8">
        <v>900.55</v>
      </c>
      <c r="K1115" s="8">
        <v>385.95000000000005</v>
      </c>
      <c r="L1115" s="9">
        <f>(Sales[[#This Row],[Profit/Loss]]/Sales[[#This Row],[Revenue]])</f>
        <v>0.30000000000000004</v>
      </c>
      <c r="M1115" s="1">
        <v>45563</v>
      </c>
      <c r="N1115" s="6" t="s">
        <v>7</v>
      </c>
      <c r="O1115" s="6" t="s">
        <v>4</v>
      </c>
    </row>
    <row r="1116" spans="1:15" x14ac:dyDescent="0.35">
      <c r="A1116" s="6">
        <v>2157</v>
      </c>
      <c r="B1116" s="6" t="s">
        <v>1189</v>
      </c>
      <c r="C1116" s="6" t="s">
        <v>41</v>
      </c>
      <c r="D1116" s="6" t="s">
        <v>73</v>
      </c>
      <c r="E1116" s="6" t="s">
        <v>74</v>
      </c>
      <c r="F1116" s="5">
        <v>2</v>
      </c>
      <c r="G1116" s="8">
        <v>2830</v>
      </c>
      <c r="H1116" s="9">
        <v>0.97</v>
      </c>
      <c r="I1116" s="7">
        <v>169.80000000000015</v>
      </c>
      <c r="J1116" s="8">
        <v>118.8600000000001</v>
      </c>
      <c r="K1116" s="8">
        <v>50.940000000000055</v>
      </c>
      <c r="L1116" s="9">
        <f>(Sales[[#This Row],[Profit/Loss]]/Sales[[#This Row],[Revenue]])</f>
        <v>0.30000000000000004</v>
      </c>
      <c r="M1116" s="1">
        <v>45563</v>
      </c>
      <c r="N1116" s="6" t="s">
        <v>9</v>
      </c>
      <c r="O1116" s="6" t="s">
        <v>3</v>
      </c>
    </row>
    <row r="1117" spans="1:15" x14ac:dyDescent="0.35">
      <c r="A1117" s="6">
        <v>2158</v>
      </c>
      <c r="B1117" s="6" t="s">
        <v>1190</v>
      </c>
      <c r="C1117" s="6" t="s">
        <v>41</v>
      </c>
      <c r="D1117" s="6" t="s">
        <v>73</v>
      </c>
      <c r="E1117" s="6" t="s">
        <v>74</v>
      </c>
      <c r="F1117" s="5">
        <v>2</v>
      </c>
      <c r="G1117" s="8">
        <v>3271</v>
      </c>
      <c r="H1117" s="9">
        <v>0.59</v>
      </c>
      <c r="I1117" s="7">
        <v>2682.2200000000003</v>
      </c>
      <c r="J1117" s="8">
        <v>1877.5540000000001</v>
      </c>
      <c r="K1117" s="8">
        <v>804.66600000000017</v>
      </c>
      <c r="L1117" s="9">
        <f>(Sales[[#This Row],[Profit/Loss]]/Sales[[#This Row],[Revenue]])</f>
        <v>0.30000000000000004</v>
      </c>
      <c r="M1117" s="1">
        <v>45563</v>
      </c>
      <c r="N1117" s="6" t="s">
        <v>9</v>
      </c>
      <c r="O1117" s="6" t="s">
        <v>4</v>
      </c>
    </row>
    <row r="1118" spans="1:15" x14ac:dyDescent="0.35">
      <c r="A1118" s="6">
        <v>2159</v>
      </c>
      <c r="B1118" s="6" t="s">
        <v>1191</v>
      </c>
      <c r="C1118" s="6" t="s">
        <v>56</v>
      </c>
      <c r="D1118" s="6" t="s">
        <v>57</v>
      </c>
      <c r="E1118" s="6" t="s">
        <v>58</v>
      </c>
      <c r="F1118" s="5">
        <v>2</v>
      </c>
      <c r="G1118" s="8">
        <v>2995</v>
      </c>
      <c r="H1118" s="9">
        <v>0.64</v>
      </c>
      <c r="I1118" s="7">
        <v>2156.4</v>
      </c>
      <c r="J1118" s="8">
        <v>1725.1200000000001</v>
      </c>
      <c r="K1118" s="8">
        <v>431.28</v>
      </c>
      <c r="L1118" s="9">
        <f>(Sales[[#This Row],[Profit/Loss]]/Sales[[#This Row],[Revenue]])</f>
        <v>0.19999999999999998</v>
      </c>
      <c r="M1118" s="1">
        <v>45639</v>
      </c>
      <c r="N1118" s="6" t="s">
        <v>9</v>
      </c>
      <c r="O1118" s="6" t="s">
        <v>3</v>
      </c>
    </row>
    <row r="1119" spans="1:15" x14ac:dyDescent="0.35">
      <c r="A1119" s="6">
        <v>2160</v>
      </c>
      <c r="B1119" s="6" t="s">
        <v>1192</v>
      </c>
      <c r="C1119" s="6" t="s">
        <v>41</v>
      </c>
      <c r="D1119" s="6" t="s">
        <v>110</v>
      </c>
      <c r="E1119" s="6" t="s">
        <v>111</v>
      </c>
      <c r="F1119" s="5">
        <v>2</v>
      </c>
      <c r="G1119" s="8">
        <v>2120</v>
      </c>
      <c r="H1119" s="9">
        <v>0.69</v>
      </c>
      <c r="I1119" s="7">
        <v>1314.4000000000003</v>
      </c>
      <c r="J1119" s="8">
        <v>920.08000000000015</v>
      </c>
      <c r="K1119" s="8">
        <v>394.32000000000016</v>
      </c>
      <c r="L1119" s="9">
        <f>(Sales[[#This Row],[Profit/Loss]]/Sales[[#This Row],[Revenue]])</f>
        <v>0.30000000000000004</v>
      </c>
      <c r="M1119" s="1">
        <v>45598</v>
      </c>
      <c r="N1119" s="6" t="s">
        <v>15</v>
      </c>
      <c r="O1119" s="6" t="s">
        <v>4</v>
      </c>
    </row>
    <row r="1120" spans="1:15" x14ac:dyDescent="0.35">
      <c r="A1120" s="6">
        <v>2161</v>
      </c>
      <c r="B1120" s="6" t="s">
        <v>1193</v>
      </c>
      <c r="C1120" s="6" t="s">
        <v>45</v>
      </c>
      <c r="D1120" s="6" t="s">
        <v>148</v>
      </c>
      <c r="E1120" s="6" t="s">
        <v>149</v>
      </c>
      <c r="F1120" s="5">
        <v>2</v>
      </c>
      <c r="G1120" s="8">
        <v>4376</v>
      </c>
      <c r="H1120" s="9">
        <v>0.67</v>
      </c>
      <c r="I1120" s="7">
        <v>2888.16</v>
      </c>
      <c r="J1120" s="8">
        <v>2599.3440000000001</v>
      </c>
      <c r="K1120" s="8">
        <v>288.8159999999998</v>
      </c>
      <c r="L1120" s="9">
        <f>(Sales[[#This Row],[Profit/Loss]]/Sales[[#This Row],[Revenue]])</f>
        <v>9.9999999999999936E-2</v>
      </c>
      <c r="M1120" s="1">
        <v>45754</v>
      </c>
      <c r="N1120" s="6" t="s">
        <v>9</v>
      </c>
      <c r="O1120" s="6" t="s">
        <v>4</v>
      </c>
    </row>
    <row r="1121" spans="1:15" x14ac:dyDescent="0.35">
      <c r="A1121" s="6">
        <v>2162</v>
      </c>
      <c r="B1121" s="6" t="s">
        <v>1194</v>
      </c>
      <c r="C1121" s="6" t="s">
        <v>45</v>
      </c>
      <c r="D1121" s="6" t="s">
        <v>148</v>
      </c>
      <c r="E1121" s="6" t="s">
        <v>149</v>
      </c>
      <c r="F1121" s="5">
        <v>1</v>
      </c>
      <c r="G1121" s="8">
        <v>2914</v>
      </c>
      <c r="H1121" s="9">
        <v>0.71</v>
      </c>
      <c r="I1121" s="7">
        <v>845.06000000000006</v>
      </c>
      <c r="J1121" s="8">
        <v>760.55400000000009</v>
      </c>
      <c r="K1121" s="8">
        <v>84.505999999999972</v>
      </c>
      <c r="L1121" s="9">
        <f>(Sales[[#This Row],[Profit/Loss]]/Sales[[#This Row],[Revenue]])</f>
        <v>9.9999999999999964E-2</v>
      </c>
      <c r="M1121" s="1">
        <v>45832</v>
      </c>
      <c r="N1121" s="6" t="s">
        <v>7</v>
      </c>
      <c r="O1121" s="6" t="s">
        <v>4</v>
      </c>
    </row>
    <row r="1122" spans="1:15" x14ac:dyDescent="0.35">
      <c r="A1122" s="6">
        <v>2163</v>
      </c>
      <c r="B1122" s="6" t="s">
        <v>1195</v>
      </c>
      <c r="C1122" s="6" t="s">
        <v>56</v>
      </c>
      <c r="D1122" s="6" t="s">
        <v>78</v>
      </c>
      <c r="E1122" s="6" t="s">
        <v>79</v>
      </c>
      <c r="F1122" s="5">
        <v>2</v>
      </c>
      <c r="G1122" s="8">
        <v>2791</v>
      </c>
      <c r="H1122" s="9">
        <v>0.59</v>
      </c>
      <c r="I1122" s="7">
        <v>2288.6200000000003</v>
      </c>
      <c r="J1122" s="8">
        <v>1830.8960000000004</v>
      </c>
      <c r="K1122" s="8">
        <v>457.72399999999993</v>
      </c>
      <c r="L1122" s="9">
        <f>(Sales[[#This Row],[Profit/Loss]]/Sales[[#This Row],[Revenue]])</f>
        <v>0.19999999999999993</v>
      </c>
      <c r="M1122" s="1">
        <v>45559</v>
      </c>
      <c r="N1122" s="6" t="s">
        <v>9</v>
      </c>
      <c r="O1122" s="6" t="s">
        <v>4</v>
      </c>
    </row>
    <row r="1123" spans="1:15" x14ac:dyDescent="0.35">
      <c r="A1123" s="6">
        <v>2164</v>
      </c>
      <c r="B1123" s="6" t="s">
        <v>1196</v>
      </c>
      <c r="C1123" s="6" t="s">
        <v>37</v>
      </c>
      <c r="D1123" s="6" t="s">
        <v>38</v>
      </c>
      <c r="E1123" s="6" t="s">
        <v>39</v>
      </c>
      <c r="F1123" s="5">
        <v>2</v>
      </c>
      <c r="G1123" s="8">
        <v>1499</v>
      </c>
      <c r="H1123" s="9">
        <v>0.68</v>
      </c>
      <c r="I1123" s="7">
        <v>959.3599999999999</v>
      </c>
      <c r="J1123" s="8">
        <v>383.74399999999997</v>
      </c>
      <c r="K1123" s="8">
        <v>575.61599999999999</v>
      </c>
      <c r="L1123" s="9">
        <f>(Sales[[#This Row],[Profit/Loss]]/Sales[[#This Row],[Revenue]])</f>
        <v>0.60000000000000009</v>
      </c>
      <c r="M1123" s="1">
        <v>45516</v>
      </c>
      <c r="N1123" s="6" t="s">
        <v>5</v>
      </c>
      <c r="O1123" s="6" t="s">
        <v>3</v>
      </c>
    </row>
    <row r="1124" spans="1:15" x14ac:dyDescent="0.35">
      <c r="A1124" s="6">
        <v>2165</v>
      </c>
      <c r="B1124" s="6" t="s">
        <v>1197</v>
      </c>
      <c r="C1124" s="6" t="s">
        <v>41</v>
      </c>
      <c r="D1124" s="6" t="s">
        <v>87</v>
      </c>
      <c r="E1124" s="6" t="s">
        <v>88</v>
      </c>
      <c r="F1124" s="5">
        <v>2</v>
      </c>
      <c r="G1124" s="8">
        <v>2573</v>
      </c>
      <c r="H1124" s="9">
        <v>0.75</v>
      </c>
      <c r="I1124" s="7">
        <v>1286.5</v>
      </c>
      <c r="J1124" s="8">
        <v>900.55</v>
      </c>
      <c r="K1124" s="8">
        <v>385.95000000000005</v>
      </c>
      <c r="L1124" s="9">
        <f>(Sales[[#This Row],[Profit/Loss]]/Sales[[#This Row],[Revenue]])</f>
        <v>0.30000000000000004</v>
      </c>
      <c r="M1124" s="1">
        <v>45678</v>
      </c>
      <c r="N1124" s="6" t="s">
        <v>15</v>
      </c>
      <c r="O1124" s="6" t="s">
        <v>3</v>
      </c>
    </row>
    <row r="1125" spans="1:15" x14ac:dyDescent="0.35">
      <c r="A1125" s="6">
        <v>2166</v>
      </c>
      <c r="B1125" s="6" t="s">
        <v>1198</v>
      </c>
      <c r="C1125" s="6" t="s">
        <v>37</v>
      </c>
      <c r="D1125" s="6" t="s">
        <v>151</v>
      </c>
      <c r="E1125" s="6" t="s">
        <v>152</v>
      </c>
      <c r="F1125" s="5">
        <v>2</v>
      </c>
      <c r="G1125" s="8">
        <v>2769</v>
      </c>
      <c r="H1125" s="9">
        <v>0.9</v>
      </c>
      <c r="I1125" s="7">
        <v>553.79999999999984</v>
      </c>
      <c r="J1125" s="8">
        <v>221.51999999999995</v>
      </c>
      <c r="K1125" s="8">
        <v>332.27999999999986</v>
      </c>
      <c r="L1125" s="9">
        <f>(Sales[[#This Row],[Profit/Loss]]/Sales[[#This Row],[Revenue]])</f>
        <v>0.59999999999999987</v>
      </c>
      <c r="M1125" s="1">
        <v>45563</v>
      </c>
      <c r="N1125" s="6" t="s">
        <v>9</v>
      </c>
      <c r="O1125" s="6" t="s">
        <v>4</v>
      </c>
    </row>
    <row r="1126" spans="1:15" x14ac:dyDescent="0.35">
      <c r="A1126" s="6">
        <v>2167</v>
      </c>
      <c r="B1126" s="6" t="s">
        <v>1199</v>
      </c>
      <c r="C1126" s="6" t="s">
        <v>56</v>
      </c>
      <c r="D1126" s="6" t="s">
        <v>57</v>
      </c>
      <c r="E1126" s="6" t="s">
        <v>58</v>
      </c>
      <c r="F1126" s="5">
        <v>2</v>
      </c>
      <c r="G1126" s="8">
        <v>2995</v>
      </c>
      <c r="H1126" s="9">
        <v>0.9</v>
      </c>
      <c r="I1126" s="7">
        <v>598.99999999999989</v>
      </c>
      <c r="J1126" s="8">
        <v>479.19999999999993</v>
      </c>
      <c r="K1126" s="8">
        <v>119.79999999999995</v>
      </c>
      <c r="L1126" s="9">
        <f>(Sales[[#This Row],[Profit/Loss]]/Sales[[#This Row],[Revenue]])</f>
        <v>0.19999999999999996</v>
      </c>
      <c r="M1126" s="1">
        <v>45563</v>
      </c>
      <c r="N1126" s="6" t="s">
        <v>9</v>
      </c>
      <c r="O1126" s="6" t="s">
        <v>4</v>
      </c>
    </row>
    <row r="1127" spans="1:15" x14ac:dyDescent="0.35">
      <c r="A1127" s="6">
        <v>2168</v>
      </c>
      <c r="B1127" s="6" t="s">
        <v>1200</v>
      </c>
      <c r="C1127" s="6" t="s">
        <v>45</v>
      </c>
      <c r="D1127" s="6" t="s">
        <v>171</v>
      </c>
      <c r="E1127" s="6" t="s">
        <v>172</v>
      </c>
      <c r="F1127" s="5">
        <v>1</v>
      </c>
      <c r="G1127" s="8">
        <v>4446</v>
      </c>
      <c r="H1127" s="9">
        <v>0.47</v>
      </c>
      <c r="I1127" s="7">
        <v>2356.38</v>
      </c>
      <c r="J1127" s="8">
        <v>2120.7420000000002</v>
      </c>
      <c r="K1127" s="8">
        <v>235.63799999999992</v>
      </c>
      <c r="L1127" s="9">
        <f>(Sales[[#This Row],[Profit/Loss]]/Sales[[#This Row],[Revenue]])</f>
        <v>9.9999999999999964E-2</v>
      </c>
      <c r="M1127" s="1">
        <v>45563</v>
      </c>
      <c r="N1127" s="6" t="s">
        <v>7</v>
      </c>
      <c r="O1127" s="6" t="s">
        <v>3</v>
      </c>
    </row>
    <row r="1128" spans="1:15" x14ac:dyDescent="0.35">
      <c r="A1128" s="6">
        <v>2169</v>
      </c>
      <c r="B1128" s="6" t="s">
        <v>1201</v>
      </c>
      <c r="C1128" s="6" t="s">
        <v>32</v>
      </c>
      <c r="D1128" s="6" t="s">
        <v>68</v>
      </c>
      <c r="E1128" s="6" t="s">
        <v>69</v>
      </c>
      <c r="F1128" s="5">
        <v>2</v>
      </c>
      <c r="G1128" s="8">
        <v>2751</v>
      </c>
      <c r="H1128" s="9">
        <v>0.48</v>
      </c>
      <c r="I1128" s="7">
        <v>2861.04</v>
      </c>
      <c r="J1128" s="8">
        <v>858.31200000000001</v>
      </c>
      <c r="K1128" s="8">
        <v>2002.7280000000001</v>
      </c>
      <c r="L1128" s="9">
        <f>(Sales[[#This Row],[Profit/Loss]]/Sales[[#This Row],[Revenue]])</f>
        <v>0.70000000000000007</v>
      </c>
      <c r="M1128" s="1">
        <v>45587</v>
      </c>
      <c r="N1128" s="6" t="s">
        <v>7</v>
      </c>
      <c r="O1128" s="6" t="s">
        <v>4</v>
      </c>
    </row>
    <row r="1129" spans="1:15" x14ac:dyDescent="0.35">
      <c r="A1129" s="6">
        <v>2170</v>
      </c>
      <c r="B1129" s="6" t="s">
        <v>1202</v>
      </c>
      <c r="C1129" s="6" t="s">
        <v>45</v>
      </c>
      <c r="D1129" s="6" t="s">
        <v>46</v>
      </c>
      <c r="E1129" s="6" t="s">
        <v>47</v>
      </c>
      <c r="F1129" s="5">
        <v>2</v>
      </c>
      <c r="G1129" s="8">
        <v>826</v>
      </c>
      <c r="H1129" s="9">
        <v>0.99</v>
      </c>
      <c r="I1129" s="7">
        <v>16.520000000000014</v>
      </c>
      <c r="J1129" s="8">
        <v>14.868000000000013</v>
      </c>
      <c r="K1129" s="8">
        <v>1.652000000000001</v>
      </c>
      <c r="L1129" s="9">
        <f>(Sales[[#This Row],[Profit/Loss]]/Sales[[#This Row],[Revenue]])</f>
        <v>9.9999999999999978E-2</v>
      </c>
      <c r="M1129" s="1">
        <v>45563</v>
      </c>
      <c r="N1129" s="6" t="s">
        <v>5</v>
      </c>
      <c r="O1129" s="6" t="s">
        <v>3</v>
      </c>
    </row>
    <row r="1130" spans="1:15" x14ac:dyDescent="0.35">
      <c r="A1130" s="6">
        <v>2171</v>
      </c>
      <c r="B1130" s="6" t="s">
        <v>1203</v>
      </c>
      <c r="C1130" s="6" t="s">
        <v>49</v>
      </c>
      <c r="D1130" s="6" t="s">
        <v>94</v>
      </c>
      <c r="E1130" s="6" t="s">
        <v>95</v>
      </c>
      <c r="F1130" s="5">
        <v>2</v>
      </c>
      <c r="G1130" s="8">
        <v>630</v>
      </c>
      <c r="H1130" s="9">
        <v>0.76</v>
      </c>
      <c r="I1130" s="7">
        <v>302.39999999999998</v>
      </c>
      <c r="J1130" s="8">
        <v>30.24</v>
      </c>
      <c r="K1130" s="8">
        <v>272.15999999999997</v>
      </c>
      <c r="L1130" s="9">
        <f>(Sales[[#This Row],[Profit/Loss]]/Sales[[#This Row],[Revenue]])</f>
        <v>0.89999999999999991</v>
      </c>
      <c r="M1130" s="1">
        <v>45860</v>
      </c>
      <c r="N1130" s="6" t="s">
        <v>5</v>
      </c>
      <c r="O1130" s="6" t="s">
        <v>3</v>
      </c>
    </row>
    <row r="1131" spans="1:15" x14ac:dyDescent="0.35">
      <c r="A1131" s="6">
        <v>2172</v>
      </c>
      <c r="B1131" s="6" t="s">
        <v>1204</v>
      </c>
      <c r="C1131" s="6" t="s">
        <v>49</v>
      </c>
      <c r="D1131" s="6" t="s">
        <v>94</v>
      </c>
      <c r="E1131" s="6" t="s">
        <v>95</v>
      </c>
      <c r="F1131" s="5">
        <v>1</v>
      </c>
      <c r="G1131" s="8">
        <v>2689</v>
      </c>
      <c r="H1131" s="9">
        <v>0.9</v>
      </c>
      <c r="I1131" s="7">
        <v>268.89999999999992</v>
      </c>
      <c r="J1131" s="8">
        <v>26.889999999999993</v>
      </c>
      <c r="K1131" s="8">
        <v>242.00999999999993</v>
      </c>
      <c r="L1131" s="9">
        <f>(Sales[[#This Row],[Profit/Loss]]/Sales[[#This Row],[Revenue]])</f>
        <v>0.9</v>
      </c>
      <c r="M1131" s="1">
        <v>45563</v>
      </c>
      <c r="N1131" s="6" t="s">
        <v>5</v>
      </c>
      <c r="O1131" s="6" t="s">
        <v>4</v>
      </c>
    </row>
    <row r="1132" spans="1:15" x14ac:dyDescent="0.35">
      <c r="A1132" s="6">
        <v>2173</v>
      </c>
      <c r="B1132" s="6" t="s">
        <v>1205</v>
      </c>
      <c r="C1132" s="6" t="s">
        <v>41</v>
      </c>
      <c r="D1132" s="6" t="s">
        <v>42</v>
      </c>
      <c r="E1132" s="6" t="s">
        <v>43</v>
      </c>
      <c r="F1132" s="5">
        <v>1</v>
      </c>
      <c r="G1132" s="8">
        <v>2679</v>
      </c>
      <c r="H1132" s="9">
        <v>0.66</v>
      </c>
      <c r="I1132" s="7">
        <v>910.8599999999999</v>
      </c>
      <c r="J1132" s="8">
        <v>637.60199999999986</v>
      </c>
      <c r="K1132" s="8">
        <v>273.25800000000004</v>
      </c>
      <c r="L1132" s="9">
        <f>(Sales[[#This Row],[Profit/Loss]]/Sales[[#This Row],[Revenue]])</f>
        <v>0.3000000000000001</v>
      </c>
      <c r="M1132" s="1">
        <v>45563</v>
      </c>
      <c r="N1132" s="6" t="s">
        <v>9</v>
      </c>
      <c r="O1132" s="6" t="s">
        <v>4</v>
      </c>
    </row>
    <row r="1133" spans="1:15" x14ac:dyDescent="0.35">
      <c r="A1133" s="6">
        <v>2174</v>
      </c>
      <c r="B1133" s="6" t="s">
        <v>1206</v>
      </c>
      <c r="C1133" s="6" t="s">
        <v>45</v>
      </c>
      <c r="D1133" s="6" t="s">
        <v>46</v>
      </c>
      <c r="E1133" s="6" t="s">
        <v>47</v>
      </c>
      <c r="F1133" s="5">
        <v>2</v>
      </c>
      <c r="G1133" s="8">
        <v>811</v>
      </c>
      <c r="H1133" s="9">
        <v>0.7</v>
      </c>
      <c r="I1133" s="7">
        <v>486.60000000000008</v>
      </c>
      <c r="J1133" s="8">
        <v>437.94000000000005</v>
      </c>
      <c r="K1133" s="8">
        <v>48.660000000000025</v>
      </c>
      <c r="L1133" s="9">
        <f>(Sales[[#This Row],[Profit/Loss]]/Sales[[#This Row],[Revenue]])</f>
        <v>0.10000000000000003</v>
      </c>
      <c r="M1133" s="1">
        <v>45649</v>
      </c>
      <c r="N1133" s="6" t="s">
        <v>11</v>
      </c>
      <c r="O1133" s="6" t="s">
        <v>4</v>
      </c>
    </row>
    <row r="1134" spans="1:15" x14ac:dyDescent="0.35">
      <c r="A1134" s="6">
        <v>2175</v>
      </c>
      <c r="B1134" s="6" t="s">
        <v>1207</v>
      </c>
      <c r="C1134" s="6" t="s">
        <v>41</v>
      </c>
      <c r="D1134" s="6" t="s">
        <v>42</v>
      </c>
      <c r="E1134" s="6" t="s">
        <v>43</v>
      </c>
      <c r="F1134" s="5">
        <v>1</v>
      </c>
      <c r="G1134" s="8">
        <v>2874</v>
      </c>
      <c r="H1134" s="9">
        <v>0.66</v>
      </c>
      <c r="I1134" s="7">
        <v>977.15999999999985</v>
      </c>
      <c r="J1134" s="8">
        <v>684.01199999999983</v>
      </c>
      <c r="K1134" s="8">
        <v>293.14800000000002</v>
      </c>
      <c r="L1134" s="9">
        <f>(Sales[[#This Row],[Profit/Loss]]/Sales[[#This Row],[Revenue]])</f>
        <v>0.30000000000000004</v>
      </c>
      <c r="M1134" s="1">
        <v>45171</v>
      </c>
      <c r="N1134" s="6" t="s">
        <v>13</v>
      </c>
      <c r="O1134" s="6" t="s">
        <v>4</v>
      </c>
    </row>
    <row r="1135" spans="1:15" x14ac:dyDescent="0.35">
      <c r="A1135" s="6">
        <v>2176</v>
      </c>
      <c r="B1135" s="6" t="s">
        <v>1208</v>
      </c>
      <c r="C1135" s="6" t="s">
        <v>37</v>
      </c>
      <c r="D1135" s="6" t="s">
        <v>38</v>
      </c>
      <c r="E1135" s="6" t="s">
        <v>39</v>
      </c>
      <c r="F1135" s="5">
        <v>6</v>
      </c>
      <c r="G1135" s="8">
        <v>4955</v>
      </c>
      <c r="H1135" s="9">
        <v>0.68</v>
      </c>
      <c r="I1135" s="7">
        <v>9513.5999999999985</v>
      </c>
      <c r="J1135" s="8">
        <v>3805.4399999999996</v>
      </c>
      <c r="K1135" s="8">
        <v>5708.1599999999989</v>
      </c>
      <c r="L1135" s="9">
        <f>(Sales[[#This Row],[Profit/Loss]]/Sales[[#This Row],[Revenue]])</f>
        <v>0.6</v>
      </c>
      <c r="M1135" s="1">
        <v>45852</v>
      </c>
      <c r="N1135" s="6" t="s">
        <v>13</v>
      </c>
      <c r="O1135" s="6" t="s">
        <v>4</v>
      </c>
    </row>
    <row r="1136" spans="1:15" x14ac:dyDescent="0.35">
      <c r="A1136" s="6">
        <v>2177</v>
      </c>
      <c r="B1136" s="6" t="s">
        <v>1209</v>
      </c>
      <c r="C1136" s="6" t="s">
        <v>41</v>
      </c>
      <c r="D1136" s="6" t="s">
        <v>110</v>
      </c>
      <c r="E1136" s="6" t="s">
        <v>111</v>
      </c>
      <c r="F1136" s="5">
        <v>3</v>
      </c>
      <c r="G1136" s="8">
        <v>2449</v>
      </c>
      <c r="H1136" s="9">
        <v>0.69</v>
      </c>
      <c r="I1136" s="7">
        <v>2277.5700000000006</v>
      </c>
      <c r="J1136" s="8">
        <v>1594.2990000000004</v>
      </c>
      <c r="K1136" s="8">
        <v>683.27100000000019</v>
      </c>
      <c r="L1136" s="9">
        <f>(Sales[[#This Row],[Profit/Loss]]/Sales[[#This Row],[Revenue]])</f>
        <v>0.3</v>
      </c>
      <c r="M1136" s="1">
        <v>45672</v>
      </c>
      <c r="N1136" s="6" t="s">
        <v>7</v>
      </c>
      <c r="O1136" s="6" t="s">
        <v>3</v>
      </c>
    </row>
    <row r="1137" spans="1:15" x14ac:dyDescent="0.35">
      <c r="A1137" s="6">
        <v>2178</v>
      </c>
      <c r="B1137" s="6" t="s">
        <v>1210</v>
      </c>
      <c r="C1137" s="6" t="s">
        <v>41</v>
      </c>
      <c r="D1137" s="6" t="s">
        <v>73</v>
      </c>
      <c r="E1137" s="6" t="s">
        <v>74</v>
      </c>
      <c r="F1137" s="5">
        <v>2</v>
      </c>
      <c r="G1137" s="8">
        <v>2543</v>
      </c>
      <c r="H1137" s="9">
        <v>0.89</v>
      </c>
      <c r="I1137" s="7">
        <v>559.45999999999992</v>
      </c>
      <c r="J1137" s="8">
        <v>391.6219999999999</v>
      </c>
      <c r="K1137" s="8">
        <v>167.83800000000002</v>
      </c>
      <c r="L1137" s="9">
        <f>(Sales[[#This Row],[Profit/Loss]]/Sales[[#This Row],[Revenue]])</f>
        <v>0.3000000000000001</v>
      </c>
      <c r="M1137" s="1">
        <v>45563</v>
      </c>
      <c r="N1137" s="6" t="s">
        <v>11</v>
      </c>
      <c r="O1137" s="6" t="s">
        <v>4</v>
      </c>
    </row>
    <row r="1138" spans="1:15" x14ac:dyDescent="0.35">
      <c r="A1138" s="6">
        <v>2179</v>
      </c>
      <c r="B1138" s="6" t="s">
        <v>1211</v>
      </c>
      <c r="C1138" s="6" t="s">
        <v>45</v>
      </c>
      <c r="D1138" s="6" t="s">
        <v>46</v>
      </c>
      <c r="E1138" s="6" t="s">
        <v>47</v>
      </c>
      <c r="F1138" s="5">
        <v>2</v>
      </c>
      <c r="G1138" s="8">
        <v>466</v>
      </c>
      <c r="H1138" s="9">
        <v>0.7</v>
      </c>
      <c r="I1138" s="7">
        <v>279.60000000000002</v>
      </c>
      <c r="J1138" s="8">
        <v>251.64000000000001</v>
      </c>
      <c r="K1138" s="8">
        <v>27.960000000000008</v>
      </c>
      <c r="L1138" s="9">
        <f>(Sales[[#This Row],[Profit/Loss]]/Sales[[#This Row],[Revenue]])</f>
        <v>0.10000000000000002</v>
      </c>
      <c r="M1138" s="1">
        <v>45563</v>
      </c>
      <c r="N1138" s="6" t="s">
        <v>13</v>
      </c>
      <c r="O1138" s="6" t="s">
        <v>4</v>
      </c>
    </row>
    <row r="1139" spans="1:15" x14ac:dyDescent="0.35">
      <c r="A1139" s="6">
        <v>2180</v>
      </c>
      <c r="B1139" s="6" t="s">
        <v>1212</v>
      </c>
      <c r="C1139" s="6" t="s">
        <v>41</v>
      </c>
      <c r="D1139" s="6" t="s">
        <v>42</v>
      </c>
      <c r="E1139" s="6" t="s">
        <v>43</v>
      </c>
      <c r="F1139" s="5">
        <v>6</v>
      </c>
      <c r="G1139" s="8">
        <v>2874</v>
      </c>
      <c r="H1139" s="9">
        <v>0.9</v>
      </c>
      <c r="I1139" s="7">
        <v>1724.3999999999996</v>
      </c>
      <c r="J1139" s="8">
        <v>1207.0799999999997</v>
      </c>
      <c r="K1139" s="8">
        <v>517.31999999999994</v>
      </c>
      <c r="L1139" s="9">
        <f>(Sales[[#This Row],[Profit/Loss]]/Sales[[#This Row],[Revenue]])</f>
        <v>0.30000000000000004</v>
      </c>
      <c r="M1139" s="1">
        <v>45694</v>
      </c>
      <c r="N1139" s="6" t="s">
        <v>5</v>
      </c>
      <c r="O1139" s="6" t="s">
        <v>4</v>
      </c>
    </row>
    <row r="1140" spans="1:15" x14ac:dyDescent="0.35">
      <c r="A1140" s="6">
        <v>2181</v>
      </c>
      <c r="B1140" s="6" t="s">
        <v>1213</v>
      </c>
      <c r="C1140" s="6" t="s">
        <v>49</v>
      </c>
      <c r="D1140" s="6" t="s">
        <v>105</v>
      </c>
      <c r="E1140" s="6" t="s">
        <v>106</v>
      </c>
      <c r="F1140" s="5">
        <v>2</v>
      </c>
      <c r="G1140" s="8">
        <v>2751</v>
      </c>
      <c r="H1140" s="9">
        <v>0.61</v>
      </c>
      <c r="I1140" s="7">
        <v>2145.7800000000002</v>
      </c>
      <c r="J1140" s="8">
        <v>214.57800000000003</v>
      </c>
      <c r="K1140" s="8">
        <v>1931.2020000000002</v>
      </c>
      <c r="L1140" s="9">
        <f>(Sales[[#This Row],[Profit/Loss]]/Sales[[#This Row],[Revenue]])</f>
        <v>0.9</v>
      </c>
      <c r="M1140" s="1">
        <v>45679</v>
      </c>
      <c r="N1140" s="6" t="s">
        <v>9</v>
      </c>
      <c r="O1140" s="6" t="s">
        <v>3</v>
      </c>
    </row>
    <row r="1141" spans="1:15" x14ac:dyDescent="0.35">
      <c r="A1141" s="6">
        <v>2182</v>
      </c>
      <c r="B1141" s="6" t="s">
        <v>1214</v>
      </c>
      <c r="C1141" s="6" t="s">
        <v>45</v>
      </c>
      <c r="D1141" s="6" t="s">
        <v>171</v>
      </c>
      <c r="E1141" s="6" t="s">
        <v>172</v>
      </c>
      <c r="F1141" s="5">
        <v>2</v>
      </c>
      <c r="G1141" s="8">
        <v>2385</v>
      </c>
      <c r="H1141" s="9">
        <v>0.53</v>
      </c>
      <c r="I1141" s="7">
        <v>2241.9</v>
      </c>
      <c r="J1141" s="8">
        <v>2017.71</v>
      </c>
      <c r="K1141" s="8">
        <v>224.19000000000005</v>
      </c>
      <c r="L1141" s="9">
        <f>(Sales[[#This Row],[Profit/Loss]]/Sales[[#This Row],[Revenue]])</f>
        <v>0.10000000000000002</v>
      </c>
      <c r="M1141" s="1">
        <v>45831</v>
      </c>
      <c r="N1141" s="6" t="s">
        <v>13</v>
      </c>
      <c r="O1141" s="6" t="s">
        <v>3</v>
      </c>
    </row>
    <row r="1142" spans="1:15" x14ac:dyDescent="0.35">
      <c r="A1142" s="6">
        <v>2183</v>
      </c>
      <c r="B1142" s="6" t="s">
        <v>1215</v>
      </c>
      <c r="C1142" s="6" t="s">
        <v>32</v>
      </c>
      <c r="D1142" s="6" t="s">
        <v>53</v>
      </c>
      <c r="E1142" s="6" t="s">
        <v>54</v>
      </c>
      <c r="F1142" s="5">
        <v>2</v>
      </c>
      <c r="G1142" s="8">
        <v>1332</v>
      </c>
      <c r="H1142" s="9">
        <v>0.9</v>
      </c>
      <c r="I1142" s="7">
        <v>266.39999999999992</v>
      </c>
      <c r="J1142" s="8">
        <v>79.919999999999973</v>
      </c>
      <c r="K1142" s="8">
        <v>186.47999999999996</v>
      </c>
      <c r="L1142" s="9">
        <f>(Sales[[#This Row],[Profit/Loss]]/Sales[[#This Row],[Revenue]])</f>
        <v>0.70000000000000007</v>
      </c>
      <c r="M1142" s="1">
        <v>45433</v>
      </c>
      <c r="N1142" s="6" t="s">
        <v>11</v>
      </c>
      <c r="O1142" s="6" t="s">
        <v>4</v>
      </c>
    </row>
    <row r="1143" spans="1:15" x14ac:dyDescent="0.35">
      <c r="A1143" s="6">
        <v>2184</v>
      </c>
      <c r="B1143" s="6" t="s">
        <v>1216</v>
      </c>
      <c r="C1143" s="6" t="s">
        <v>41</v>
      </c>
      <c r="D1143" s="6" t="s">
        <v>73</v>
      </c>
      <c r="E1143" s="6" t="s">
        <v>74</v>
      </c>
      <c r="F1143" s="5">
        <v>2</v>
      </c>
      <c r="G1143" s="8">
        <v>1002</v>
      </c>
      <c r="H1143" s="9">
        <v>0.59</v>
      </c>
      <c r="I1143" s="7">
        <v>821.6400000000001</v>
      </c>
      <c r="J1143" s="8">
        <v>575.14800000000002</v>
      </c>
      <c r="K1143" s="8">
        <v>246.49200000000008</v>
      </c>
      <c r="L1143" s="9">
        <f>(Sales[[#This Row],[Profit/Loss]]/Sales[[#This Row],[Revenue]])</f>
        <v>0.30000000000000004</v>
      </c>
      <c r="M1143" s="1">
        <v>45846</v>
      </c>
      <c r="N1143" s="6" t="s">
        <v>13</v>
      </c>
      <c r="O1143" s="6" t="s">
        <v>4</v>
      </c>
    </row>
    <row r="1144" spans="1:15" x14ac:dyDescent="0.35">
      <c r="A1144" s="6">
        <v>2185</v>
      </c>
      <c r="B1144" s="6" t="s">
        <v>1217</v>
      </c>
      <c r="C1144" s="6" t="s">
        <v>37</v>
      </c>
      <c r="D1144" s="6" t="s">
        <v>113</v>
      </c>
      <c r="E1144" s="6" t="s">
        <v>114</v>
      </c>
      <c r="F1144" s="5">
        <v>2</v>
      </c>
      <c r="G1144" s="8">
        <v>2754</v>
      </c>
      <c r="H1144" s="9">
        <v>0.14000000000000001</v>
      </c>
      <c r="I1144" s="7">
        <v>4736.88</v>
      </c>
      <c r="J1144" s="8">
        <v>1894.7520000000002</v>
      </c>
      <c r="K1144" s="8">
        <v>2842.1279999999997</v>
      </c>
      <c r="L1144" s="9">
        <f>(Sales[[#This Row],[Profit/Loss]]/Sales[[#This Row],[Revenue]])</f>
        <v>0.6</v>
      </c>
      <c r="M1144" s="1">
        <v>45563</v>
      </c>
      <c r="N1144" s="6" t="s">
        <v>15</v>
      </c>
      <c r="O1144" s="6" t="s">
        <v>4</v>
      </c>
    </row>
    <row r="1145" spans="1:15" x14ac:dyDescent="0.35">
      <c r="A1145" s="6">
        <v>2186</v>
      </c>
      <c r="B1145" s="6" t="s">
        <v>1218</v>
      </c>
      <c r="C1145" s="6" t="s">
        <v>45</v>
      </c>
      <c r="D1145" s="6" t="s">
        <v>46</v>
      </c>
      <c r="E1145" s="6" t="s">
        <v>47</v>
      </c>
      <c r="F1145" s="5">
        <v>2</v>
      </c>
      <c r="G1145" s="8">
        <v>2037</v>
      </c>
      <c r="H1145" s="9">
        <v>0.7</v>
      </c>
      <c r="I1145" s="7">
        <v>1222.2000000000003</v>
      </c>
      <c r="J1145" s="8">
        <v>1099.9800000000002</v>
      </c>
      <c r="K1145" s="8">
        <v>122.22000000000003</v>
      </c>
      <c r="L1145" s="9">
        <f>(Sales[[#This Row],[Profit/Loss]]/Sales[[#This Row],[Revenue]])</f>
        <v>0.1</v>
      </c>
      <c r="M1145" s="1">
        <v>45563</v>
      </c>
      <c r="N1145" s="6" t="s">
        <v>5</v>
      </c>
      <c r="O1145" s="6" t="s">
        <v>3</v>
      </c>
    </row>
    <row r="1146" spans="1:15" x14ac:dyDescent="0.35">
      <c r="A1146" s="6">
        <v>2187</v>
      </c>
      <c r="B1146" s="6" t="s">
        <v>1219</v>
      </c>
      <c r="C1146" s="6" t="s">
        <v>45</v>
      </c>
      <c r="D1146" s="6" t="s">
        <v>148</v>
      </c>
      <c r="E1146" s="6" t="s">
        <v>149</v>
      </c>
      <c r="F1146" s="5">
        <v>2</v>
      </c>
      <c r="G1146" s="8">
        <v>2709</v>
      </c>
      <c r="H1146" s="9">
        <v>0.82</v>
      </c>
      <c r="I1146" s="7">
        <v>975.24000000000024</v>
      </c>
      <c r="J1146" s="8">
        <v>877.71600000000024</v>
      </c>
      <c r="K1146" s="8">
        <v>97.524000000000001</v>
      </c>
      <c r="L1146" s="9">
        <f>(Sales[[#This Row],[Profit/Loss]]/Sales[[#This Row],[Revenue]])</f>
        <v>9.9999999999999978E-2</v>
      </c>
      <c r="M1146" s="1">
        <v>45733</v>
      </c>
      <c r="N1146" s="6" t="s">
        <v>5</v>
      </c>
      <c r="O1146" s="6" t="s">
        <v>4</v>
      </c>
    </row>
    <row r="1147" spans="1:15" x14ac:dyDescent="0.35">
      <c r="A1147" s="6">
        <v>2188</v>
      </c>
      <c r="B1147" s="6" t="s">
        <v>1220</v>
      </c>
      <c r="C1147" s="6" t="s">
        <v>49</v>
      </c>
      <c r="D1147" s="6" t="s">
        <v>63</v>
      </c>
      <c r="E1147" s="6" t="s">
        <v>64</v>
      </c>
      <c r="F1147" s="5">
        <v>2</v>
      </c>
      <c r="G1147" s="8">
        <v>3028</v>
      </c>
      <c r="H1147" s="9">
        <v>0.9</v>
      </c>
      <c r="I1147" s="7">
        <v>605.59999999999991</v>
      </c>
      <c r="J1147" s="8">
        <v>60.559999999999995</v>
      </c>
      <c r="K1147" s="8">
        <v>545.04</v>
      </c>
      <c r="L1147" s="9">
        <f>(Sales[[#This Row],[Profit/Loss]]/Sales[[#This Row],[Revenue]])</f>
        <v>0.9</v>
      </c>
      <c r="M1147" s="1">
        <v>45827</v>
      </c>
      <c r="N1147" s="6" t="s">
        <v>7</v>
      </c>
      <c r="O1147" s="6" t="s">
        <v>3</v>
      </c>
    </row>
    <row r="1148" spans="1:15" x14ac:dyDescent="0.35">
      <c r="A1148" s="6">
        <v>2189</v>
      </c>
      <c r="B1148" s="6" t="s">
        <v>1221</v>
      </c>
      <c r="C1148" s="6" t="s">
        <v>37</v>
      </c>
      <c r="D1148" s="6" t="s">
        <v>113</v>
      </c>
      <c r="E1148" s="6" t="s">
        <v>114</v>
      </c>
      <c r="F1148" s="5">
        <v>2</v>
      </c>
      <c r="G1148" s="8">
        <v>969</v>
      </c>
      <c r="H1148" s="9">
        <v>0.3</v>
      </c>
      <c r="I1148" s="7">
        <v>1356.6</v>
      </c>
      <c r="J1148" s="8">
        <v>542.64</v>
      </c>
      <c r="K1148" s="8">
        <v>813.95999999999992</v>
      </c>
      <c r="L1148" s="9">
        <f>(Sales[[#This Row],[Profit/Loss]]/Sales[[#This Row],[Revenue]])</f>
        <v>0.6</v>
      </c>
      <c r="M1148" s="1">
        <v>45820</v>
      </c>
      <c r="N1148" s="6" t="s">
        <v>5</v>
      </c>
      <c r="O1148" s="6" t="s">
        <v>4</v>
      </c>
    </row>
    <row r="1149" spans="1:15" x14ac:dyDescent="0.35">
      <c r="A1149" s="6">
        <v>2190</v>
      </c>
      <c r="B1149" s="6" t="s">
        <v>1222</v>
      </c>
      <c r="C1149" s="6" t="s">
        <v>32</v>
      </c>
      <c r="D1149" s="6" t="s">
        <v>53</v>
      </c>
      <c r="E1149" s="6" t="s">
        <v>54</v>
      </c>
      <c r="F1149" s="5">
        <v>3</v>
      </c>
      <c r="G1149" s="8">
        <v>3888</v>
      </c>
      <c r="H1149" s="9">
        <v>0.63</v>
      </c>
      <c r="I1149" s="7">
        <v>4315.68</v>
      </c>
      <c r="J1149" s="8">
        <v>1294.704</v>
      </c>
      <c r="K1149" s="8">
        <v>3020.9760000000006</v>
      </c>
      <c r="L1149" s="9">
        <f>(Sales[[#This Row],[Profit/Loss]]/Sales[[#This Row],[Revenue]])</f>
        <v>0.70000000000000007</v>
      </c>
      <c r="M1149" s="1">
        <v>45633</v>
      </c>
      <c r="N1149" s="6" t="s">
        <v>5</v>
      </c>
      <c r="O1149" s="6" t="s">
        <v>4</v>
      </c>
    </row>
    <row r="1150" spans="1:15" x14ac:dyDescent="0.35">
      <c r="A1150" s="6">
        <v>2191</v>
      </c>
      <c r="B1150" s="6" t="s">
        <v>1223</v>
      </c>
      <c r="C1150" s="6" t="s">
        <v>37</v>
      </c>
      <c r="D1150" s="6" t="s">
        <v>151</v>
      </c>
      <c r="E1150" s="6" t="s">
        <v>152</v>
      </c>
      <c r="F1150" s="5">
        <v>2</v>
      </c>
      <c r="G1150" s="8">
        <v>2268</v>
      </c>
      <c r="H1150" s="9">
        <v>0.73</v>
      </c>
      <c r="I1150" s="7">
        <v>1224.72</v>
      </c>
      <c r="J1150" s="8">
        <v>489.88800000000003</v>
      </c>
      <c r="K1150" s="8">
        <v>734.83199999999999</v>
      </c>
      <c r="L1150" s="9">
        <f>(Sales[[#This Row],[Profit/Loss]]/Sales[[#This Row],[Revenue]])</f>
        <v>0.6</v>
      </c>
      <c r="M1150" s="1">
        <v>45659</v>
      </c>
      <c r="N1150" s="6" t="s">
        <v>9</v>
      </c>
      <c r="O1150" s="6" t="s">
        <v>4</v>
      </c>
    </row>
    <row r="1151" spans="1:15" x14ac:dyDescent="0.35">
      <c r="A1151" s="6">
        <v>2192</v>
      </c>
      <c r="B1151" s="6" t="s">
        <v>927</v>
      </c>
      <c r="C1151" s="6" t="s">
        <v>45</v>
      </c>
      <c r="D1151" s="6" t="s">
        <v>46</v>
      </c>
      <c r="E1151" s="6" t="s">
        <v>47</v>
      </c>
      <c r="F1151" s="5">
        <v>2</v>
      </c>
      <c r="G1151" s="8">
        <v>4219</v>
      </c>
      <c r="H1151" s="9">
        <v>0.01</v>
      </c>
      <c r="I1151" s="7">
        <v>8353.6200000000008</v>
      </c>
      <c r="J1151" s="8">
        <v>7518.2580000000007</v>
      </c>
      <c r="K1151" s="8">
        <v>835.36200000000008</v>
      </c>
      <c r="L1151" s="9">
        <f>(Sales[[#This Row],[Profit/Loss]]/Sales[[#This Row],[Revenue]])</f>
        <v>0.1</v>
      </c>
      <c r="M1151" s="1">
        <v>45328</v>
      </c>
      <c r="N1151" s="6" t="s">
        <v>15</v>
      </c>
      <c r="O1151" s="6" t="s">
        <v>3</v>
      </c>
    </row>
    <row r="1152" spans="1:15" x14ac:dyDescent="0.35">
      <c r="A1152" s="6">
        <v>2193</v>
      </c>
      <c r="B1152" s="6" t="s">
        <v>1224</v>
      </c>
      <c r="C1152" s="6" t="s">
        <v>37</v>
      </c>
      <c r="D1152" s="6" t="s">
        <v>151</v>
      </c>
      <c r="E1152" s="6" t="s">
        <v>152</v>
      </c>
      <c r="F1152" s="5">
        <v>2</v>
      </c>
      <c r="G1152" s="8">
        <v>2712</v>
      </c>
      <c r="H1152" s="9">
        <v>0.73</v>
      </c>
      <c r="I1152" s="7">
        <v>1464.48</v>
      </c>
      <c r="J1152" s="8">
        <v>585.79200000000003</v>
      </c>
      <c r="K1152" s="8">
        <v>878.68799999999999</v>
      </c>
      <c r="L1152" s="9">
        <f>(Sales[[#This Row],[Profit/Loss]]/Sales[[#This Row],[Revenue]])</f>
        <v>0.6</v>
      </c>
      <c r="M1152" s="1">
        <v>45526</v>
      </c>
      <c r="N1152" s="6" t="s">
        <v>13</v>
      </c>
      <c r="O1152" s="6" t="s">
        <v>4</v>
      </c>
    </row>
    <row r="1153" spans="1:15" x14ac:dyDescent="0.35">
      <c r="A1153" s="6">
        <v>2194</v>
      </c>
      <c r="B1153" s="6" t="s">
        <v>1225</v>
      </c>
      <c r="C1153" s="6" t="s">
        <v>37</v>
      </c>
      <c r="D1153" s="6" t="s">
        <v>151</v>
      </c>
      <c r="E1153" s="6" t="s">
        <v>152</v>
      </c>
      <c r="F1153" s="5">
        <v>2</v>
      </c>
      <c r="G1153" s="8">
        <v>3863</v>
      </c>
      <c r="H1153" s="9">
        <v>0.73</v>
      </c>
      <c r="I1153" s="7">
        <v>2086.02</v>
      </c>
      <c r="J1153" s="8">
        <v>834.40800000000002</v>
      </c>
      <c r="K1153" s="8">
        <v>1251.6120000000001</v>
      </c>
      <c r="L1153" s="9">
        <f>(Sales[[#This Row],[Profit/Loss]]/Sales[[#This Row],[Revenue]])</f>
        <v>0.60000000000000009</v>
      </c>
      <c r="M1153" s="1">
        <v>45855</v>
      </c>
      <c r="N1153" s="6" t="s">
        <v>7</v>
      </c>
      <c r="O1153" s="6" t="s">
        <v>3</v>
      </c>
    </row>
    <row r="1154" spans="1:15" x14ac:dyDescent="0.35">
      <c r="A1154" s="6">
        <v>2195</v>
      </c>
      <c r="B1154" s="6" t="s">
        <v>1226</v>
      </c>
      <c r="C1154" s="6" t="s">
        <v>41</v>
      </c>
      <c r="D1154" s="6" t="s">
        <v>110</v>
      </c>
      <c r="E1154" s="6" t="s">
        <v>111</v>
      </c>
      <c r="F1154" s="5">
        <v>4</v>
      </c>
      <c r="G1154" s="8">
        <v>3491</v>
      </c>
      <c r="H1154" s="9">
        <v>0.69</v>
      </c>
      <c r="I1154" s="7">
        <v>4328.8400000000011</v>
      </c>
      <c r="J1154" s="8">
        <v>3030.1880000000006</v>
      </c>
      <c r="K1154" s="8">
        <v>1298.6520000000005</v>
      </c>
      <c r="L1154" s="9">
        <f>(Sales[[#This Row],[Profit/Loss]]/Sales[[#This Row],[Revenue]])</f>
        <v>0.30000000000000004</v>
      </c>
      <c r="M1154" s="1">
        <v>45563</v>
      </c>
      <c r="N1154" s="6" t="s">
        <v>13</v>
      </c>
      <c r="O1154" s="6" t="s">
        <v>4</v>
      </c>
    </row>
    <row r="1155" spans="1:15" x14ac:dyDescent="0.35">
      <c r="A1155" s="6">
        <v>2196</v>
      </c>
      <c r="B1155" s="6" t="s">
        <v>1227</v>
      </c>
      <c r="C1155" s="6" t="s">
        <v>56</v>
      </c>
      <c r="D1155" s="6" t="s">
        <v>57</v>
      </c>
      <c r="E1155" s="6" t="s">
        <v>58</v>
      </c>
      <c r="F1155" s="5">
        <v>2</v>
      </c>
      <c r="G1155" s="8">
        <v>3655</v>
      </c>
      <c r="H1155" s="9">
        <v>0.64</v>
      </c>
      <c r="I1155" s="7">
        <v>2631.6</v>
      </c>
      <c r="J1155" s="8">
        <v>2105.2800000000002</v>
      </c>
      <c r="K1155" s="8">
        <v>526.31999999999971</v>
      </c>
      <c r="L1155" s="9">
        <f>(Sales[[#This Row],[Profit/Loss]]/Sales[[#This Row],[Revenue]])</f>
        <v>0.1999999999999999</v>
      </c>
      <c r="M1155" s="1">
        <v>45413</v>
      </c>
      <c r="N1155" s="6" t="s">
        <v>13</v>
      </c>
      <c r="O1155" s="6" t="s">
        <v>4</v>
      </c>
    </row>
    <row r="1156" spans="1:15" x14ac:dyDescent="0.35">
      <c r="A1156" s="6">
        <v>2197</v>
      </c>
      <c r="B1156" s="6" t="s">
        <v>1228</v>
      </c>
      <c r="C1156" s="6" t="s">
        <v>56</v>
      </c>
      <c r="D1156" s="6" t="s">
        <v>117</v>
      </c>
      <c r="E1156" s="6" t="s">
        <v>118</v>
      </c>
      <c r="F1156" s="5">
        <v>1</v>
      </c>
      <c r="G1156" s="8">
        <v>2869</v>
      </c>
      <c r="H1156" s="9">
        <v>0.56999999999999995</v>
      </c>
      <c r="I1156" s="7">
        <v>1233.67</v>
      </c>
      <c r="J1156" s="8">
        <v>986.93600000000015</v>
      </c>
      <c r="K1156" s="8">
        <v>246.73399999999992</v>
      </c>
      <c r="L1156" s="9">
        <f>(Sales[[#This Row],[Profit/Loss]]/Sales[[#This Row],[Revenue]])</f>
        <v>0.19999999999999993</v>
      </c>
      <c r="M1156" s="1">
        <v>45598</v>
      </c>
      <c r="N1156" s="6" t="s">
        <v>7</v>
      </c>
      <c r="O1156" s="6" t="s">
        <v>4</v>
      </c>
    </row>
    <row r="1157" spans="1:15" x14ac:dyDescent="0.35">
      <c r="A1157" s="6">
        <v>2199</v>
      </c>
      <c r="B1157" s="6" t="s">
        <v>1229</v>
      </c>
      <c r="C1157" s="6" t="s">
        <v>49</v>
      </c>
      <c r="D1157" s="6" t="s">
        <v>50</v>
      </c>
      <c r="E1157" s="6" t="s">
        <v>51</v>
      </c>
      <c r="F1157" s="5">
        <v>6</v>
      </c>
      <c r="G1157" s="8">
        <v>2510</v>
      </c>
      <c r="H1157" s="9">
        <v>0.67</v>
      </c>
      <c r="I1157" s="7">
        <v>4969.7999999999993</v>
      </c>
      <c r="J1157" s="8">
        <v>496.97999999999996</v>
      </c>
      <c r="K1157" s="8">
        <v>4472.82</v>
      </c>
      <c r="L1157" s="9">
        <f>(Sales[[#This Row],[Profit/Loss]]/Sales[[#This Row],[Revenue]])</f>
        <v>0.9</v>
      </c>
      <c r="M1157" s="1">
        <v>45815</v>
      </c>
      <c r="N1157" s="6" t="s">
        <v>13</v>
      </c>
      <c r="O1157" s="6" t="s">
        <v>3</v>
      </c>
    </row>
    <row r="1158" spans="1:15" x14ac:dyDescent="0.35">
      <c r="A1158" s="6">
        <v>2200</v>
      </c>
      <c r="B1158" s="6" t="s">
        <v>1230</v>
      </c>
      <c r="C1158" s="6" t="s">
        <v>49</v>
      </c>
      <c r="D1158" s="6" t="s">
        <v>63</v>
      </c>
      <c r="E1158" s="6" t="s">
        <v>64</v>
      </c>
      <c r="F1158" s="5">
        <v>1</v>
      </c>
      <c r="G1158" s="8">
        <v>1346</v>
      </c>
      <c r="H1158" s="9">
        <v>0.72</v>
      </c>
      <c r="I1158" s="7">
        <v>376.88000000000005</v>
      </c>
      <c r="J1158" s="8">
        <v>37.688000000000009</v>
      </c>
      <c r="K1158" s="8">
        <v>339.19200000000006</v>
      </c>
      <c r="L1158" s="9">
        <f>(Sales[[#This Row],[Profit/Loss]]/Sales[[#This Row],[Revenue]])</f>
        <v>0.9</v>
      </c>
      <c r="M1158" s="1">
        <v>45563</v>
      </c>
      <c r="N1158" s="6" t="s">
        <v>9</v>
      </c>
      <c r="O1158" s="6" t="s">
        <v>4</v>
      </c>
    </row>
    <row r="1159" spans="1:15" x14ac:dyDescent="0.35">
      <c r="A1159" s="6">
        <v>2201</v>
      </c>
      <c r="B1159" s="6" t="s">
        <v>1231</v>
      </c>
      <c r="C1159" s="6" t="s">
        <v>56</v>
      </c>
      <c r="D1159" s="6" t="s">
        <v>83</v>
      </c>
      <c r="E1159" s="6" t="s">
        <v>84</v>
      </c>
      <c r="F1159" s="5">
        <v>1</v>
      </c>
      <c r="G1159" s="8">
        <v>2840</v>
      </c>
      <c r="H1159" s="9">
        <v>0.73</v>
      </c>
      <c r="I1159" s="7">
        <v>766.80000000000007</v>
      </c>
      <c r="J1159" s="8">
        <v>613.44000000000005</v>
      </c>
      <c r="K1159" s="8">
        <v>153.36000000000001</v>
      </c>
      <c r="L1159" s="9">
        <f>(Sales[[#This Row],[Profit/Loss]]/Sales[[#This Row],[Revenue]])</f>
        <v>0.2</v>
      </c>
      <c r="M1159" s="1">
        <v>45563</v>
      </c>
      <c r="N1159" s="6" t="s">
        <v>11</v>
      </c>
      <c r="O1159" s="6" t="s">
        <v>3</v>
      </c>
    </row>
    <row r="1160" spans="1:15" x14ac:dyDescent="0.35">
      <c r="A1160" s="6">
        <v>2202</v>
      </c>
      <c r="B1160" s="6" t="s">
        <v>1232</v>
      </c>
      <c r="C1160" s="6" t="s">
        <v>32</v>
      </c>
      <c r="D1160" s="6" t="s">
        <v>68</v>
      </c>
      <c r="E1160" s="6" t="s">
        <v>69</v>
      </c>
      <c r="F1160" s="5">
        <v>2</v>
      </c>
      <c r="G1160" s="8">
        <v>2751</v>
      </c>
      <c r="H1160" s="9">
        <v>0.92</v>
      </c>
      <c r="I1160" s="7">
        <v>440.1599999999998</v>
      </c>
      <c r="J1160" s="8">
        <v>132.04799999999994</v>
      </c>
      <c r="K1160" s="8">
        <v>308.11199999999985</v>
      </c>
      <c r="L1160" s="9">
        <f>(Sales[[#This Row],[Profit/Loss]]/Sales[[#This Row],[Revenue]])</f>
        <v>0.7</v>
      </c>
      <c r="M1160" s="1">
        <v>45314</v>
      </c>
      <c r="N1160" s="6" t="s">
        <v>7</v>
      </c>
      <c r="O1160" s="6" t="s">
        <v>4</v>
      </c>
    </row>
    <row r="1161" spans="1:15" x14ac:dyDescent="0.35">
      <c r="A1161" s="6">
        <v>2203</v>
      </c>
      <c r="B1161" s="6" t="s">
        <v>1233</v>
      </c>
      <c r="C1161" s="6" t="s">
        <v>56</v>
      </c>
      <c r="D1161" s="6" t="s">
        <v>78</v>
      </c>
      <c r="E1161" s="6" t="s">
        <v>79</v>
      </c>
      <c r="F1161" s="5">
        <v>2</v>
      </c>
      <c r="G1161" s="8">
        <v>1611</v>
      </c>
      <c r="H1161" s="9">
        <v>0.59</v>
      </c>
      <c r="I1161" s="7">
        <v>1321.0200000000002</v>
      </c>
      <c r="J1161" s="8">
        <v>1056.8160000000003</v>
      </c>
      <c r="K1161" s="8">
        <v>264.20399999999995</v>
      </c>
      <c r="L1161" s="9">
        <f>(Sales[[#This Row],[Profit/Loss]]/Sales[[#This Row],[Revenue]])</f>
        <v>0.19999999999999993</v>
      </c>
      <c r="M1161" s="1">
        <v>45843</v>
      </c>
      <c r="N1161" s="6" t="s">
        <v>15</v>
      </c>
      <c r="O1161" s="6" t="s">
        <v>4</v>
      </c>
    </row>
    <row r="1162" spans="1:15" x14ac:dyDescent="0.35">
      <c r="A1162" s="6">
        <v>2204</v>
      </c>
      <c r="B1162" s="6" t="s">
        <v>1234</v>
      </c>
      <c r="C1162" s="6" t="s">
        <v>41</v>
      </c>
      <c r="D1162" s="6" t="s">
        <v>73</v>
      </c>
      <c r="E1162" s="6" t="s">
        <v>74</v>
      </c>
      <c r="F1162" s="5">
        <v>2</v>
      </c>
      <c r="G1162" s="8">
        <v>2543</v>
      </c>
      <c r="H1162" s="9">
        <v>0.59</v>
      </c>
      <c r="I1162" s="7">
        <v>2085.2600000000002</v>
      </c>
      <c r="J1162" s="8">
        <v>1459.682</v>
      </c>
      <c r="K1162" s="8">
        <v>625.5780000000002</v>
      </c>
      <c r="L1162" s="9">
        <f>(Sales[[#This Row],[Profit/Loss]]/Sales[[#This Row],[Revenue]])</f>
        <v>0.30000000000000004</v>
      </c>
      <c r="M1162" s="1">
        <v>45563</v>
      </c>
      <c r="N1162" s="6" t="s">
        <v>11</v>
      </c>
      <c r="O1162" s="6" t="s">
        <v>4</v>
      </c>
    </row>
    <row r="1163" spans="1:15" x14ac:dyDescent="0.35">
      <c r="A1163" s="6">
        <v>2205</v>
      </c>
      <c r="B1163" s="6" t="s">
        <v>1235</v>
      </c>
      <c r="C1163" s="6" t="s">
        <v>49</v>
      </c>
      <c r="D1163" s="6" t="s">
        <v>105</v>
      </c>
      <c r="E1163" s="6" t="s">
        <v>106</v>
      </c>
      <c r="F1163" s="5">
        <v>2</v>
      </c>
      <c r="G1163" s="8">
        <v>2751</v>
      </c>
      <c r="H1163" s="9">
        <v>0.14000000000000001</v>
      </c>
      <c r="I1163" s="7">
        <v>4731.72</v>
      </c>
      <c r="J1163" s="8">
        <v>473.17200000000003</v>
      </c>
      <c r="K1163" s="8">
        <v>4258.5480000000007</v>
      </c>
      <c r="L1163" s="9">
        <f>(Sales[[#This Row],[Profit/Loss]]/Sales[[#This Row],[Revenue]])</f>
        <v>0.90000000000000013</v>
      </c>
      <c r="M1163" s="1">
        <v>45270</v>
      </c>
      <c r="N1163" s="6" t="s">
        <v>13</v>
      </c>
      <c r="O1163" s="6" t="s">
        <v>4</v>
      </c>
    </row>
    <row r="1164" spans="1:15" x14ac:dyDescent="0.35">
      <c r="A1164" s="6">
        <v>2206</v>
      </c>
      <c r="B1164" s="6" t="s">
        <v>800</v>
      </c>
      <c r="C1164" s="6" t="s">
        <v>45</v>
      </c>
      <c r="D1164" s="6" t="s">
        <v>148</v>
      </c>
      <c r="E1164" s="6" t="s">
        <v>149</v>
      </c>
      <c r="F1164" s="5">
        <v>2</v>
      </c>
      <c r="G1164" s="8">
        <v>2349</v>
      </c>
      <c r="H1164" s="9">
        <v>0.18</v>
      </c>
      <c r="I1164" s="7">
        <v>3852.36</v>
      </c>
      <c r="J1164" s="8">
        <v>3467.1240000000003</v>
      </c>
      <c r="K1164" s="8">
        <v>385.23599999999988</v>
      </c>
      <c r="L1164" s="9">
        <f>(Sales[[#This Row],[Profit/Loss]]/Sales[[#This Row],[Revenue]])</f>
        <v>9.9999999999999964E-2</v>
      </c>
      <c r="M1164" s="1">
        <v>45705</v>
      </c>
      <c r="N1164" s="6" t="s">
        <v>5</v>
      </c>
      <c r="O1164" s="6" t="s">
        <v>4</v>
      </c>
    </row>
    <row r="1165" spans="1:15" x14ac:dyDescent="0.35">
      <c r="A1165" s="6">
        <v>2207</v>
      </c>
      <c r="B1165" s="6" t="s">
        <v>1236</v>
      </c>
      <c r="C1165" s="6" t="s">
        <v>45</v>
      </c>
      <c r="D1165" s="6" t="s">
        <v>148</v>
      </c>
      <c r="E1165" s="6" t="s">
        <v>149</v>
      </c>
      <c r="F1165" s="5">
        <v>3</v>
      </c>
      <c r="G1165" s="8">
        <v>2146</v>
      </c>
      <c r="H1165" s="9">
        <v>0.67</v>
      </c>
      <c r="I1165" s="7">
        <v>2124.54</v>
      </c>
      <c r="J1165" s="8">
        <v>1912.086</v>
      </c>
      <c r="K1165" s="8">
        <v>212.45399999999995</v>
      </c>
      <c r="L1165" s="9">
        <f>(Sales[[#This Row],[Profit/Loss]]/Sales[[#This Row],[Revenue]])</f>
        <v>9.9999999999999978E-2</v>
      </c>
      <c r="M1165" s="1">
        <v>45563</v>
      </c>
      <c r="N1165" s="6" t="s">
        <v>15</v>
      </c>
      <c r="O1165" s="6" t="s">
        <v>4</v>
      </c>
    </row>
    <row r="1166" spans="1:15" x14ac:dyDescent="0.35">
      <c r="A1166" s="6">
        <v>2208</v>
      </c>
      <c r="B1166" s="6" t="s">
        <v>1237</v>
      </c>
      <c r="C1166" s="6" t="s">
        <v>45</v>
      </c>
      <c r="D1166" s="6" t="s">
        <v>60</v>
      </c>
      <c r="E1166" s="6" t="s">
        <v>61</v>
      </c>
      <c r="F1166" s="5">
        <v>2</v>
      </c>
      <c r="G1166" s="8">
        <v>2580</v>
      </c>
      <c r="H1166" s="9">
        <v>0.64</v>
      </c>
      <c r="I1166" s="7">
        <v>1857.6</v>
      </c>
      <c r="J1166" s="8">
        <v>1671.84</v>
      </c>
      <c r="K1166" s="8">
        <v>185.76</v>
      </c>
      <c r="L1166" s="9">
        <f>(Sales[[#This Row],[Profit/Loss]]/Sales[[#This Row],[Revenue]])</f>
        <v>0.1</v>
      </c>
      <c r="M1166" s="1">
        <v>45703</v>
      </c>
      <c r="N1166" s="6" t="s">
        <v>15</v>
      </c>
      <c r="O1166" s="6" t="s">
        <v>4</v>
      </c>
    </row>
    <row r="1167" spans="1:15" x14ac:dyDescent="0.35">
      <c r="A1167" s="6">
        <v>2209</v>
      </c>
      <c r="B1167" s="6" t="s">
        <v>1238</v>
      </c>
      <c r="C1167" s="6" t="s">
        <v>49</v>
      </c>
      <c r="D1167" s="6" t="s">
        <v>50</v>
      </c>
      <c r="E1167" s="6" t="s">
        <v>51</v>
      </c>
      <c r="F1167" s="5">
        <v>2</v>
      </c>
      <c r="G1167" s="8">
        <v>2510</v>
      </c>
      <c r="H1167" s="9">
        <v>0.95</v>
      </c>
      <c r="I1167" s="7">
        <v>251.00000000000023</v>
      </c>
      <c r="J1167" s="8">
        <v>25.100000000000023</v>
      </c>
      <c r="K1167" s="8">
        <v>225.9000000000002</v>
      </c>
      <c r="L1167" s="9">
        <f>(Sales[[#This Row],[Profit/Loss]]/Sales[[#This Row],[Revenue]])</f>
        <v>0.9</v>
      </c>
      <c r="M1167" s="1">
        <v>45563</v>
      </c>
      <c r="N1167" s="6" t="s">
        <v>15</v>
      </c>
      <c r="O1167" s="6" t="s">
        <v>3</v>
      </c>
    </row>
    <row r="1168" spans="1:15" x14ac:dyDescent="0.35">
      <c r="A1168" s="6">
        <v>2210</v>
      </c>
      <c r="B1168" s="6" t="s">
        <v>1239</v>
      </c>
      <c r="C1168" s="6" t="s">
        <v>37</v>
      </c>
      <c r="D1168" s="6" t="s">
        <v>102</v>
      </c>
      <c r="E1168" s="6" t="s">
        <v>103</v>
      </c>
      <c r="F1168" s="5">
        <v>2</v>
      </c>
      <c r="G1168" s="8">
        <v>4368</v>
      </c>
      <c r="H1168" s="9">
        <v>0.57999999999999996</v>
      </c>
      <c r="I1168" s="7">
        <v>3669.1200000000003</v>
      </c>
      <c r="J1168" s="8">
        <v>1467.6480000000001</v>
      </c>
      <c r="K1168" s="8">
        <v>2201.4720000000002</v>
      </c>
      <c r="L1168" s="9">
        <f>(Sales[[#This Row],[Profit/Loss]]/Sales[[#This Row],[Revenue]])</f>
        <v>0.6</v>
      </c>
      <c r="M1168" s="1">
        <v>45779</v>
      </c>
      <c r="N1168" s="6" t="s">
        <v>5</v>
      </c>
      <c r="O1168" s="6" t="s">
        <v>4</v>
      </c>
    </row>
    <row r="1169" spans="1:15" x14ac:dyDescent="0.35">
      <c r="A1169" s="6">
        <v>2211</v>
      </c>
      <c r="B1169" s="6" t="s">
        <v>1240</v>
      </c>
      <c r="C1169" s="6" t="s">
        <v>37</v>
      </c>
      <c r="D1169" s="6" t="s">
        <v>113</v>
      </c>
      <c r="E1169" s="6" t="s">
        <v>114</v>
      </c>
      <c r="F1169" s="5">
        <v>2</v>
      </c>
      <c r="G1169" s="8">
        <v>2754</v>
      </c>
      <c r="H1169" s="9">
        <v>0.9</v>
      </c>
      <c r="I1169" s="7">
        <v>550.79999999999984</v>
      </c>
      <c r="J1169" s="8">
        <v>220.31999999999994</v>
      </c>
      <c r="K1169" s="8">
        <v>330.4799999999999</v>
      </c>
      <c r="L1169" s="9">
        <f>(Sales[[#This Row],[Profit/Loss]]/Sales[[#This Row],[Revenue]])</f>
        <v>0.6</v>
      </c>
      <c r="M1169" s="1">
        <v>45416</v>
      </c>
      <c r="N1169" s="6" t="s">
        <v>9</v>
      </c>
      <c r="O1169" s="6" t="s">
        <v>3</v>
      </c>
    </row>
    <row r="1170" spans="1:15" x14ac:dyDescent="0.35">
      <c r="A1170" s="6">
        <v>2213</v>
      </c>
      <c r="B1170" s="6" t="s">
        <v>1241</v>
      </c>
      <c r="C1170" s="6" t="s">
        <v>32</v>
      </c>
      <c r="D1170" s="6" t="s">
        <v>53</v>
      </c>
      <c r="E1170" s="6" t="s">
        <v>54</v>
      </c>
      <c r="F1170" s="5">
        <v>2</v>
      </c>
      <c r="G1170" s="8">
        <v>2544</v>
      </c>
      <c r="H1170" s="9">
        <v>0.63</v>
      </c>
      <c r="I1170" s="7">
        <v>1882.56</v>
      </c>
      <c r="J1170" s="8">
        <v>564.76799999999992</v>
      </c>
      <c r="K1170" s="8">
        <v>1317.7919999999999</v>
      </c>
      <c r="L1170" s="9">
        <f>(Sales[[#This Row],[Profit/Loss]]/Sales[[#This Row],[Revenue]])</f>
        <v>0.7</v>
      </c>
      <c r="M1170" s="1">
        <v>45824</v>
      </c>
      <c r="N1170" s="6" t="s">
        <v>7</v>
      </c>
      <c r="O1170" s="6" t="s">
        <v>4</v>
      </c>
    </row>
    <row r="1171" spans="1:15" x14ac:dyDescent="0.35">
      <c r="A1171" s="6">
        <v>2214</v>
      </c>
      <c r="B1171" s="6" t="s">
        <v>1242</v>
      </c>
      <c r="C1171" s="6" t="s">
        <v>56</v>
      </c>
      <c r="D1171" s="6" t="s">
        <v>57</v>
      </c>
      <c r="E1171" s="6" t="s">
        <v>58</v>
      </c>
      <c r="F1171" s="5">
        <v>1</v>
      </c>
      <c r="G1171" s="8">
        <v>4854</v>
      </c>
      <c r="H1171" s="9">
        <v>0.64</v>
      </c>
      <c r="I1171" s="7">
        <v>1747.4399999999998</v>
      </c>
      <c r="J1171" s="8">
        <v>1397.952</v>
      </c>
      <c r="K1171" s="8">
        <v>349.48799999999983</v>
      </c>
      <c r="L1171" s="9">
        <f>(Sales[[#This Row],[Profit/Loss]]/Sales[[#This Row],[Revenue]])</f>
        <v>0.19999999999999993</v>
      </c>
      <c r="M1171" s="1">
        <v>45577</v>
      </c>
      <c r="N1171" s="6" t="s">
        <v>7</v>
      </c>
      <c r="O1171" s="6" t="s">
        <v>4</v>
      </c>
    </row>
    <row r="1172" spans="1:15" x14ac:dyDescent="0.35">
      <c r="A1172" s="6">
        <v>2215</v>
      </c>
      <c r="B1172" s="6" t="s">
        <v>1243</v>
      </c>
      <c r="C1172" s="6" t="s">
        <v>37</v>
      </c>
      <c r="D1172" s="6" t="s">
        <v>151</v>
      </c>
      <c r="E1172" s="6" t="s">
        <v>152</v>
      </c>
      <c r="F1172" s="5">
        <v>2</v>
      </c>
      <c r="G1172" s="8">
        <v>442</v>
      </c>
      <c r="H1172" s="9">
        <v>0.73</v>
      </c>
      <c r="I1172" s="7">
        <v>238.68</v>
      </c>
      <c r="J1172" s="8">
        <v>95.472000000000008</v>
      </c>
      <c r="K1172" s="8">
        <v>143.208</v>
      </c>
      <c r="L1172" s="9">
        <f>(Sales[[#This Row],[Profit/Loss]]/Sales[[#This Row],[Revenue]])</f>
        <v>0.6</v>
      </c>
      <c r="M1172" s="1">
        <v>45563</v>
      </c>
      <c r="N1172" s="6" t="s">
        <v>5</v>
      </c>
      <c r="O1172" s="6" t="s">
        <v>4</v>
      </c>
    </row>
    <row r="1173" spans="1:15" x14ac:dyDescent="0.35">
      <c r="A1173" s="6">
        <v>2216</v>
      </c>
      <c r="B1173" s="6" t="s">
        <v>1244</v>
      </c>
      <c r="C1173" s="6" t="s">
        <v>37</v>
      </c>
      <c r="D1173" s="6" t="s">
        <v>113</v>
      </c>
      <c r="E1173" s="6" t="s">
        <v>114</v>
      </c>
      <c r="F1173" s="5">
        <v>3</v>
      </c>
      <c r="G1173" s="8">
        <v>2754</v>
      </c>
      <c r="H1173" s="9">
        <v>0.05</v>
      </c>
      <c r="I1173" s="7">
        <v>7848.9</v>
      </c>
      <c r="J1173" s="8">
        <v>3139.56</v>
      </c>
      <c r="K1173" s="8">
        <v>4709.34</v>
      </c>
      <c r="L1173" s="9">
        <f>(Sales[[#This Row],[Profit/Loss]]/Sales[[#This Row],[Revenue]])</f>
        <v>0.60000000000000009</v>
      </c>
      <c r="M1173" s="1">
        <v>45795</v>
      </c>
      <c r="N1173" s="6" t="s">
        <v>15</v>
      </c>
      <c r="O1173" s="6" t="s">
        <v>4</v>
      </c>
    </row>
    <row r="1174" spans="1:15" x14ac:dyDescent="0.35">
      <c r="A1174" s="6">
        <v>2217</v>
      </c>
      <c r="B1174" s="6" t="s">
        <v>1245</v>
      </c>
      <c r="C1174" s="6" t="s">
        <v>32</v>
      </c>
      <c r="D1174" s="6" t="s">
        <v>129</v>
      </c>
      <c r="E1174" s="6" t="s">
        <v>130</v>
      </c>
      <c r="F1174" s="5">
        <v>2</v>
      </c>
      <c r="G1174" s="8">
        <v>1541</v>
      </c>
      <c r="H1174" s="9">
        <v>0.62</v>
      </c>
      <c r="I1174" s="7">
        <v>1171.1600000000001</v>
      </c>
      <c r="J1174" s="8">
        <v>351.34800000000001</v>
      </c>
      <c r="K1174" s="8">
        <v>819.81200000000013</v>
      </c>
      <c r="L1174" s="9">
        <f>(Sales[[#This Row],[Profit/Loss]]/Sales[[#This Row],[Revenue]])</f>
        <v>0.70000000000000007</v>
      </c>
      <c r="M1174" s="1">
        <v>45639</v>
      </c>
      <c r="N1174" s="6" t="s">
        <v>9</v>
      </c>
      <c r="O1174" s="6" t="s">
        <v>3</v>
      </c>
    </row>
    <row r="1175" spans="1:15" x14ac:dyDescent="0.35">
      <c r="A1175" s="6">
        <v>2218</v>
      </c>
      <c r="B1175" s="6" t="s">
        <v>1246</v>
      </c>
      <c r="C1175" s="6" t="s">
        <v>32</v>
      </c>
      <c r="D1175" s="6" t="s">
        <v>129</v>
      </c>
      <c r="E1175" s="6" t="s">
        <v>130</v>
      </c>
      <c r="F1175" s="5">
        <v>2</v>
      </c>
      <c r="G1175" s="8">
        <v>2671</v>
      </c>
      <c r="H1175" s="9">
        <v>0.62</v>
      </c>
      <c r="I1175" s="7">
        <v>2029.96</v>
      </c>
      <c r="J1175" s="8">
        <v>608.98799999999994</v>
      </c>
      <c r="K1175" s="8">
        <v>1420.9720000000002</v>
      </c>
      <c r="L1175" s="9">
        <f>(Sales[[#This Row],[Profit/Loss]]/Sales[[#This Row],[Revenue]])</f>
        <v>0.70000000000000007</v>
      </c>
      <c r="M1175" s="1">
        <v>45680</v>
      </c>
      <c r="N1175" s="6" t="s">
        <v>13</v>
      </c>
      <c r="O1175" s="6" t="s">
        <v>3</v>
      </c>
    </row>
    <row r="1176" spans="1:15" x14ac:dyDescent="0.35">
      <c r="A1176" s="6">
        <v>2219</v>
      </c>
      <c r="B1176" s="6" t="s">
        <v>1247</v>
      </c>
      <c r="C1176" s="6" t="s">
        <v>49</v>
      </c>
      <c r="D1176" s="6" t="s">
        <v>105</v>
      </c>
      <c r="E1176" s="6" t="s">
        <v>106</v>
      </c>
      <c r="F1176" s="5">
        <v>4</v>
      </c>
      <c r="G1176" s="8">
        <v>2404</v>
      </c>
      <c r="H1176" s="9">
        <v>0.61</v>
      </c>
      <c r="I1176" s="7">
        <v>3750.2400000000002</v>
      </c>
      <c r="J1176" s="8">
        <v>375.02400000000006</v>
      </c>
      <c r="K1176" s="8">
        <v>3375.2160000000003</v>
      </c>
      <c r="L1176" s="9">
        <f>(Sales[[#This Row],[Profit/Loss]]/Sales[[#This Row],[Revenue]])</f>
        <v>0.9</v>
      </c>
      <c r="M1176" s="1">
        <v>45588</v>
      </c>
      <c r="N1176" s="6" t="s">
        <v>9</v>
      </c>
      <c r="O1176" s="6" t="s">
        <v>4</v>
      </c>
    </row>
    <row r="1177" spans="1:15" x14ac:dyDescent="0.35">
      <c r="A1177" s="6">
        <v>2220</v>
      </c>
      <c r="B1177" s="6" t="s">
        <v>1248</v>
      </c>
      <c r="C1177" s="6" t="s">
        <v>45</v>
      </c>
      <c r="D1177" s="6" t="s">
        <v>46</v>
      </c>
      <c r="E1177" s="6" t="s">
        <v>47</v>
      </c>
      <c r="F1177" s="5">
        <v>1</v>
      </c>
      <c r="G1177" s="8">
        <v>2171</v>
      </c>
      <c r="H1177" s="9">
        <v>0.57999999999999996</v>
      </c>
      <c r="I1177" s="7">
        <v>911.82</v>
      </c>
      <c r="J1177" s="8">
        <v>820.63800000000003</v>
      </c>
      <c r="K1177" s="8">
        <v>91.182000000000016</v>
      </c>
      <c r="L1177" s="9">
        <f>(Sales[[#This Row],[Profit/Loss]]/Sales[[#This Row],[Revenue]])</f>
        <v>0.1</v>
      </c>
      <c r="M1177" s="1">
        <v>45810</v>
      </c>
      <c r="N1177" s="6" t="s">
        <v>11</v>
      </c>
      <c r="O1177" s="6" t="s">
        <v>4</v>
      </c>
    </row>
    <row r="1178" spans="1:15" x14ac:dyDescent="0.35">
      <c r="A1178" s="6">
        <v>2221</v>
      </c>
      <c r="B1178" s="6" t="s">
        <v>478</v>
      </c>
      <c r="C1178" s="6" t="s">
        <v>49</v>
      </c>
      <c r="D1178" s="6" t="s">
        <v>50</v>
      </c>
      <c r="E1178" s="6" t="s">
        <v>51</v>
      </c>
      <c r="F1178" s="5">
        <v>2</v>
      </c>
      <c r="G1178" s="8">
        <v>1762</v>
      </c>
      <c r="H1178" s="9">
        <v>0.67</v>
      </c>
      <c r="I1178" s="7">
        <v>1162.9199999999998</v>
      </c>
      <c r="J1178" s="8">
        <v>116.29199999999999</v>
      </c>
      <c r="K1178" s="8">
        <v>1046.6279999999999</v>
      </c>
      <c r="L1178" s="9">
        <f>(Sales[[#This Row],[Profit/Loss]]/Sales[[#This Row],[Revenue]])</f>
        <v>0.9</v>
      </c>
      <c r="M1178" s="1">
        <v>45560</v>
      </c>
      <c r="N1178" s="6" t="s">
        <v>11</v>
      </c>
      <c r="O1178" s="6" t="s">
        <v>4</v>
      </c>
    </row>
    <row r="1179" spans="1:15" x14ac:dyDescent="0.35">
      <c r="A1179" s="6">
        <v>2222</v>
      </c>
      <c r="B1179" s="6" t="s">
        <v>1249</v>
      </c>
      <c r="C1179" s="6" t="s">
        <v>56</v>
      </c>
      <c r="D1179" s="6" t="s">
        <v>83</v>
      </c>
      <c r="E1179" s="6" t="s">
        <v>84</v>
      </c>
      <c r="F1179" s="5">
        <v>2</v>
      </c>
      <c r="G1179" s="8">
        <v>2162</v>
      </c>
      <c r="H1179" s="9">
        <v>0.73</v>
      </c>
      <c r="I1179" s="7">
        <v>1167.48</v>
      </c>
      <c r="J1179" s="8">
        <v>933.98400000000004</v>
      </c>
      <c r="K1179" s="8">
        <v>233.49599999999998</v>
      </c>
      <c r="L1179" s="9">
        <f>(Sales[[#This Row],[Profit/Loss]]/Sales[[#This Row],[Revenue]])</f>
        <v>0.19999999999999998</v>
      </c>
      <c r="M1179" s="1">
        <v>45563</v>
      </c>
      <c r="N1179" s="6" t="s">
        <v>7</v>
      </c>
      <c r="O1179" s="6" t="s">
        <v>3</v>
      </c>
    </row>
    <row r="1180" spans="1:15" x14ac:dyDescent="0.35">
      <c r="A1180" s="6">
        <v>2223</v>
      </c>
      <c r="B1180" s="6" t="s">
        <v>1250</v>
      </c>
      <c r="C1180" s="6" t="s">
        <v>32</v>
      </c>
      <c r="D1180" s="6" t="s">
        <v>68</v>
      </c>
      <c r="E1180" s="6" t="s">
        <v>69</v>
      </c>
      <c r="F1180" s="5">
        <v>1</v>
      </c>
      <c r="G1180" s="8">
        <v>3446</v>
      </c>
      <c r="H1180" s="9">
        <v>0.81</v>
      </c>
      <c r="I1180" s="7">
        <v>654.73999999999978</v>
      </c>
      <c r="J1180" s="8">
        <v>196.42199999999994</v>
      </c>
      <c r="K1180" s="8">
        <v>458.31799999999987</v>
      </c>
      <c r="L1180" s="9">
        <f>(Sales[[#This Row],[Profit/Loss]]/Sales[[#This Row],[Revenue]])</f>
        <v>0.70000000000000007</v>
      </c>
      <c r="M1180" s="1">
        <v>45654</v>
      </c>
      <c r="N1180" s="6" t="s">
        <v>9</v>
      </c>
      <c r="O1180" s="6" t="s">
        <v>3</v>
      </c>
    </row>
    <row r="1181" spans="1:15" x14ac:dyDescent="0.35">
      <c r="A1181" s="6">
        <v>2224</v>
      </c>
      <c r="B1181" s="6" t="s">
        <v>1251</v>
      </c>
      <c r="C1181" s="6" t="s">
        <v>41</v>
      </c>
      <c r="D1181" s="6" t="s">
        <v>87</v>
      </c>
      <c r="E1181" s="6" t="s">
        <v>88</v>
      </c>
      <c r="F1181" s="5">
        <v>2</v>
      </c>
      <c r="G1181" s="8">
        <v>2573</v>
      </c>
      <c r="H1181" s="9">
        <v>0.75</v>
      </c>
      <c r="I1181" s="7">
        <v>1286.5</v>
      </c>
      <c r="J1181" s="8">
        <v>900.55</v>
      </c>
      <c r="K1181" s="8">
        <v>385.95000000000005</v>
      </c>
      <c r="L1181" s="9">
        <f>(Sales[[#This Row],[Profit/Loss]]/Sales[[#This Row],[Revenue]])</f>
        <v>0.30000000000000004</v>
      </c>
      <c r="M1181" s="1">
        <v>45621</v>
      </c>
      <c r="N1181" s="6" t="s">
        <v>7</v>
      </c>
      <c r="O1181" s="6" t="s">
        <v>3</v>
      </c>
    </row>
    <row r="1182" spans="1:15" x14ac:dyDescent="0.35">
      <c r="A1182" s="6">
        <v>2225</v>
      </c>
      <c r="B1182" s="6" t="s">
        <v>1252</v>
      </c>
      <c r="C1182" s="6" t="s">
        <v>45</v>
      </c>
      <c r="D1182" s="6" t="s">
        <v>171</v>
      </c>
      <c r="E1182" s="6" t="s">
        <v>172</v>
      </c>
      <c r="F1182" s="5">
        <v>2</v>
      </c>
      <c r="G1182" s="8">
        <v>2385</v>
      </c>
      <c r="H1182" s="9">
        <v>0.57999999999999996</v>
      </c>
      <c r="I1182" s="7">
        <v>2003.4</v>
      </c>
      <c r="J1182" s="8">
        <v>1803.0600000000002</v>
      </c>
      <c r="K1182" s="8">
        <v>200.33999999999992</v>
      </c>
      <c r="L1182" s="9">
        <f>(Sales[[#This Row],[Profit/Loss]]/Sales[[#This Row],[Revenue]])</f>
        <v>9.999999999999995E-2</v>
      </c>
      <c r="M1182" s="1">
        <v>45563</v>
      </c>
      <c r="N1182" s="6" t="s">
        <v>13</v>
      </c>
      <c r="O1182" s="6" t="s">
        <v>3</v>
      </c>
    </row>
    <row r="1183" spans="1:15" x14ac:dyDescent="0.35">
      <c r="A1183" s="6">
        <v>2226</v>
      </c>
      <c r="B1183" s="6" t="s">
        <v>1253</v>
      </c>
      <c r="C1183" s="6" t="s">
        <v>49</v>
      </c>
      <c r="D1183" s="6" t="s">
        <v>105</v>
      </c>
      <c r="E1183" s="6" t="s">
        <v>106</v>
      </c>
      <c r="F1183" s="5">
        <v>2</v>
      </c>
      <c r="G1183" s="8">
        <v>4484</v>
      </c>
      <c r="H1183" s="9">
        <v>0.79</v>
      </c>
      <c r="I1183" s="7">
        <v>1883.2799999999997</v>
      </c>
      <c r="J1183" s="8">
        <v>188.32799999999997</v>
      </c>
      <c r="K1183" s="8">
        <v>1694.9519999999998</v>
      </c>
      <c r="L1183" s="9">
        <f>(Sales[[#This Row],[Profit/Loss]]/Sales[[#This Row],[Revenue]])</f>
        <v>0.9</v>
      </c>
      <c r="M1183" s="1">
        <v>45563</v>
      </c>
      <c r="N1183" s="6" t="s">
        <v>13</v>
      </c>
      <c r="O1183" s="6" t="s">
        <v>3</v>
      </c>
    </row>
    <row r="1184" spans="1:15" x14ac:dyDescent="0.35">
      <c r="A1184" s="6">
        <v>2227</v>
      </c>
      <c r="B1184" s="6" t="s">
        <v>1254</v>
      </c>
      <c r="C1184" s="6" t="s">
        <v>56</v>
      </c>
      <c r="D1184" s="6" t="s">
        <v>83</v>
      </c>
      <c r="E1184" s="6" t="s">
        <v>84</v>
      </c>
      <c r="F1184" s="5">
        <v>2</v>
      </c>
      <c r="G1184" s="8">
        <v>2840</v>
      </c>
      <c r="H1184" s="9">
        <v>0.73</v>
      </c>
      <c r="I1184" s="7">
        <v>1533.6000000000001</v>
      </c>
      <c r="J1184" s="8">
        <v>1226.8800000000001</v>
      </c>
      <c r="K1184" s="8">
        <v>306.72000000000003</v>
      </c>
      <c r="L1184" s="9">
        <f>(Sales[[#This Row],[Profit/Loss]]/Sales[[#This Row],[Revenue]])</f>
        <v>0.2</v>
      </c>
      <c r="M1184" s="1">
        <v>45846</v>
      </c>
      <c r="N1184" s="6" t="s">
        <v>15</v>
      </c>
      <c r="O1184" s="6" t="s">
        <v>3</v>
      </c>
    </row>
    <row r="1185" spans="1:15" x14ac:dyDescent="0.35">
      <c r="A1185" s="6">
        <v>2228</v>
      </c>
      <c r="B1185" s="6" t="s">
        <v>1255</v>
      </c>
      <c r="C1185" s="6" t="s">
        <v>45</v>
      </c>
      <c r="D1185" s="6" t="s">
        <v>60</v>
      </c>
      <c r="E1185" s="6" t="s">
        <v>61</v>
      </c>
      <c r="F1185" s="5">
        <v>2</v>
      </c>
      <c r="G1185" s="8">
        <v>2580</v>
      </c>
      <c r="H1185" s="9">
        <v>0.93</v>
      </c>
      <c r="I1185" s="7">
        <v>361.19999999999976</v>
      </c>
      <c r="J1185" s="8">
        <v>325.07999999999981</v>
      </c>
      <c r="K1185" s="8">
        <v>36.119999999999948</v>
      </c>
      <c r="L1185" s="9">
        <f>(Sales[[#This Row],[Profit/Loss]]/Sales[[#This Row],[Revenue]])</f>
        <v>9.9999999999999922E-2</v>
      </c>
      <c r="M1185" s="1">
        <v>45675</v>
      </c>
      <c r="N1185" s="6" t="s">
        <v>13</v>
      </c>
      <c r="O1185" s="6" t="s">
        <v>4</v>
      </c>
    </row>
    <row r="1186" spans="1:15" x14ac:dyDescent="0.35">
      <c r="A1186" s="6">
        <v>2229</v>
      </c>
      <c r="B1186" s="6" t="s">
        <v>1256</v>
      </c>
      <c r="C1186" s="6" t="s">
        <v>37</v>
      </c>
      <c r="D1186" s="6" t="s">
        <v>38</v>
      </c>
      <c r="E1186" s="6" t="s">
        <v>39</v>
      </c>
      <c r="F1186" s="5">
        <v>1</v>
      </c>
      <c r="G1186" s="8">
        <v>2761</v>
      </c>
      <c r="H1186" s="9">
        <v>0.68</v>
      </c>
      <c r="I1186" s="7">
        <v>883.51999999999987</v>
      </c>
      <c r="J1186" s="8">
        <v>353.40799999999996</v>
      </c>
      <c r="K1186" s="8">
        <v>530.11199999999985</v>
      </c>
      <c r="L1186" s="9">
        <f>(Sales[[#This Row],[Profit/Loss]]/Sales[[#This Row],[Revenue]])</f>
        <v>0.6</v>
      </c>
      <c r="M1186" s="1">
        <v>45495</v>
      </c>
      <c r="N1186" s="6" t="s">
        <v>9</v>
      </c>
      <c r="O1186" s="6" t="s">
        <v>4</v>
      </c>
    </row>
    <row r="1187" spans="1:15" x14ac:dyDescent="0.35">
      <c r="A1187" s="6">
        <v>2230</v>
      </c>
      <c r="B1187" s="6" t="s">
        <v>1257</v>
      </c>
      <c r="C1187" s="6" t="s">
        <v>56</v>
      </c>
      <c r="D1187" s="6" t="s">
        <v>83</v>
      </c>
      <c r="E1187" s="6" t="s">
        <v>84</v>
      </c>
      <c r="F1187" s="5">
        <v>3</v>
      </c>
      <c r="G1187" s="8">
        <v>4525</v>
      </c>
      <c r="H1187" s="9">
        <v>0.9</v>
      </c>
      <c r="I1187" s="7">
        <v>1357.4999999999998</v>
      </c>
      <c r="J1187" s="8">
        <v>1085.9999999999998</v>
      </c>
      <c r="K1187" s="8">
        <v>271.5</v>
      </c>
      <c r="L1187" s="9">
        <f>(Sales[[#This Row],[Profit/Loss]]/Sales[[#This Row],[Revenue]])</f>
        <v>0.20000000000000004</v>
      </c>
      <c r="M1187" s="1">
        <v>45806</v>
      </c>
      <c r="N1187" s="6" t="s">
        <v>15</v>
      </c>
      <c r="O1187" s="6" t="s">
        <v>4</v>
      </c>
    </row>
    <row r="1188" spans="1:15" x14ac:dyDescent="0.35">
      <c r="A1188" s="6">
        <v>2231</v>
      </c>
      <c r="B1188" s="6" t="s">
        <v>1258</v>
      </c>
      <c r="C1188" s="6" t="s">
        <v>41</v>
      </c>
      <c r="D1188" s="6" t="s">
        <v>42</v>
      </c>
      <c r="E1188" s="6" t="s">
        <v>43</v>
      </c>
      <c r="F1188" s="5">
        <v>1</v>
      </c>
      <c r="G1188" s="8">
        <v>2874</v>
      </c>
      <c r="H1188" s="9">
        <v>0.66</v>
      </c>
      <c r="I1188" s="7">
        <v>977.15999999999985</v>
      </c>
      <c r="J1188" s="8">
        <v>684.01199999999983</v>
      </c>
      <c r="K1188" s="8">
        <v>293.14800000000002</v>
      </c>
      <c r="L1188" s="9">
        <f>(Sales[[#This Row],[Profit/Loss]]/Sales[[#This Row],[Revenue]])</f>
        <v>0.30000000000000004</v>
      </c>
      <c r="M1188" s="1">
        <v>45709</v>
      </c>
      <c r="N1188" s="6" t="s">
        <v>7</v>
      </c>
      <c r="O1188" s="6" t="s">
        <v>4</v>
      </c>
    </row>
    <row r="1189" spans="1:15" x14ac:dyDescent="0.35">
      <c r="A1189" s="6">
        <v>2232</v>
      </c>
      <c r="B1189" s="6" t="s">
        <v>1259</v>
      </c>
      <c r="C1189" s="6" t="s">
        <v>56</v>
      </c>
      <c r="D1189" s="6" t="s">
        <v>57</v>
      </c>
      <c r="E1189" s="6" t="s">
        <v>58</v>
      </c>
      <c r="F1189" s="5">
        <v>2</v>
      </c>
      <c r="G1189" s="8">
        <v>2995</v>
      </c>
      <c r="H1189" s="9">
        <v>0.64</v>
      </c>
      <c r="I1189" s="7">
        <v>2156.4</v>
      </c>
      <c r="J1189" s="8">
        <v>1725.1200000000001</v>
      </c>
      <c r="K1189" s="8">
        <v>431.28</v>
      </c>
      <c r="L1189" s="9">
        <f>(Sales[[#This Row],[Profit/Loss]]/Sales[[#This Row],[Revenue]])</f>
        <v>0.19999999999999998</v>
      </c>
      <c r="M1189" s="1">
        <v>45800</v>
      </c>
      <c r="N1189" s="6" t="s">
        <v>5</v>
      </c>
      <c r="O1189" s="6" t="s">
        <v>3</v>
      </c>
    </row>
    <row r="1190" spans="1:15" x14ac:dyDescent="0.35">
      <c r="A1190" s="6">
        <v>2233</v>
      </c>
      <c r="B1190" s="6" t="s">
        <v>1260</v>
      </c>
      <c r="C1190" s="6" t="s">
        <v>56</v>
      </c>
      <c r="D1190" s="6" t="s">
        <v>57</v>
      </c>
      <c r="E1190" s="6" t="s">
        <v>58</v>
      </c>
      <c r="F1190" s="5">
        <v>1</v>
      </c>
      <c r="G1190" s="8">
        <v>4605</v>
      </c>
      <c r="H1190" s="9">
        <v>0.14000000000000001</v>
      </c>
      <c r="I1190" s="7">
        <v>3960.2999999999997</v>
      </c>
      <c r="J1190" s="8">
        <v>3168.24</v>
      </c>
      <c r="K1190" s="8">
        <v>792.06</v>
      </c>
      <c r="L1190" s="9">
        <f>(Sales[[#This Row],[Profit/Loss]]/Sales[[#This Row],[Revenue]])</f>
        <v>0.2</v>
      </c>
      <c r="M1190" s="1">
        <v>45854</v>
      </c>
      <c r="N1190" s="6" t="s">
        <v>13</v>
      </c>
      <c r="O1190" s="6" t="s">
        <v>4</v>
      </c>
    </row>
    <row r="1191" spans="1:15" x14ac:dyDescent="0.35">
      <c r="A1191" s="6">
        <v>2234</v>
      </c>
      <c r="B1191" s="6" t="s">
        <v>1261</v>
      </c>
      <c r="C1191" s="6" t="s">
        <v>45</v>
      </c>
      <c r="D1191" s="6" t="s">
        <v>171</v>
      </c>
      <c r="E1191" s="6" t="s">
        <v>172</v>
      </c>
      <c r="F1191" s="5">
        <v>2</v>
      </c>
      <c r="G1191" s="8">
        <v>2385</v>
      </c>
      <c r="H1191" s="9">
        <v>0.57999999999999996</v>
      </c>
      <c r="I1191" s="7">
        <v>2003.4</v>
      </c>
      <c r="J1191" s="8">
        <v>1803.0600000000002</v>
      </c>
      <c r="K1191" s="8">
        <v>200.33999999999992</v>
      </c>
      <c r="L1191" s="9">
        <f>(Sales[[#This Row],[Profit/Loss]]/Sales[[#This Row],[Revenue]])</f>
        <v>9.999999999999995E-2</v>
      </c>
      <c r="M1191" s="1">
        <v>45248</v>
      </c>
      <c r="N1191" s="6" t="s">
        <v>9</v>
      </c>
      <c r="O1191" s="6" t="s">
        <v>4</v>
      </c>
    </row>
    <row r="1192" spans="1:15" x14ac:dyDescent="0.35">
      <c r="A1192" s="6">
        <v>2235</v>
      </c>
      <c r="B1192" s="6" t="s">
        <v>1262</v>
      </c>
      <c r="C1192" s="6" t="s">
        <v>32</v>
      </c>
      <c r="D1192" s="6" t="s">
        <v>68</v>
      </c>
      <c r="E1192" s="6" t="s">
        <v>69</v>
      </c>
      <c r="F1192" s="5">
        <v>2</v>
      </c>
      <c r="G1192" s="8">
        <v>2751</v>
      </c>
      <c r="H1192" s="9">
        <v>0.48</v>
      </c>
      <c r="I1192" s="7">
        <v>2861.04</v>
      </c>
      <c r="J1192" s="8">
        <v>858.31200000000001</v>
      </c>
      <c r="K1192" s="8">
        <v>2002.7280000000001</v>
      </c>
      <c r="L1192" s="9">
        <f>(Sales[[#This Row],[Profit/Loss]]/Sales[[#This Row],[Revenue]])</f>
        <v>0.70000000000000007</v>
      </c>
      <c r="M1192" s="1">
        <v>45696</v>
      </c>
      <c r="N1192" s="6" t="s">
        <v>9</v>
      </c>
      <c r="O1192" s="6" t="s">
        <v>4</v>
      </c>
    </row>
    <row r="1193" spans="1:15" x14ac:dyDescent="0.35">
      <c r="A1193" s="6">
        <v>2236</v>
      </c>
      <c r="B1193" s="6" t="s">
        <v>1263</v>
      </c>
      <c r="C1193" s="6" t="s">
        <v>41</v>
      </c>
      <c r="D1193" s="6" t="s">
        <v>87</v>
      </c>
      <c r="E1193" s="6" t="s">
        <v>88</v>
      </c>
      <c r="F1193" s="5">
        <v>2</v>
      </c>
      <c r="G1193" s="8">
        <v>2420</v>
      </c>
      <c r="H1193" s="9">
        <v>0.75</v>
      </c>
      <c r="I1193" s="7">
        <v>1210</v>
      </c>
      <c r="J1193" s="8">
        <v>847</v>
      </c>
      <c r="K1193" s="8">
        <v>363</v>
      </c>
      <c r="L1193" s="9">
        <f>(Sales[[#This Row],[Profit/Loss]]/Sales[[#This Row],[Revenue]])</f>
        <v>0.3</v>
      </c>
      <c r="M1193" s="1">
        <v>45800</v>
      </c>
      <c r="N1193" s="6" t="s">
        <v>5</v>
      </c>
      <c r="O1193" s="6" t="s">
        <v>4</v>
      </c>
    </row>
    <row r="1194" spans="1:15" x14ac:dyDescent="0.35">
      <c r="A1194" s="6">
        <v>2237</v>
      </c>
      <c r="B1194" s="6" t="s">
        <v>1264</v>
      </c>
      <c r="C1194" s="6" t="s">
        <v>56</v>
      </c>
      <c r="D1194" s="6" t="s">
        <v>57</v>
      </c>
      <c r="E1194" s="6" t="s">
        <v>58</v>
      </c>
      <c r="F1194" s="5">
        <v>1</v>
      </c>
      <c r="G1194" s="8">
        <v>2496</v>
      </c>
      <c r="H1194" s="9">
        <v>0.9</v>
      </c>
      <c r="I1194" s="7">
        <v>249.59999999999994</v>
      </c>
      <c r="J1194" s="8">
        <v>199.67999999999995</v>
      </c>
      <c r="K1194" s="8">
        <v>49.919999999999987</v>
      </c>
      <c r="L1194" s="9">
        <f>(Sales[[#This Row],[Profit/Loss]]/Sales[[#This Row],[Revenue]])</f>
        <v>0.2</v>
      </c>
      <c r="M1194" s="1">
        <v>45669</v>
      </c>
      <c r="N1194" s="6" t="s">
        <v>15</v>
      </c>
      <c r="O1194" s="6" t="s">
        <v>4</v>
      </c>
    </row>
    <row r="1195" spans="1:15" x14ac:dyDescent="0.35">
      <c r="A1195" s="6">
        <v>2238</v>
      </c>
      <c r="B1195" s="6" t="s">
        <v>1265</v>
      </c>
      <c r="C1195" s="6" t="s">
        <v>49</v>
      </c>
      <c r="D1195" s="6" t="s">
        <v>94</v>
      </c>
      <c r="E1195" s="6" t="s">
        <v>95</v>
      </c>
      <c r="F1195" s="5">
        <v>1</v>
      </c>
      <c r="G1195" s="8">
        <v>4808</v>
      </c>
      <c r="H1195" s="9">
        <v>0.76</v>
      </c>
      <c r="I1195" s="7">
        <v>1153.9199999999998</v>
      </c>
      <c r="J1195" s="8">
        <v>115.392</v>
      </c>
      <c r="K1195" s="8">
        <v>1038.5279999999998</v>
      </c>
      <c r="L1195" s="9">
        <f>(Sales[[#This Row],[Profit/Loss]]/Sales[[#This Row],[Revenue]])</f>
        <v>0.89999999999999991</v>
      </c>
      <c r="M1195" s="1">
        <v>45744</v>
      </c>
      <c r="N1195" s="6" t="s">
        <v>7</v>
      </c>
      <c r="O1195" s="6" t="s">
        <v>4</v>
      </c>
    </row>
    <row r="1196" spans="1:15" x14ac:dyDescent="0.35">
      <c r="A1196" s="6">
        <v>2239</v>
      </c>
      <c r="B1196" s="6" t="s">
        <v>1266</v>
      </c>
      <c r="C1196" s="6" t="s">
        <v>45</v>
      </c>
      <c r="D1196" s="6" t="s">
        <v>148</v>
      </c>
      <c r="E1196" s="6" t="s">
        <v>149</v>
      </c>
      <c r="F1196" s="5">
        <v>2</v>
      </c>
      <c r="G1196" s="8">
        <v>3428</v>
      </c>
      <c r="H1196" s="9">
        <v>0.67</v>
      </c>
      <c r="I1196" s="7">
        <v>2262.4799999999996</v>
      </c>
      <c r="J1196" s="8">
        <v>2036.2319999999997</v>
      </c>
      <c r="K1196" s="8">
        <v>226.24799999999982</v>
      </c>
      <c r="L1196" s="9">
        <f>(Sales[[#This Row],[Profit/Loss]]/Sales[[#This Row],[Revenue]])</f>
        <v>9.9999999999999936E-2</v>
      </c>
      <c r="M1196" s="1">
        <v>45627</v>
      </c>
      <c r="N1196" s="6" t="s">
        <v>9</v>
      </c>
      <c r="O1196" s="6" t="s">
        <v>4</v>
      </c>
    </row>
    <row r="1197" spans="1:15" x14ac:dyDescent="0.35">
      <c r="A1197" s="6">
        <v>2240</v>
      </c>
      <c r="B1197" s="6" t="s">
        <v>1267</v>
      </c>
      <c r="C1197" s="6" t="s">
        <v>49</v>
      </c>
      <c r="D1197" s="6" t="s">
        <v>63</v>
      </c>
      <c r="E1197" s="6" t="s">
        <v>64</v>
      </c>
      <c r="F1197" s="5">
        <v>2</v>
      </c>
      <c r="G1197" s="8">
        <v>4205</v>
      </c>
      <c r="H1197" s="9">
        <v>0.65</v>
      </c>
      <c r="I1197" s="7">
        <v>2943.5</v>
      </c>
      <c r="J1197" s="8">
        <v>294.35000000000002</v>
      </c>
      <c r="K1197" s="8">
        <v>2649.15</v>
      </c>
      <c r="L1197" s="9">
        <f>(Sales[[#This Row],[Profit/Loss]]/Sales[[#This Row],[Revenue]])</f>
        <v>0.9</v>
      </c>
      <c r="M1197" s="1">
        <v>45562</v>
      </c>
      <c r="N1197" s="6" t="s">
        <v>13</v>
      </c>
      <c r="O1197" s="6" t="s">
        <v>4</v>
      </c>
    </row>
    <row r="1198" spans="1:15" x14ac:dyDescent="0.35">
      <c r="A1198" s="6">
        <v>2241</v>
      </c>
      <c r="B1198" s="6" t="s">
        <v>1268</v>
      </c>
      <c r="C1198" s="6" t="s">
        <v>49</v>
      </c>
      <c r="D1198" s="6" t="s">
        <v>63</v>
      </c>
      <c r="E1198" s="6" t="s">
        <v>64</v>
      </c>
      <c r="F1198" s="5">
        <v>2</v>
      </c>
      <c r="G1198" s="8">
        <v>1600</v>
      </c>
      <c r="H1198" s="9">
        <v>0.65</v>
      </c>
      <c r="I1198" s="7">
        <v>1120</v>
      </c>
      <c r="J1198" s="8">
        <v>112</v>
      </c>
      <c r="K1198" s="8">
        <v>1008</v>
      </c>
      <c r="L1198" s="9">
        <f>(Sales[[#This Row],[Profit/Loss]]/Sales[[#This Row],[Revenue]])</f>
        <v>0.9</v>
      </c>
      <c r="M1198" s="1">
        <v>45563</v>
      </c>
      <c r="N1198" s="6" t="s">
        <v>15</v>
      </c>
      <c r="O1198" s="6" t="s">
        <v>4</v>
      </c>
    </row>
    <row r="1199" spans="1:15" x14ac:dyDescent="0.35">
      <c r="A1199" s="6">
        <v>2242</v>
      </c>
      <c r="B1199" s="6" t="s">
        <v>1269</v>
      </c>
      <c r="C1199" s="6" t="s">
        <v>41</v>
      </c>
      <c r="D1199" s="6" t="s">
        <v>42</v>
      </c>
      <c r="E1199" s="6" t="s">
        <v>43</v>
      </c>
      <c r="F1199" s="5">
        <v>6</v>
      </c>
      <c r="G1199" s="8">
        <v>4450</v>
      </c>
      <c r="H1199" s="9">
        <v>0.66</v>
      </c>
      <c r="I1199" s="7">
        <v>9078</v>
      </c>
      <c r="J1199" s="8">
        <v>6354.5999999999995</v>
      </c>
      <c r="K1199" s="8">
        <v>2723.4000000000005</v>
      </c>
      <c r="L1199" s="9">
        <f>(Sales[[#This Row],[Profit/Loss]]/Sales[[#This Row],[Revenue]])</f>
        <v>0.30000000000000004</v>
      </c>
      <c r="M1199" s="1">
        <v>45613</v>
      </c>
      <c r="N1199" s="6" t="s">
        <v>7</v>
      </c>
      <c r="O1199" s="6" t="s">
        <v>4</v>
      </c>
    </row>
    <row r="1200" spans="1:15" x14ac:dyDescent="0.35">
      <c r="A1200" s="6">
        <v>2243</v>
      </c>
      <c r="B1200" s="6" t="s">
        <v>1270</v>
      </c>
      <c r="C1200" s="6" t="s">
        <v>45</v>
      </c>
      <c r="D1200" s="6" t="s">
        <v>171</v>
      </c>
      <c r="E1200" s="6" t="s">
        <v>172</v>
      </c>
      <c r="F1200" s="5">
        <v>2</v>
      </c>
      <c r="G1200" s="8">
        <v>2385</v>
      </c>
      <c r="H1200" s="9">
        <v>0.57999999999999996</v>
      </c>
      <c r="I1200" s="7">
        <v>2003.4</v>
      </c>
      <c r="J1200" s="8">
        <v>1803.0600000000002</v>
      </c>
      <c r="K1200" s="8">
        <v>200.33999999999992</v>
      </c>
      <c r="L1200" s="9">
        <f>(Sales[[#This Row],[Profit/Loss]]/Sales[[#This Row],[Revenue]])</f>
        <v>9.999999999999995E-2</v>
      </c>
      <c r="M1200" s="1">
        <v>45814</v>
      </c>
      <c r="N1200" s="6" t="s">
        <v>7</v>
      </c>
      <c r="O1200" s="6" t="s">
        <v>4</v>
      </c>
    </row>
    <row r="1201" spans="1:15" x14ac:dyDescent="0.35">
      <c r="A1201" s="6">
        <v>2244</v>
      </c>
      <c r="B1201" s="6" t="s">
        <v>1271</v>
      </c>
      <c r="C1201" s="6" t="s">
        <v>56</v>
      </c>
      <c r="D1201" s="6" t="s">
        <v>78</v>
      </c>
      <c r="E1201" s="6" t="s">
        <v>79</v>
      </c>
      <c r="F1201" s="5">
        <v>3</v>
      </c>
      <c r="G1201" s="8">
        <v>2791</v>
      </c>
      <c r="H1201" s="9">
        <v>0.62</v>
      </c>
      <c r="I1201" s="7">
        <v>3181.7400000000002</v>
      </c>
      <c r="J1201" s="8">
        <v>2545.3920000000003</v>
      </c>
      <c r="K1201" s="8">
        <v>636.34799999999996</v>
      </c>
      <c r="L1201" s="9">
        <f>(Sales[[#This Row],[Profit/Loss]]/Sales[[#This Row],[Revenue]])</f>
        <v>0.19999999999999998</v>
      </c>
      <c r="M1201" s="1">
        <v>45568</v>
      </c>
      <c r="N1201" s="6" t="s">
        <v>11</v>
      </c>
      <c r="O1201" s="6" t="s">
        <v>4</v>
      </c>
    </row>
    <row r="1202" spans="1:15" x14ac:dyDescent="0.35">
      <c r="A1202" s="6">
        <v>2245</v>
      </c>
      <c r="B1202" s="6" t="s">
        <v>1272</v>
      </c>
      <c r="C1202" s="6" t="s">
        <v>49</v>
      </c>
      <c r="D1202" s="6" t="s">
        <v>105</v>
      </c>
      <c r="E1202" s="6" t="s">
        <v>106</v>
      </c>
      <c r="F1202" s="5">
        <v>2</v>
      </c>
      <c r="G1202" s="8">
        <v>2751</v>
      </c>
      <c r="H1202" s="9">
        <v>0.9</v>
      </c>
      <c r="I1202" s="7">
        <v>550.19999999999993</v>
      </c>
      <c r="J1202" s="8">
        <v>55.019999999999996</v>
      </c>
      <c r="K1202" s="8">
        <v>495.17999999999995</v>
      </c>
      <c r="L1202" s="9">
        <f>(Sales[[#This Row],[Profit/Loss]]/Sales[[#This Row],[Revenue]])</f>
        <v>0.9</v>
      </c>
      <c r="M1202" s="1">
        <v>45563</v>
      </c>
      <c r="N1202" s="6" t="s">
        <v>11</v>
      </c>
      <c r="O1202" s="6" t="s">
        <v>3</v>
      </c>
    </row>
    <row r="1203" spans="1:15" x14ac:dyDescent="0.35">
      <c r="A1203" s="6">
        <v>2246</v>
      </c>
      <c r="B1203" s="6" t="s">
        <v>1273</v>
      </c>
      <c r="C1203" s="6" t="s">
        <v>41</v>
      </c>
      <c r="D1203" s="6" t="s">
        <v>87</v>
      </c>
      <c r="E1203" s="6" t="s">
        <v>88</v>
      </c>
      <c r="F1203" s="5">
        <v>2</v>
      </c>
      <c r="G1203" s="8">
        <v>2573</v>
      </c>
      <c r="H1203" s="9">
        <v>0.9</v>
      </c>
      <c r="I1203" s="7">
        <v>514.59999999999991</v>
      </c>
      <c r="J1203" s="8">
        <v>360.21999999999991</v>
      </c>
      <c r="K1203" s="8">
        <v>154.38</v>
      </c>
      <c r="L1203" s="9">
        <f>(Sales[[#This Row],[Profit/Loss]]/Sales[[#This Row],[Revenue]])</f>
        <v>0.30000000000000004</v>
      </c>
      <c r="M1203" s="1">
        <v>45321</v>
      </c>
      <c r="N1203" s="6" t="s">
        <v>15</v>
      </c>
      <c r="O1203" s="6" t="s">
        <v>4</v>
      </c>
    </row>
    <row r="1204" spans="1:15" x14ac:dyDescent="0.35">
      <c r="A1204" s="6">
        <v>2247</v>
      </c>
      <c r="B1204" s="6" t="s">
        <v>1274</v>
      </c>
      <c r="C1204" s="6" t="s">
        <v>56</v>
      </c>
      <c r="D1204" s="6" t="s">
        <v>83</v>
      </c>
      <c r="E1204" s="6" t="s">
        <v>84</v>
      </c>
      <c r="F1204" s="5">
        <v>2</v>
      </c>
      <c r="G1204" s="8">
        <v>2209</v>
      </c>
      <c r="H1204" s="9">
        <v>0.73</v>
      </c>
      <c r="I1204" s="7">
        <v>1192.8600000000001</v>
      </c>
      <c r="J1204" s="8">
        <v>954.28800000000012</v>
      </c>
      <c r="K1204" s="8">
        <v>238.572</v>
      </c>
      <c r="L1204" s="9">
        <f>(Sales[[#This Row],[Profit/Loss]]/Sales[[#This Row],[Revenue]])</f>
        <v>0.19999999999999998</v>
      </c>
      <c r="M1204" s="1">
        <v>45769</v>
      </c>
      <c r="N1204" s="6" t="s">
        <v>13</v>
      </c>
      <c r="O1204" s="6" t="s">
        <v>4</v>
      </c>
    </row>
    <row r="1205" spans="1:15" x14ac:dyDescent="0.35">
      <c r="A1205" s="6">
        <v>2248</v>
      </c>
      <c r="B1205" s="6" t="s">
        <v>1275</v>
      </c>
      <c r="C1205" s="6" t="s">
        <v>32</v>
      </c>
      <c r="D1205" s="6" t="s">
        <v>68</v>
      </c>
      <c r="E1205" s="6" t="s">
        <v>69</v>
      </c>
      <c r="F1205" s="5">
        <v>2</v>
      </c>
      <c r="G1205" s="8">
        <v>2751</v>
      </c>
      <c r="H1205" s="9">
        <v>0.48</v>
      </c>
      <c r="I1205" s="7">
        <v>2861.04</v>
      </c>
      <c r="J1205" s="8">
        <v>858.31200000000001</v>
      </c>
      <c r="K1205" s="8">
        <v>2002.7280000000001</v>
      </c>
      <c r="L1205" s="9">
        <f>(Sales[[#This Row],[Profit/Loss]]/Sales[[#This Row],[Revenue]])</f>
        <v>0.70000000000000007</v>
      </c>
      <c r="M1205" s="1">
        <v>45849</v>
      </c>
      <c r="N1205" s="6" t="s">
        <v>13</v>
      </c>
      <c r="O1205" s="6" t="s">
        <v>4</v>
      </c>
    </row>
    <row r="1206" spans="1:15" x14ac:dyDescent="0.35">
      <c r="A1206" s="6">
        <v>2249</v>
      </c>
      <c r="B1206" s="6" t="s">
        <v>1276</v>
      </c>
      <c r="C1206" s="6" t="s">
        <v>56</v>
      </c>
      <c r="D1206" s="6" t="s">
        <v>78</v>
      </c>
      <c r="E1206" s="6" t="s">
        <v>79</v>
      </c>
      <c r="F1206" s="5">
        <v>1</v>
      </c>
      <c r="G1206" s="8">
        <v>2791</v>
      </c>
      <c r="H1206" s="9">
        <v>0.59</v>
      </c>
      <c r="I1206" s="7">
        <v>1144.3100000000002</v>
      </c>
      <c r="J1206" s="8">
        <v>915.44800000000021</v>
      </c>
      <c r="K1206" s="8">
        <v>228.86199999999997</v>
      </c>
      <c r="L1206" s="9">
        <f>(Sales[[#This Row],[Profit/Loss]]/Sales[[#This Row],[Revenue]])</f>
        <v>0.19999999999999993</v>
      </c>
      <c r="M1206" s="1">
        <v>45398</v>
      </c>
      <c r="N1206" s="6" t="s">
        <v>9</v>
      </c>
      <c r="O1206" s="6" t="s">
        <v>4</v>
      </c>
    </row>
    <row r="1207" spans="1:15" x14ac:dyDescent="0.35">
      <c r="A1207" s="6">
        <v>2250</v>
      </c>
      <c r="B1207" s="6" t="s">
        <v>1277</v>
      </c>
      <c r="C1207" s="6" t="s">
        <v>37</v>
      </c>
      <c r="D1207" s="6" t="s">
        <v>38</v>
      </c>
      <c r="E1207" s="6" t="s">
        <v>39</v>
      </c>
      <c r="F1207" s="5">
        <v>2</v>
      </c>
      <c r="G1207" s="8">
        <v>2761</v>
      </c>
      <c r="H1207" s="9">
        <v>0.9</v>
      </c>
      <c r="I1207" s="7">
        <v>552.19999999999993</v>
      </c>
      <c r="J1207" s="8">
        <v>220.88</v>
      </c>
      <c r="K1207" s="8">
        <v>331.31999999999994</v>
      </c>
      <c r="L1207" s="9">
        <f>(Sales[[#This Row],[Profit/Loss]]/Sales[[#This Row],[Revenue]])</f>
        <v>0.6</v>
      </c>
      <c r="M1207" s="1">
        <v>45563</v>
      </c>
      <c r="N1207" s="6" t="s">
        <v>9</v>
      </c>
      <c r="O1207" s="6" t="s">
        <v>4</v>
      </c>
    </row>
    <row r="1208" spans="1:15" x14ac:dyDescent="0.35">
      <c r="A1208" s="6">
        <v>2251</v>
      </c>
      <c r="B1208" s="6" t="s">
        <v>1278</v>
      </c>
      <c r="C1208" s="6" t="s">
        <v>56</v>
      </c>
      <c r="D1208" s="6" t="s">
        <v>57</v>
      </c>
      <c r="E1208" s="6" t="s">
        <v>58</v>
      </c>
      <c r="F1208" s="5">
        <v>2</v>
      </c>
      <c r="G1208" s="8">
        <v>1439</v>
      </c>
      <c r="H1208" s="9">
        <v>0.64</v>
      </c>
      <c r="I1208" s="7">
        <v>1036.08</v>
      </c>
      <c r="J1208" s="8">
        <v>828.86400000000003</v>
      </c>
      <c r="K1208" s="8">
        <v>207.21599999999989</v>
      </c>
      <c r="L1208" s="9">
        <f>(Sales[[#This Row],[Profit/Loss]]/Sales[[#This Row],[Revenue]])</f>
        <v>0.1999999999999999</v>
      </c>
      <c r="M1208" s="1">
        <v>45722</v>
      </c>
      <c r="N1208" s="6" t="s">
        <v>7</v>
      </c>
      <c r="O1208" s="6" t="s">
        <v>4</v>
      </c>
    </row>
    <row r="1209" spans="1:15" x14ac:dyDescent="0.35">
      <c r="A1209" s="6">
        <v>2252</v>
      </c>
      <c r="B1209" s="6" t="s">
        <v>1279</v>
      </c>
      <c r="C1209" s="6" t="s">
        <v>41</v>
      </c>
      <c r="D1209" s="6" t="s">
        <v>73</v>
      </c>
      <c r="E1209" s="6" t="s">
        <v>74</v>
      </c>
      <c r="F1209" s="5">
        <v>6</v>
      </c>
      <c r="G1209" s="8">
        <v>2755</v>
      </c>
      <c r="H1209" s="9">
        <v>0.59</v>
      </c>
      <c r="I1209" s="7">
        <v>6777.3</v>
      </c>
      <c r="J1209" s="8">
        <v>4744.1099999999997</v>
      </c>
      <c r="K1209" s="8">
        <v>2033.1900000000005</v>
      </c>
      <c r="L1209" s="9">
        <f>(Sales[[#This Row],[Profit/Loss]]/Sales[[#This Row],[Revenue]])</f>
        <v>0.30000000000000004</v>
      </c>
      <c r="M1209" s="1">
        <v>45793</v>
      </c>
      <c r="N1209" s="6" t="s">
        <v>5</v>
      </c>
      <c r="O1209" s="6" t="s">
        <v>4</v>
      </c>
    </row>
    <row r="1210" spans="1:15" x14ac:dyDescent="0.35">
      <c r="A1210" s="6">
        <v>2253</v>
      </c>
      <c r="B1210" s="6" t="s">
        <v>1280</v>
      </c>
      <c r="C1210" s="6" t="s">
        <v>37</v>
      </c>
      <c r="D1210" s="6" t="s">
        <v>151</v>
      </c>
      <c r="E1210" s="6" t="s">
        <v>152</v>
      </c>
      <c r="F1210" s="5">
        <v>2</v>
      </c>
      <c r="G1210" s="8">
        <v>2769</v>
      </c>
      <c r="H1210" s="9">
        <v>0.73</v>
      </c>
      <c r="I1210" s="7">
        <v>1495.26</v>
      </c>
      <c r="J1210" s="8">
        <v>598.10400000000004</v>
      </c>
      <c r="K1210" s="8">
        <v>897.15599999999995</v>
      </c>
      <c r="L1210" s="9">
        <f>(Sales[[#This Row],[Profit/Loss]]/Sales[[#This Row],[Revenue]])</f>
        <v>0.6</v>
      </c>
      <c r="M1210" s="1">
        <v>45700</v>
      </c>
      <c r="N1210" s="6" t="s">
        <v>11</v>
      </c>
      <c r="O1210" s="6" t="s">
        <v>3</v>
      </c>
    </row>
    <row r="1211" spans="1:15" x14ac:dyDescent="0.35">
      <c r="A1211" s="6">
        <v>2254</v>
      </c>
      <c r="B1211" s="6" t="s">
        <v>1281</v>
      </c>
      <c r="C1211" s="6" t="s">
        <v>49</v>
      </c>
      <c r="D1211" s="6" t="s">
        <v>94</v>
      </c>
      <c r="E1211" s="6" t="s">
        <v>95</v>
      </c>
      <c r="F1211" s="5">
        <v>2</v>
      </c>
      <c r="G1211" s="8">
        <v>4999</v>
      </c>
      <c r="H1211" s="9">
        <v>0.76</v>
      </c>
      <c r="I1211" s="7">
        <v>2399.52</v>
      </c>
      <c r="J1211" s="8">
        <v>239.952</v>
      </c>
      <c r="K1211" s="8">
        <v>2159.5680000000002</v>
      </c>
      <c r="L1211" s="9">
        <f>(Sales[[#This Row],[Profit/Loss]]/Sales[[#This Row],[Revenue]])</f>
        <v>0.90000000000000013</v>
      </c>
      <c r="M1211" s="1">
        <v>45563</v>
      </c>
      <c r="N1211" s="6" t="s">
        <v>9</v>
      </c>
      <c r="O1211" s="6" t="s">
        <v>3</v>
      </c>
    </row>
    <row r="1212" spans="1:15" x14ac:dyDescent="0.35">
      <c r="A1212" s="6">
        <v>2255</v>
      </c>
      <c r="B1212" s="6" t="s">
        <v>1282</v>
      </c>
      <c r="C1212" s="6" t="s">
        <v>45</v>
      </c>
      <c r="D1212" s="6" t="s">
        <v>46</v>
      </c>
      <c r="E1212" s="6" t="s">
        <v>47</v>
      </c>
      <c r="F1212" s="5">
        <v>2</v>
      </c>
      <c r="G1212" s="8">
        <v>4478</v>
      </c>
      <c r="H1212" s="9">
        <v>0.7</v>
      </c>
      <c r="I1212" s="7">
        <v>2686.8</v>
      </c>
      <c r="J1212" s="8">
        <v>2418.1200000000003</v>
      </c>
      <c r="K1212" s="8">
        <v>268.67999999999984</v>
      </c>
      <c r="L1212" s="9">
        <f>(Sales[[#This Row],[Profit/Loss]]/Sales[[#This Row],[Revenue]])</f>
        <v>9.9999999999999936E-2</v>
      </c>
      <c r="M1212" s="1">
        <v>45782</v>
      </c>
      <c r="N1212" s="6" t="s">
        <v>15</v>
      </c>
      <c r="O1212" s="6" t="s">
        <v>4</v>
      </c>
    </row>
    <row r="1213" spans="1:15" x14ac:dyDescent="0.35">
      <c r="A1213" s="6">
        <v>2256</v>
      </c>
      <c r="B1213" s="6" t="s">
        <v>1283</v>
      </c>
      <c r="C1213" s="6" t="s">
        <v>56</v>
      </c>
      <c r="D1213" s="6" t="s">
        <v>57</v>
      </c>
      <c r="E1213" s="6" t="s">
        <v>58</v>
      </c>
      <c r="F1213" s="5">
        <v>2</v>
      </c>
      <c r="G1213" s="8">
        <v>535</v>
      </c>
      <c r="H1213" s="9">
        <v>0.64</v>
      </c>
      <c r="I1213" s="7">
        <v>385.2</v>
      </c>
      <c r="J1213" s="8">
        <v>308.16000000000003</v>
      </c>
      <c r="K1213" s="8">
        <v>77.039999999999964</v>
      </c>
      <c r="L1213" s="9">
        <f>(Sales[[#This Row],[Profit/Loss]]/Sales[[#This Row],[Revenue]])</f>
        <v>0.1999999999999999</v>
      </c>
      <c r="M1213" s="1">
        <v>45740</v>
      </c>
      <c r="N1213" s="6" t="s">
        <v>7</v>
      </c>
      <c r="O1213" s="6" t="s">
        <v>3</v>
      </c>
    </row>
    <row r="1214" spans="1:15" x14ac:dyDescent="0.35">
      <c r="A1214" s="6">
        <v>2257</v>
      </c>
      <c r="B1214" s="6" t="s">
        <v>1284</v>
      </c>
      <c r="C1214" s="6" t="s">
        <v>56</v>
      </c>
      <c r="D1214" s="6" t="s">
        <v>117</v>
      </c>
      <c r="E1214" s="6" t="s">
        <v>118</v>
      </c>
      <c r="F1214" s="5">
        <v>1</v>
      </c>
      <c r="G1214" s="8">
        <v>2869</v>
      </c>
      <c r="H1214" s="9">
        <v>0.56999999999999995</v>
      </c>
      <c r="I1214" s="7">
        <v>1233.67</v>
      </c>
      <c r="J1214" s="8">
        <v>986.93600000000015</v>
      </c>
      <c r="K1214" s="8">
        <v>246.73399999999992</v>
      </c>
      <c r="L1214" s="9">
        <f>(Sales[[#This Row],[Profit/Loss]]/Sales[[#This Row],[Revenue]])</f>
        <v>0.19999999999999993</v>
      </c>
      <c r="M1214" s="1">
        <v>45678</v>
      </c>
      <c r="N1214" s="6" t="s">
        <v>9</v>
      </c>
      <c r="O1214" s="6" t="s">
        <v>4</v>
      </c>
    </row>
    <row r="1215" spans="1:15" x14ac:dyDescent="0.35">
      <c r="A1215" s="6">
        <v>2258</v>
      </c>
      <c r="B1215" s="6" t="s">
        <v>1285</v>
      </c>
      <c r="C1215" s="6" t="s">
        <v>41</v>
      </c>
      <c r="D1215" s="6" t="s">
        <v>110</v>
      </c>
      <c r="E1215" s="6" t="s">
        <v>111</v>
      </c>
      <c r="F1215" s="5">
        <v>2</v>
      </c>
      <c r="G1215" s="8">
        <v>2449</v>
      </c>
      <c r="H1215" s="9">
        <v>0.69</v>
      </c>
      <c r="I1215" s="7">
        <v>1518.3800000000003</v>
      </c>
      <c r="J1215" s="8">
        <v>1062.8660000000002</v>
      </c>
      <c r="K1215" s="8">
        <v>455.51400000000012</v>
      </c>
      <c r="L1215" s="9">
        <f>(Sales[[#This Row],[Profit/Loss]]/Sales[[#This Row],[Revenue]])</f>
        <v>0.3</v>
      </c>
      <c r="M1215" s="1">
        <v>45810</v>
      </c>
      <c r="N1215" s="6" t="s">
        <v>11</v>
      </c>
      <c r="O1215" s="6" t="s">
        <v>4</v>
      </c>
    </row>
    <row r="1216" spans="1:15" x14ac:dyDescent="0.35">
      <c r="A1216" s="6">
        <v>2259</v>
      </c>
      <c r="B1216" s="6" t="s">
        <v>1286</v>
      </c>
      <c r="C1216" s="6" t="s">
        <v>41</v>
      </c>
      <c r="D1216" s="6" t="s">
        <v>73</v>
      </c>
      <c r="E1216" s="6" t="s">
        <v>74</v>
      </c>
      <c r="F1216" s="5">
        <v>1</v>
      </c>
      <c r="G1216" s="8">
        <v>2854</v>
      </c>
      <c r="H1216" s="9">
        <v>0.59</v>
      </c>
      <c r="I1216" s="7">
        <v>1170.1400000000001</v>
      </c>
      <c r="J1216" s="8">
        <v>819.09800000000007</v>
      </c>
      <c r="K1216" s="8">
        <v>351.04200000000003</v>
      </c>
      <c r="L1216" s="9">
        <f>(Sales[[#This Row],[Profit/Loss]]/Sales[[#This Row],[Revenue]])</f>
        <v>0.3</v>
      </c>
      <c r="M1216" s="1">
        <v>45508</v>
      </c>
      <c r="N1216" s="6" t="s">
        <v>11</v>
      </c>
      <c r="O1216" s="6" t="s">
        <v>4</v>
      </c>
    </row>
    <row r="1217" spans="1:15" x14ac:dyDescent="0.35">
      <c r="A1217" s="6">
        <v>2260</v>
      </c>
      <c r="B1217" s="6" t="s">
        <v>1287</v>
      </c>
      <c r="C1217" s="6" t="s">
        <v>32</v>
      </c>
      <c r="D1217" s="6" t="s">
        <v>129</v>
      </c>
      <c r="E1217" s="6" t="s">
        <v>130</v>
      </c>
      <c r="F1217" s="5">
        <v>1</v>
      </c>
      <c r="G1217" s="8">
        <v>2671</v>
      </c>
      <c r="H1217" s="9">
        <v>0.62</v>
      </c>
      <c r="I1217" s="7">
        <v>1014.98</v>
      </c>
      <c r="J1217" s="8">
        <v>304.49399999999997</v>
      </c>
      <c r="K1217" s="8">
        <v>710.4860000000001</v>
      </c>
      <c r="L1217" s="9">
        <f>(Sales[[#This Row],[Profit/Loss]]/Sales[[#This Row],[Revenue]])</f>
        <v>0.70000000000000007</v>
      </c>
      <c r="M1217" s="1">
        <v>45563</v>
      </c>
      <c r="N1217" s="6" t="s">
        <v>13</v>
      </c>
      <c r="O1217" s="6" t="s">
        <v>3</v>
      </c>
    </row>
    <row r="1218" spans="1:15" x14ac:dyDescent="0.35">
      <c r="A1218" s="6">
        <v>2262</v>
      </c>
      <c r="B1218" s="6" t="s">
        <v>1288</v>
      </c>
      <c r="C1218" s="6" t="s">
        <v>56</v>
      </c>
      <c r="D1218" s="6" t="s">
        <v>78</v>
      </c>
      <c r="E1218" s="6" t="s">
        <v>79</v>
      </c>
      <c r="F1218" s="5">
        <v>2</v>
      </c>
      <c r="G1218" s="8">
        <v>2957</v>
      </c>
      <c r="H1218" s="9">
        <v>0.59</v>
      </c>
      <c r="I1218" s="7">
        <v>2424.7400000000002</v>
      </c>
      <c r="J1218" s="8">
        <v>1939.7920000000004</v>
      </c>
      <c r="K1218" s="8">
        <v>484.94799999999987</v>
      </c>
      <c r="L1218" s="9">
        <f>(Sales[[#This Row],[Profit/Loss]]/Sales[[#This Row],[Revenue]])</f>
        <v>0.19999999999999993</v>
      </c>
      <c r="M1218" s="1">
        <v>45544</v>
      </c>
      <c r="N1218" s="6" t="s">
        <v>13</v>
      </c>
      <c r="O1218" s="6" t="s">
        <v>3</v>
      </c>
    </row>
    <row r="1219" spans="1:15" x14ac:dyDescent="0.35">
      <c r="A1219" s="6">
        <v>2263</v>
      </c>
      <c r="B1219" s="6" t="s">
        <v>1289</v>
      </c>
      <c r="C1219" s="6" t="s">
        <v>41</v>
      </c>
      <c r="D1219" s="6" t="s">
        <v>110</v>
      </c>
      <c r="E1219" s="6" t="s">
        <v>111</v>
      </c>
      <c r="F1219" s="5">
        <v>2</v>
      </c>
      <c r="G1219" s="8">
        <v>4252</v>
      </c>
      <c r="H1219" s="9">
        <v>0.69</v>
      </c>
      <c r="I1219" s="7">
        <v>2636.2400000000002</v>
      </c>
      <c r="J1219" s="8">
        <v>1845.3679999999999</v>
      </c>
      <c r="K1219" s="8">
        <v>790.8720000000003</v>
      </c>
      <c r="L1219" s="9">
        <f>(Sales[[#This Row],[Profit/Loss]]/Sales[[#This Row],[Revenue]])</f>
        <v>0.3000000000000001</v>
      </c>
      <c r="M1219" s="1">
        <v>45563</v>
      </c>
      <c r="N1219" s="6" t="s">
        <v>9</v>
      </c>
      <c r="O1219" s="6" t="s">
        <v>4</v>
      </c>
    </row>
    <row r="1220" spans="1:15" x14ac:dyDescent="0.35">
      <c r="A1220" s="6">
        <v>2264</v>
      </c>
      <c r="B1220" s="6" t="s">
        <v>1290</v>
      </c>
      <c r="C1220" s="6" t="s">
        <v>32</v>
      </c>
      <c r="D1220" s="6" t="s">
        <v>68</v>
      </c>
      <c r="E1220" s="6" t="s">
        <v>69</v>
      </c>
      <c r="F1220" s="5">
        <v>2</v>
      </c>
      <c r="G1220" s="8">
        <v>3541</v>
      </c>
      <c r="H1220" s="9">
        <v>0.9</v>
      </c>
      <c r="I1220" s="7">
        <v>708.19999999999982</v>
      </c>
      <c r="J1220" s="8">
        <v>212.45999999999995</v>
      </c>
      <c r="K1220" s="8">
        <v>495.7399999999999</v>
      </c>
      <c r="L1220" s="9">
        <f>(Sales[[#This Row],[Profit/Loss]]/Sales[[#This Row],[Revenue]])</f>
        <v>0.70000000000000007</v>
      </c>
      <c r="M1220" s="1">
        <v>45563</v>
      </c>
      <c r="N1220" s="6" t="s">
        <v>13</v>
      </c>
      <c r="O1220" s="6" t="s">
        <v>3</v>
      </c>
    </row>
    <row r="1221" spans="1:15" x14ac:dyDescent="0.35">
      <c r="A1221" s="6">
        <v>2265</v>
      </c>
      <c r="B1221" s="6" t="s">
        <v>1291</v>
      </c>
      <c r="C1221" s="6" t="s">
        <v>49</v>
      </c>
      <c r="D1221" s="6" t="s">
        <v>105</v>
      </c>
      <c r="E1221" s="6" t="s">
        <v>106</v>
      </c>
      <c r="F1221" s="5">
        <v>2</v>
      </c>
      <c r="G1221" s="8">
        <v>2751</v>
      </c>
      <c r="H1221" s="9">
        <v>0.5</v>
      </c>
      <c r="I1221" s="7">
        <v>2751</v>
      </c>
      <c r="J1221" s="8">
        <v>275.10000000000002</v>
      </c>
      <c r="K1221" s="8">
        <v>2475.9</v>
      </c>
      <c r="L1221" s="9">
        <f>(Sales[[#This Row],[Profit/Loss]]/Sales[[#This Row],[Revenue]])</f>
        <v>0.9</v>
      </c>
      <c r="M1221" s="1">
        <v>45736</v>
      </c>
      <c r="N1221" s="6" t="s">
        <v>11</v>
      </c>
      <c r="O1221" s="6" t="s">
        <v>4</v>
      </c>
    </row>
    <row r="1222" spans="1:15" x14ac:dyDescent="0.35">
      <c r="A1222" s="6">
        <v>2267</v>
      </c>
      <c r="B1222" s="6" t="s">
        <v>1292</v>
      </c>
      <c r="C1222" s="6" t="s">
        <v>56</v>
      </c>
      <c r="D1222" s="6" t="s">
        <v>57</v>
      </c>
      <c r="E1222" s="6" t="s">
        <v>58</v>
      </c>
      <c r="F1222" s="5">
        <v>2</v>
      </c>
      <c r="G1222" s="8">
        <v>2995</v>
      </c>
      <c r="H1222" s="9">
        <v>0.64</v>
      </c>
      <c r="I1222" s="7">
        <v>2156.4</v>
      </c>
      <c r="J1222" s="8">
        <v>1725.1200000000001</v>
      </c>
      <c r="K1222" s="8">
        <v>431.28</v>
      </c>
      <c r="L1222" s="9">
        <f>(Sales[[#This Row],[Profit/Loss]]/Sales[[#This Row],[Revenue]])</f>
        <v>0.19999999999999998</v>
      </c>
      <c r="M1222" s="1">
        <v>45563</v>
      </c>
      <c r="N1222" s="6" t="s">
        <v>11</v>
      </c>
      <c r="O1222" s="6" t="s">
        <v>4</v>
      </c>
    </row>
    <row r="1223" spans="1:15" x14ac:dyDescent="0.35">
      <c r="A1223" s="6">
        <v>2268</v>
      </c>
      <c r="B1223" s="6" t="s">
        <v>1293</v>
      </c>
      <c r="C1223" s="6" t="s">
        <v>41</v>
      </c>
      <c r="D1223" s="6" t="s">
        <v>42</v>
      </c>
      <c r="E1223" s="6" t="s">
        <v>43</v>
      </c>
      <c r="F1223" s="5">
        <v>1</v>
      </c>
      <c r="G1223" s="8">
        <v>4300</v>
      </c>
      <c r="H1223" s="9">
        <v>0.66</v>
      </c>
      <c r="I1223" s="7">
        <v>1461.9999999999998</v>
      </c>
      <c r="J1223" s="8">
        <v>1023.3999999999997</v>
      </c>
      <c r="K1223" s="8">
        <v>438.6</v>
      </c>
      <c r="L1223" s="9">
        <f>(Sales[[#This Row],[Profit/Loss]]/Sales[[#This Row],[Revenue]])</f>
        <v>0.30000000000000004</v>
      </c>
      <c r="M1223" s="1">
        <v>45618</v>
      </c>
      <c r="N1223" s="6" t="s">
        <v>11</v>
      </c>
      <c r="O1223" s="6" t="s">
        <v>3</v>
      </c>
    </row>
    <row r="1224" spans="1:15" x14ac:dyDescent="0.35">
      <c r="A1224" s="6">
        <v>2269</v>
      </c>
      <c r="B1224" s="6" t="s">
        <v>1294</v>
      </c>
      <c r="C1224" s="6" t="s">
        <v>41</v>
      </c>
      <c r="D1224" s="6" t="s">
        <v>110</v>
      </c>
      <c r="E1224" s="6" t="s">
        <v>111</v>
      </c>
      <c r="F1224" s="5">
        <v>2</v>
      </c>
      <c r="G1224" s="8">
        <v>2449</v>
      </c>
      <c r="H1224" s="9">
        <v>0.69</v>
      </c>
      <c r="I1224" s="7">
        <v>1518.3800000000003</v>
      </c>
      <c r="J1224" s="8">
        <v>1062.8660000000002</v>
      </c>
      <c r="K1224" s="8">
        <v>455.51400000000012</v>
      </c>
      <c r="L1224" s="9">
        <f>(Sales[[#This Row],[Profit/Loss]]/Sales[[#This Row],[Revenue]])</f>
        <v>0.3</v>
      </c>
      <c r="M1224" s="1">
        <v>45834</v>
      </c>
      <c r="N1224" s="6" t="s">
        <v>13</v>
      </c>
      <c r="O1224" s="6" t="s">
        <v>4</v>
      </c>
    </row>
    <row r="1225" spans="1:15" x14ac:dyDescent="0.35">
      <c r="A1225" s="6">
        <v>2270</v>
      </c>
      <c r="B1225" s="6" t="s">
        <v>1295</v>
      </c>
      <c r="C1225" s="6" t="s">
        <v>56</v>
      </c>
      <c r="D1225" s="6" t="s">
        <v>78</v>
      </c>
      <c r="E1225" s="6" t="s">
        <v>79</v>
      </c>
      <c r="F1225" s="5">
        <v>1</v>
      </c>
      <c r="G1225" s="8">
        <v>2711</v>
      </c>
      <c r="H1225" s="9">
        <v>0.59</v>
      </c>
      <c r="I1225" s="7">
        <v>1111.51</v>
      </c>
      <c r="J1225" s="8">
        <v>889.20800000000008</v>
      </c>
      <c r="K1225" s="8">
        <v>222.30199999999991</v>
      </c>
      <c r="L1225" s="9">
        <f>(Sales[[#This Row],[Profit/Loss]]/Sales[[#This Row],[Revenue]])</f>
        <v>0.19999999999999993</v>
      </c>
      <c r="M1225" s="1">
        <v>45783</v>
      </c>
      <c r="N1225" s="6" t="s">
        <v>5</v>
      </c>
      <c r="O1225" s="6" t="s">
        <v>4</v>
      </c>
    </row>
    <row r="1226" spans="1:15" x14ac:dyDescent="0.35">
      <c r="A1226" s="6">
        <v>2271</v>
      </c>
      <c r="B1226" s="6" t="s">
        <v>1296</v>
      </c>
      <c r="C1226" s="6" t="s">
        <v>45</v>
      </c>
      <c r="D1226" s="6" t="s">
        <v>60</v>
      </c>
      <c r="E1226" s="6" t="s">
        <v>61</v>
      </c>
      <c r="F1226" s="5">
        <v>2</v>
      </c>
      <c r="G1226" s="8">
        <v>2580</v>
      </c>
      <c r="H1226" s="9">
        <v>0.36</v>
      </c>
      <c r="I1226" s="7">
        <v>3302.4</v>
      </c>
      <c r="J1226" s="8">
        <v>2972.1600000000003</v>
      </c>
      <c r="K1226" s="8">
        <v>330.23999999999978</v>
      </c>
      <c r="L1226" s="9">
        <f>(Sales[[#This Row],[Profit/Loss]]/Sales[[#This Row],[Revenue]])</f>
        <v>9.9999999999999936E-2</v>
      </c>
      <c r="M1226" s="1">
        <v>45563</v>
      </c>
      <c r="N1226" s="6" t="s">
        <v>11</v>
      </c>
      <c r="O1226" s="6" t="s">
        <v>4</v>
      </c>
    </row>
    <row r="1227" spans="1:15" x14ac:dyDescent="0.35">
      <c r="A1227" s="6">
        <v>2272</v>
      </c>
      <c r="B1227" s="6" t="s">
        <v>1297</v>
      </c>
      <c r="C1227" s="6" t="s">
        <v>37</v>
      </c>
      <c r="D1227" s="6" t="s">
        <v>151</v>
      </c>
      <c r="E1227" s="6" t="s">
        <v>152</v>
      </c>
      <c r="F1227" s="5">
        <v>4</v>
      </c>
      <c r="G1227" s="8">
        <v>2540</v>
      </c>
      <c r="H1227" s="9">
        <v>0.69</v>
      </c>
      <c r="I1227" s="7">
        <v>3149.6000000000004</v>
      </c>
      <c r="J1227" s="8">
        <v>1259.8400000000001</v>
      </c>
      <c r="K1227" s="8">
        <v>1889.7600000000002</v>
      </c>
      <c r="L1227" s="9">
        <f>(Sales[[#This Row],[Profit/Loss]]/Sales[[#This Row],[Revenue]])</f>
        <v>0.6</v>
      </c>
      <c r="M1227" s="1">
        <v>45803</v>
      </c>
      <c r="N1227" s="6" t="s">
        <v>9</v>
      </c>
      <c r="O1227" s="6" t="s">
        <v>4</v>
      </c>
    </row>
    <row r="1228" spans="1:15" x14ac:dyDescent="0.35">
      <c r="A1228" s="6">
        <v>2273</v>
      </c>
      <c r="B1228" s="6" t="s">
        <v>1298</v>
      </c>
      <c r="C1228" s="6" t="s">
        <v>32</v>
      </c>
      <c r="D1228" s="6" t="s">
        <v>129</v>
      </c>
      <c r="E1228" s="6" t="s">
        <v>130</v>
      </c>
      <c r="F1228" s="5">
        <v>6</v>
      </c>
      <c r="G1228" s="8">
        <v>3064</v>
      </c>
      <c r="H1228" s="9">
        <v>0.62</v>
      </c>
      <c r="I1228" s="7">
        <v>6985.92</v>
      </c>
      <c r="J1228" s="8">
        <v>2095.7759999999998</v>
      </c>
      <c r="K1228" s="8">
        <v>4890.1440000000002</v>
      </c>
      <c r="L1228" s="9">
        <f>(Sales[[#This Row],[Profit/Loss]]/Sales[[#This Row],[Revenue]])</f>
        <v>0.70000000000000007</v>
      </c>
      <c r="M1228" s="1">
        <v>45571</v>
      </c>
      <c r="N1228" s="6" t="s">
        <v>5</v>
      </c>
      <c r="O1228" s="6" t="s">
        <v>4</v>
      </c>
    </row>
    <row r="1229" spans="1:15" x14ac:dyDescent="0.35">
      <c r="A1229" s="6">
        <v>2274</v>
      </c>
      <c r="B1229" s="6" t="s">
        <v>1299</v>
      </c>
      <c r="C1229" s="6" t="s">
        <v>56</v>
      </c>
      <c r="D1229" s="6" t="s">
        <v>83</v>
      </c>
      <c r="E1229" s="6" t="s">
        <v>84</v>
      </c>
      <c r="F1229" s="5">
        <v>2</v>
      </c>
      <c r="G1229" s="8">
        <v>4457</v>
      </c>
      <c r="H1229" s="9">
        <v>0.73</v>
      </c>
      <c r="I1229" s="7">
        <v>2406.7800000000002</v>
      </c>
      <c r="J1229" s="8">
        <v>1925.4240000000002</v>
      </c>
      <c r="K1229" s="8">
        <v>481.35599999999999</v>
      </c>
      <c r="L1229" s="9">
        <f>(Sales[[#This Row],[Profit/Loss]]/Sales[[#This Row],[Revenue]])</f>
        <v>0.19999999999999998</v>
      </c>
      <c r="M1229" s="1">
        <v>45572</v>
      </c>
      <c r="N1229" s="6" t="s">
        <v>5</v>
      </c>
      <c r="O1229" s="6" t="s">
        <v>4</v>
      </c>
    </row>
    <row r="1230" spans="1:15" x14ac:dyDescent="0.35">
      <c r="A1230" s="6">
        <v>2275</v>
      </c>
      <c r="B1230" s="6" t="s">
        <v>1300</v>
      </c>
      <c r="C1230" s="6" t="s">
        <v>45</v>
      </c>
      <c r="D1230" s="6" t="s">
        <v>60</v>
      </c>
      <c r="E1230" s="6" t="s">
        <v>61</v>
      </c>
      <c r="F1230" s="5">
        <v>2</v>
      </c>
      <c r="G1230" s="8">
        <v>3899</v>
      </c>
      <c r="H1230" s="9">
        <v>0.64</v>
      </c>
      <c r="I1230" s="7">
        <v>2807.2799999999997</v>
      </c>
      <c r="J1230" s="8">
        <v>2526.5519999999997</v>
      </c>
      <c r="K1230" s="8">
        <v>280.72800000000007</v>
      </c>
      <c r="L1230" s="9">
        <f>(Sales[[#This Row],[Profit/Loss]]/Sales[[#This Row],[Revenue]])</f>
        <v>0.10000000000000003</v>
      </c>
      <c r="M1230" s="1">
        <v>45497</v>
      </c>
      <c r="N1230" s="6" t="s">
        <v>7</v>
      </c>
      <c r="O1230" s="6" t="s">
        <v>4</v>
      </c>
    </row>
    <row r="1231" spans="1:15" x14ac:dyDescent="0.35">
      <c r="A1231" s="6">
        <v>2276</v>
      </c>
      <c r="B1231" s="6" t="s">
        <v>1301</v>
      </c>
      <c r="C1231" s="6" t="s">
        <v>37</v>
      </c>
      <c r="D1231" s="6" t="s">
        <v>151</v>
      </c>
      <c r="E1231" s="6" t="s">
        <v>152</v>
      </c>
      <c r="F1231" s="5">
        <v>3</v>
      </c>
      <c r="G1231" s="8">
        <v>2769</v>
      </c>
      <c r="H1231" s="9">
        <v>0.73</v>
      </c>
      <c r="I1231" s="7">
        <v>2242.8900000000003</v>
      </c>
      <c r="J1231" s="8">
        <v>897.15600000000018</v>
      </c>
      <c r="K1231" s="8">
        <v>1345.7340000000002</v>
      </c>
      <c r="L1231" s="9">
        <f>(Sales[[#This Row],[Profit/Loss]]/Sales[[#This Row],[Revenue]])</f>
        <v>0.6</v>
      </c>
      <c r="M1231" s="1">
        <v>45216</v>
      </c>
      <c r="N1231" s="6" t="s">
        <v>11</v>
      </c>
      <c r="O1231" s="6" t="s">
        <v>4</v>
      </c>
    </row>
    <row r="1232" spans="1:15" x14ac:dyDescent="0.35">
      <c r="A1232" s="6">
        <v>2277</v>
      </c>
      <c r="B1232" s="6" t="s">
        <v>1302</v>
      </c>
      <c r="C1232" s="6" t="s">
        <v>32</v>
      </c>
      <c r="D1232" s="6" t="s">
        <v>53</v>
      </c>
      <c r="E1232" s="6" t="s">
        <v>54</v>
      </c>
      <c r="F1232" s="5">
        <v>3</v>
      </c>
      <c r="G1232" s="8">
        <v>2866</v>
      </c>
      <c r="H1232" s="9">
        <v>0.63</v>
      </c>
      <c r="I1232" s="7">
        <v>3181.2599999999998</v>
      </c>
      <c r="J1232" s="8">
        <v>954.37799999999993</v>
      </c>
      <c r="K1232" s="8">
        <v>2226.8819999999996</v>
      </c>
      <c r="L1232" s="9">
        <f>(Sales[[#This Row],[Profit/Loss]]/Sales[[#This Row],[Revenue]])</f>
        <v>0.7</v>
      </c>
      <c r="M1232" s="1">
        <v>45597</v>
      </c>
      <c r="N1232" s="6" t="s">
        <v>9</v>
      </c>
      <c r="O1232" s="6" t="s">
        <v>4</v>
      </c>
    </row>
    <row r="1233" spans="1:15" x14ac:dyDescent="0.35">
      <c r="A1233" s="6">
        <v>2278</v>
      </c>
      <c r="B1233" s="6" t="s">
        <v>1303</v>
      </c>
      <c r="C1233" s="6" t="s">
        <v>56</v>
      </c>
      <c r="D1233" s="6" t="s">
        <v>57</v>
      </c>
      <c r="E1233" s="6" t="s">
        <v>58</v>
      </c>
      <c r="F1233" s="5">
        <v>2</v>
      </c>
      <c r="G1233" s="8">
        <v>2995</v>
      </c>
      <c r="H1233" s="9">
        <v>0.95</v>
      </c>
      <c r="I1233" s="7">
        <v>299.50000000000028</v>
      </c>
      <c r="J1233" s="8">
        <v>239.60000000000025</v>
      </c>
      <c r="K1233" s="8">
        <v>59.900000000000034</v>
      </c>
      <c r="L1233" s="9">
        <f>(Sales[[#This Row],[Profit/Loss]]/Sales[[#This Row],[Revenue]])</f>
        <v>0.19999999999999993</v>
      </c>
      <c r="M1233" s="1">
        <v>45816</v>
      </c>
      <c r="N1233" s="6" t="s">
        <v>9</v>
      </c>
      <c r="O1233" s="6" t="s">
        <v>3</v>
      </c>
    </row>
    <row r="1234" spans="1:15" x14ac:dyDescent="0.35">
      <c r="A1234" s="6">
        <v>2279</v>
      </c>
      <c r="B1234" s="6" t="s">
        <v>1304</v>
      </c>
      <c r="C1234" s="6" t="s">
        <v>45</v>
      </c>
      <c r="D1234" s="6" t="s">
        <v>46</v>
      </c>
      <c r="E1234" s="6" t="s">
        <v>47</v>
      </c>
      <c r="F1234" s="5">
        <v>6</v>
      </c>
      <c r="G1234" s="8">
        <v>3294</v>
      </c>
      <c r="H1234" s="9">
        <v>0.89</v>
      </c>
      <c r="I1234" s="7">
        <v>2174.04</v>
      </c>
      <c r="J1234" s="8">
        <v>1956.636</v>
      </c>
      <c r="K1234" s="8">
        <v>217.404</v>
      </c>
      <c r="L1234" s="9">
        <f>(Sales[[#This Row],[Profit/Loss]]/Sales[[#This Row],[Revenue]])</f>
        <v>0.1</v>
      </c>
      <c r="M1234" s="1">
        <v>45572</v>
      </c>
      <c r="N1234" s="6" t="s">
        <v>15</v>
      </c>
      <c r="O1234" s="6" t="s">
        <v>4</v>
      </c>
    </row>
    <row r="1235" spans="1:15" x14ac:dyDescent="0.35">
      <c r="A1235" s="6">
        <v>2280</v>
      </c>
      <c r="B1235" s="6" t="s">
        <v>1305</v>
      </c>
      <c r="C1235" s="6" t="s">
        <v>49</v>
      </c>
      <c r="D1235" s="6" t="s">
        <v>50</v>
      </c>
      <c r="E1235" s="6" t="s">
        <v>51</v>
      </c>
      <c r="F1235" s="5">
        <v>2</v>
      </c>
      <c r="G1235" s="8">
        <v>2510</v>
      </c>
      <c r="H1235" s="9">
        <v>0.9</v>
      </c>
      <c r="I1235" s="7">
        <v>501.99999999999989</v>
      </c>
      <c r="J1235" s="8">
        <v>50.199999999999989</v>
      </c>
      <c r="K1235" s="8">
        <v>451.7999999999999</v>
      </c>
      <c r="L1235" s="9">
        <f>(Sales[[#This Row],[Profit/Loss]]/Sales[[#This Row],[Revenue]])</f>
        <v>0.9</v>
      </c>
      <c r="M1235" s="1">
        <v>45860</v>
      </c>
      <c r="N1235" s="6" t="s">
        <v>7</v>
      </c>
      <c r="O1235" s="6" t="s">
        <v>4</v>
      </c>
    </row>
    <row r="1236" spans="1:15" x14ac:dyDescent="0.35">
      <c r="A1236" s="6">
        <v>2281</v>
      </c>
      <c r="B1236" s="6" t="s">
        <v>1306</v>
      </c>
      <c r="C1236" s="6" t="s">
        <v>56</v>
      </c>
      <c r="D1236" s="6" t="s">
        <v>57</v>
      </c>
      <c r="E1236" s="6" t="s">
        <v>58</v>
      </c>
      <c r="F1236" s="5">
        <v>1</v>
      </c>
      <c r="G1236" s="8">
        <v>2995</v>
      </c>
      <c r="H1236" s="9">
        <v>0.64</v>
      </c>
      <c r="I1236" s="7">
        <v>1078.2</v>
      </c>
      <c r="J1236" s="8">
        <v>862.56000000000006</v>
      </c>
      <c r="K1236" s="8">
        <v>215.64</v>
      </c>
      <c r="L1236" s="9">
        <f>(Sales[[#This Row],[Profit/Loss]]/Sales[[#This Row],[Revenue]])</f>
        <v>0.19999999999999998</v>
      </c>
      <c r="M1236" s="1">
        <v>45563</v>
      </c>
      <c r="N1236" s="6" t="s">
        <v>15</v>
      </c>
      <c r="O1236" s="6" t="s">
        <v>4</v>
      </c>
    </row>
    <row r="1237" spans="1:15" x14ac:dyDescent="0.35">
      <c r="A1237" s="6">
        <v>2282</v>
      </c>
      <c r="B1237" s="6" t="s">
        <v>1307</v>
      </c>
      <c r="C1237" s="6" t="s">
        <v>37</v>
      </c>
      <c r="D1237" s="6" t="s">
        <v>38</v>
      </c>
      <c r="E1237" s="6" t="s">
        <v>39</v>
      </c>
      <c r="F1237" s="5">
        <v>2</v>
      </c>
      <c r="G1237" s="8">
        <v>491</v>
      </c>
      <c r="H1237" s="9">
        <v>0.42</v>
      </c>
      <c r="I1237" s="7">
        <v>569.56000000000006</v>
      </c>
      <c r="J1237" s="8">
        <v>227.82400000000004</v>
      </c>
      <c r="K1237" s="8">
        <v>341.73599999999999</v>
      </c>
      <c r="L1237" s="9">
        <f>(Sales[[#This Row],[Profit/Loss]]/Sales[[#This Row],[Revenue]])</f>
        <v>0.59999999999999987</v>
      </c>
      <c r="M1237" s="1">
        <v>45276</v>
      </c>
      <c r="N1237" s="6" t="s">
        <v>5</v>
      </c>
      <c r="O1237" s="6" t="s">
        <v>4</v>
      </c>
    </row>
    <row r="1238" spans="1:15" x14ac:dyDescent="0.35">
      <c r="A1238" s="6">
        <v>2283</v>
      </c>
      <c r="B1238" s="6" t="s">
        <v>1308</v>
      </c>
      <c r="C1238" s="6" t="s">
        <v>37</v>
      </c>
      <c r="D1238" s="6" t="s">
        <v>113</v>
      </c>
      <c r="E1238" s="6" t="s">
        <v>114</v>
      </c>
      <c r="F1238" s="5">
        <v>6</v>
      </c>
      <c r="G1238" s="8">
        <v>2754</v>
      </c>
      <c r="H1238" s="9">
        <v>0.94</v>
      </c>
      <c r="I1238" s="7">
        <v>991.44000000000085</v>
      </c>
      <c r="J1238" s="8">
        <v>396.57600000000036</v>
      </c>
      <c r="K1238" s="8">
        <v>594.86400000000049</v>
      </c>
      <c r="L1238" s="9">
        <f>(Sales[[#This Row],[Profit/Loss]]/Sales[[#This Row],[Revenue]])</f>
        <v>0.6</v>
      </c>
      <c r="M1238" s="1">
        <v>45762</v>
      </c>
      <c r="N1238" s="6" t="s">
        <v>11</v>
      </c>
      <c r="O1238" s="6" t="s">
        <v>4</v>
      </c>
    </row>
    <row r="1239" spans="1:15" x14ac:dyDescent="0.35">
      <c r="A1239" s="6">
        <v>2284</v>
      </c>
      <c r="B1239" s="6" t="s">
        <v>1309</v>
      </c>
      <c r="C1239" s="6" t="s">
        <v>45</v>
      </c>
      <c r="D1239" s="6" t="s">
        <v>171</v>
      </c>
      <c r="E1239" s="6" t="s">
        <v>172</v>
      </c>
      <c r="F1239" s="5">
        <v>2</v>
      </c>
      <c r="G1239" s="8">
        <v>3736</v>
      </c>
      <c r="H1239" s="9">
        <v>0.57999999999999996</v>
      </c>
      <c r="I1239" s="7">
        <v>3138.2400000000002</v>
      </c>
      <c r="J1239" s="8">
        <v>2824.4160000000002</v>
      </c>
      <c r="K1239" s="8">
        <v>313.82400000000007</v>
      </c>
      <c r="L1239" s="9">
        <f>(Sales[[#This Row],[Profit/Loss]]/Sales[[#This Row],[Revenue]])</f>
        <v>0.10000000000000002</v>
      </c>
      <c r="M1239" s="1">
        <v>45743</v>
      </c>
      <c r="N1239" s="6" t="s">
        <v>5</v>
      </c>
      <c r="O1239" s="6" t="s">
        <v>4</v>
      </c>
    </row>
    <row r="1240" spans="1:15" x14ac:dyDescent="0.35">
      <c r="A1240" s="6">
        <v>2285</v>
      </c>
      <c r="B1240" s="6" t="s">
        <v>1310</v>
      </c>
      <c r="C1240" s="6" t="s">
        <v>41</v>
      </c>
      <c r="D1240" s="6" t="s">
        <v>42</v>
      </c>
      <c r="E1240" s="6" t="s">
        <v>43</v>
      </c>
      <c r="F1240" s="5">
        <v>1</v>
      </c>
      <c r="G1240" s="8">
        <v>2288</v>
      </c>
      <c r="H1240" s="9">
        <v>0.56000000000000005</v>
      </c>
      <c r="I1240" s="7">
        <v>1006.7199999999999</v>
      </c>
      <c r="J1240" s="8">
        <v>704.70399999999995</v>
      </c>
      <c r="K1240" s="8">
        <v>302.01599999999996</v>
      </c>
      <c r="L1240" s="9">
        <f>(Sales[[#This Row],[Profit/Loss]]/Sales[[#This Row],[Revenue]])</f>
        <v>0.3</v>
      </c>
      <c r="M1240" s="1">
        <v>45391</v>
      </c>
      <c r="N1240" s="6" t="s">
        <v>13</v>
      </c>
      <c r="O1240" s="6" t="s">
        <v>3</v>
      </c>
    </row>
    <row r="1241" spans="1:15" x14ac:dyDescent="0.35">
      <c r="A1241" s="6">
        <v>2286</v>
      </c>
      <c r="B1241" s="6" t="s">
        <v>1311</v>
      </c>
      <c r="C1241" s="6" t="s">
        <v>37</v>
      </c>
      <c r="D1241" s="6" t="s">
        <v>113</v>
      </c>
      <c r="E1241" s="6" t="s">
        <v>114</v>
      </c>
      <c r="F1241" s="5">
        <v>1</v>
      </c>
      <c r="G1241" s="8">
        <v>2754</v>
      </c>
      <c r="H1241" s="9">
        <v>0.63</v>
      </c>
      <c r="I1241" s="7">
        <v>1018.98</v>
      </c>
      <c r="J1241" s="8">
        <v>407.59200000000004</v>
      </c>
      <c r="K1241" s="8">
        <v>611.38799999999992</v>
      </c>
      <c r="L1241" s="9">
        <f>(Sales[[#This Row],[Profit/Loss]]/Sales[[#This Row],[Revenue]])</f>
        <v>0.59999999999999987</v>
      </c>
      <c r="M1241" s="1">
        <v>45770</v>
      </c>
      <c r="N1241" s="6" t="s">
        <v>15</v>
      </c>
      <c r="O1241" s="6" t="s">
        <v>4</v>
      </c>
    </row>
    <row r="1242" spans="1:15" x14ac:dyDescent="0.35">
      <c r="A1242" s="6">
        <v>2287</v>
      </c>
      <c r="B1242" s="6" t="s">
        <v>1312</v>
      </c>
      <c r="C1242" s="6" t="s">
        <v>41</v>
      </c>
      <c r="D1242" s="6" t="s">
        <v>42</v>
      </c>
      <c r="E1242" s="6" t="s">
        <v>43</v>
      </c>
      <c r="F1242" s="5">
        <v>4</v>
      </c>
      <c r="G1242" s="8">
        <v>2874</v>
      </c>
      <c r="H1242" s="9">
        <v>0.66</v>
      </c>
      <c r="I1242" s="7">
        <v>3908.6399999999994</v>
      </c>
      <c r="J1242" s="8">
        <v>2736.0479999999993</v>
      </c>
      <c r="K1242" s="8">
        <v>1172.5920000000001</v>
      </c>
      <c r="L1242" s="9">
        <f>(Sales[[#This Row],[Profit/Loss]]/Sales[[#This Row],[Revenue]])</f>
        <v>0.30000000000000004</v>
      </c>
      <c r="M1242" s="1">
        <v>45563</v>
      </c>
      <c r="N1242" s="6" t="s">
        <v>11</v>
      </c>
      <c r="O1242" s="6" t="s">
        <v>3</v>
      </c>
    </row>
    <row r="1243" spans="1:15" x14ac:dyDescent="0.35">
      <c r="A1243" s="6">
        <v>2288</v>
      </c>
      <c r="B1243" s="6" t="s">
        <v>1313</v>
      </c>
      <c r="C1243" s="6" t="s">
        <v>56</v>
      </c>
      <c r="D1243" s="6" t="s">
        <v>83</v>
      </c>
      <c r="E1243" s="6" t="s">
        <v>84</v>
      </c>
      <c r="F1243" s="5">
        <v>4</v>
      </c>
      <c r="G1243" s="8">
        <v>2840</v>
      </c>
      <c r="H1243" s="9">
        <v>0.73</v>
      </c>
      <c r="I1243" s="7">
        <v>3067.2000000000003</v>
      </c>
      <c r="J1243" s="8">
        <v>2453.7600000000002</v>
      </c>
      <c r="K1243" s="8">
        <v>613.44000000000005</v>
      </c>
      <c r="L1243" s="9">
        <f>(Sales[[#This Row],[Profit/Loss]]/Sales[[#This Row],[Revenue]])</f>
        <v>0.2</v>
      </c>
      <c r="M1243" s="1">
        <v>45563</v>
      </c>
      <c r="N1243" s="6" t="s">
        <v>11</v>
      </c>
      <c r="O1243" s="6" t="s">
        <v>4</v>
      </c>
    </row>
    <row r="1244" spans="1:15" x14ac:dyDescent="0.35">
      <c r="A1244" s="6">
        <v>2289</v>
      </c>
      <c r="B1244" s="6" t="s">
        <v>1314</v>
      </c>
      <c r="C1244" s="6" t="s">
        <v>56</v>
      </c>
      <c r="D1244" s="6" t="s">
        <v>57</v>
      </c>
      <c r="E1244" s="6" t="s">
        <v>58</v>
      </c>
      <c r="F1244" s="5">
        <v>2</v>
      </c>
      <c r="G1244" s="8">
        <v>3407</v>
      </c>
      <c r="H1244" s="9">
        <v>0.64</v>
      </c>
      <c r="I1244" s="7">
        <v>2453.04</v>
      </c>
      <c r="J1244" s="8">
        <v>1962.432</v>
      </c>
      <c r="K1244" s="8">
        <v>490.60799999999995</v>
      </c>
      <c r="L1244" s="9">
        <f>(Sales[[#This Row],[Profit/Loss]]/Sales[[#This Row],[Revenue]])</f>
        <v>0.19999999999999998</v>
      </c>
      <c r="M1244" s="1">
        <v>45563</v>
      </c>
      <c r="N1244" s="6" t="s">
        <v>7</v>
      </c>
      <c r="O1244" s="6" t="s">
        <v>4</v>
      </c>
    </row>
    <row r="1245" spans="1:15" x14ac:dyDescent="0.35">
      <c r="A1245" s="6">
        <v>2290</v>
      </c>
      <c r="B1245" s="6" t="s">
        <v>1315</v>
      </c>
      <c r="C1245" s="6" t="s">
        <v>56</v>
      </c>
      <c r="D1245" s="6" t="s">
        <v>57</v>
      </c>
      <c r="E1245" s="6" t="s">
        <v>58</v>
      </c>
      <c r="F1245" s="5">
        <v>4</v>
      </c>
      <c r="G1245" s="8">
        <v>1405</v>
      </c>
      <c r="H1245" s="9">
        <v>0.64</v>
      </c>
      <c r="I1245" s="7">
        <v>2023.1999999999998</v>
      </c>
      <c r="J1245" s="8">
        <v>1618.56</v>
      </c>
      <c r="K1245" s="8">
        <v>404.63999999999987</v>
      </c>
      <c r="L1245" s="9">
        <f>(Sales[[#This Row],[Profit/Loss]]/Sales[[#This Row],[Revenue]])</f>
        <v>0.19999999999999996</v>
      </c>
      <c r="M1245" s="1">
        <v>45527</v>
      </c>
      <c r="N1245" s="6" t="s">
        <v>11</v>
      </c>
      <c r="O1245" s="6" t="s">
        <v>4</v>
      </c>
    </row>
    <row r="1246" spans="1:15" x14ac:dyDescent="0.35">
      <c r="A1246" s="6">
        <v>2291</v>
      </c>
      <c r="B1246" s="6" t="s">
        <v>1316</v>
      </c>
      <c r="C1246" s="6" t="s">
        <v>56</v>
      </c>
      <c r="D1246" s="6" t="s">
        <v>117</v>
      </c>
      <c r="E1246" s="6" t="s">
        <v>118</v>
      </c>
      <c r="F1246" s="5">
        <v>4</v>
      </c>
      <c r="G1246" s="8">
        <v>3218</v>
      </c>
      <c r="H1246" s="9">
        <v>0.56999999999999995</v>
      </c>
      <c r="I1246" s="7">
        <v>5534.9600000000009</v>
      </c>
      <c r="J1246" s="8">
        <v>4427.9680000000008</v>
      </c>
      <c r="K1246" s="8">
        <v>1106.9920000000002</v>
      </c>
      <c r="L1246" s="9">
        <f>(Sales[[#This Row],[Profit/Loss]]/Sales[[#This Row],[Revenue]])</f>
        <v>0.2</v>
      </c>
      <c r="M1246" s="1">
        <v>45563</v>
      </c>
      <c r="N1246" s="6" t="s">
        <v>11</v>
      </c>
      <c r="O1246" s="6" t="s">
        <v>3</v>
      </c>
    </row>
    <row r="1247" spans="1:15" x14ac:dyDescent="0.35">
      <c r="A1247" s="6">
        <v>2292</v>
      </c>
      <c r="B1247" s="6" t="s">
        <v>1317</v>
      </c>
      <c r="C1247" s="6" t="s">
        <v>56</v>
      </c>
      <c r="D1247" s="6" t="s">
        <v>117</v>
      </c>
      <c r="E1247" s="6" t="s">
        <v>118</v>
      </c>
      <c r="F1247" s="5">
        <v>1</v>
      </c>
      <c r="G1247" s="8">
        <v>3975</v>
      </c>
      <c r="H1247" s="9">
        <v>0.56999999999999995</v>
      </c>
      <c r="I1247" s="7">
        <v>1709.2500000000002</v>
      </c>
      <c r="J1247" s="8">
        <v>1367.4000000000003</v>
      </c>
      <c r="K1247" s="8">
        <v>341.84999999999991</v>
      </c>
      <c r="L1247" s="9">
        <f>(Sales[[#This Row],[Profit/Loss]]/Sales[[#This Row],[Revenue]])</f>
        <v>0.19999999999999993</v>
      </c>
      <c r="M1247" s="1">
        <v>45726</v>
      </c>
      <c r="N1247" s="6" t="s">
        <v>13</v>
      </c>
      <c r="O1247" s="6" t="s">
        <v>4</v>
      </c>
    </row>
    <row r="1248" spans="1:15" x14ac:dyDescent="0.35">
      <c r="A1248" s="6">
        <v>2293</v>
      </c>
      <c r="B1248" s="6" t="s">
        <v>1318</v>
      </c>
      <c r="C1248" s="6" t="s">
        <v>41</v>
      </c>
      <c r="D1248" s="6" t="s">
        <v>42</v>
      </c>
      <c r="E1248" s="6" t="s">
        <v>43</v>
      </c>
      <c r="F1248" s="5">
        <v>1</v>
      </c>
      <c r="G1248" s="8">
        <v>3242</v>
      </c>
      <c r="H1248" s="9">
        <v>0.66</v>
      </c>
      <c r="I1248" s="7">
        <v>1102.28</v>
      </c>
      <c r="J1248" s="8">
        <v>771.59599999999989</v>
      </c>
      <c r="K1248" s="8">
        <v>330.68400000000008</v>
      </c>
      <c r="L1248" s="9">
        <f>(Sales[[#This Row],[Profit/Loss]]/Sales[[#This Row],[Revenue]])</f>
        <v>0.3000000000000001</v>
      </c>
      <c r="M1248" s="1">
        <v>45500</v>
      </c>
      <c r="N1248" s="6" t="s">
        <v>7</v>
      </c>
      <c r="O1248" s="6" t="s">
        <v>4</v>
      </c>
    </row>
    <row r="1249" spans="1:15" x14ac:dyDescent="0.35">
      <c r="A1249" s="6">
        <v>2294</v>
      </c>
      <c r="B1249" s="6" t="s">
        <v>1319</v>
      </c>
      <c r="C1249" s="6" t="s">
        <v>56</v>
      </c>
      <c r="D1249" s="6" t="s">
        <v>78</v>
      </c>
      <c r="E1249" s="6" t="s">
        <v>79</v>
      </c>
      <c r="F1249" s="5">
        <v>1</v>
      </c>
      <c r="G1249" s="8">
        <v>2791</v>
      </c>
      <c r="H1249" s="9">
        <v>0.16</v>
      </c>
      <c r="I1249" s="7">
        <v>2344.44</v>
      </c>
      <c r="J1249" s="8">
        <v>1875.5520000000001</v>
      </c>
      <c r="K1249" s="8">
        <v>468.88799999999992</v>
      </c>
      <c r="L1249" s="9">
        <f>(Sales[[#This Row],[Profit/Loss]]/Sales[[#This Row],[Revenue]])</f>
        <v>0.19999999999999996</v>
      </c>
      <c r="M1249" s="1">
        <v>45147</v>
      </c>
      <c r="N1249" s="6" t="s">
        <v>5</v>
      </c>
      <c r="O1249" s="6" t="s">
        <v>4</v>
      </c>
    </row>
    <row r="1250" spans="1:15" x14ac:dyDescent="0.35">
      <c r="A1250" s="6">
        <v>2295</v>
      </c>
      <c r="B1250" s="6" t="s">
        <v>1320</v>
      </c>
      <c r="C1250" s="6" t="s">
        <v>41</v>
      </c>
      <c r="D1250" s="6" t="s">
        <v>73</v>
      </c>
      <c r="E1250" s="6" t="s">
        <v>74</v>
      </c>
      <c r="F1250" s="5">
        <v>2</v>
      </c>
      <c r="G1250" s="8">
        <v>3189</v>
      </c>
      <c r="H1250" s="9">
        <v>0.59</v>
      </c>
      <c r="I1250" s="7">
        <v>2614.98</v>
      </c>
      <c r="J1250" s="8">
        <v>1830.4859999999999</v>
      </c>
      <c r="K1250" s="8">
        <v>784.49400000000014</v>
      </c>
      <c r="L1250" s="9">
        <f>(Sales[[#This Row],[Profit/Loss]]/Sales[[#This Row],[Revenue]])</f>
        <v>0.30000000000000004</v>
      </c>
      <c r="M1250" s="1">
        <v>45569</v>
      </c>
      <c r="N1250" s="6" t="s">
        <v>11</v>
      </c>
      <c r="O1250" s="6" t="s">
        <v>4</v>
      </c>
    </row>
    <row r="1251" spans="1:15" x14ac:dyDescent="0.35">
      <c r="A1251" s="6">
        <v>2297</v>
      </c>
      <c r="B1251" s="6" t="s">
        <v>1321</v>
      </c>
      <c r="C1251" s="6" t="s">
        <v>56</v>
      </c>
      <c r="D1251" s="6" t="s">
        <v>117</v>
      </c>
      <c r="E1251" s="6" t="s">
        <v>118</v>
      </c>
      <c r="F1251" s="5">
        <v>1</v>
      </c>
      <c r="G1251" s="8">
        <v>2869</v>
      </c>
      <c r="H1251" s="9">
        <v>0.28999999999999998</v>
      </c>
      <c r="I1251" s="7">
        <v>2036.99</v>
      </c>
      <c r="J1251" s="8">
        <v>1629.5920000000001</v>
      </c>
      <c r="K1251" s="8">
        <v>407.39799999999991</v>
      </c>
      <c r="L1251" s="9">
        <f>(Sales[[#This Row],[Profit/Loss]]/Sales[[#This Row],[Revenue]])</f>
        <v>0.19999999999999996</v>
      </c>
      <c r="M1251" s="1">
        <v>45666</v>
      </c>
      <c r="N1251" s="6" t="s">
        <v>5</v>
      </c>
      <c r="O1251" s="6" t="s">
        <v>4</v>
      </c>
    </row>
    <row r="1252" spans="1:15" x14ac:dyDescent="0.35">
      <c r="A1252" s="6">
        <v>2298</v>
      </c>
      <c r="B1252" s="6" t="s">
        <v>1322</v>
      </c>
      <c r="C1252" s="6" t="s">
        <v>49</v>
      </c>
      <c r="D1252" s="6" t="s">
        <v>105</v>
      </c>
      <c r="E1252" s="6" t="s">
        <v>106</v>
      </c>
      <c r="F1252" s="5">
        <v>2</v>
      </c>
      <c r="G1252" s="8">
        <v>2751</v>
      </c>
      <c r="H1252" s="9">
        <v>0.61</v>
      </c>
      <c r="I1252" s="7">
        <v>2145.7800000000002</v>
      </c>
      <c r="J1252" s="8">
        <v>214.57800000000003</v>
      </c>
      <c r="K1252" s="8">
        <v>1931.2020000000002</v>
      </c>
      <c r="L1252" s="9">
        <f>(Sales[[#This Row],[Profit/Loss]]/Sales[[#This Row],[Revenue]])</f>
        <v>0.9</v>
      </c>
      <c r="M1252" s="1">
        <v>45812</v>
      </c>
      <c r="N1252" s="6" t="s">
        <v>7</v>
      </c>
      <c r="O1252" s="6" t="s">
        <v>4</v>
      </c>
    </row>
    <row r="1253" spans="1:15" x14ac:dyDescent="0.35">
      <c r="A1253" s="6">
        <v>2299</v>
      </c>
      <c r="B1253" s="6" t="s">
        <v>1323</v>
      </c>
      <c r="C1253" s="6" t="s">
        <v>49</v>
      </c>
      <c r="D1253" s="6" t="s">
        <v>105</v>
      </c>
      <c r="E1253" s="6" t="s">
        <v>106</v>
      </c>
      <c r="F1253" s="5">
        <v>2</v>
      </c>
      <c r="G1253" s="8">
        <v>2751</v>
      </c>
      <c r="H1253" s="9">
        <v>0.9</v>
      </c>
      <c r="I1253" s="7">
        <v>550.19999999999993</v>
      </c>
      <c r="J1253" s="8">
        <v>55.019999999999996</v>
      </c>
      <c r="K1253" s="8">
        <v>495.17999999999995</v>
      </c>
      <c r="L1253" s="9">
        <f>(Sales[[#This Row],[Profit/Loss]]/Sales[[#This Row],[Revenue]])</f>
        <v>0.9</v>
      </c>
      <c r="M1253" s="1">
        <v>45770</v>
      </c>
      <c r="N1253" s="6" t="s">
        <v>9</v>
      </c>
      <c r="O1253" s="6" t="s">
        <v>4</v>
      </c>
    </row>
    <row r="1254" spans="1:15" x14ac:dyDescent="0.35">
      <c r="A1254" s="6">
        <v>2300</v>
      </c>
      <c r="B1254" s="6" t="s">
        <v>1324</v>
      </c>
      <c r="C1254" s="6" t="s">
        <v>45</v>
      </c>
      <c r="D1254" s="6" t="s">
        <v>60</v>
      </c>
      <c r="E1254" s="6" t="s">
        <v>61</v>
      </c>
      <c r="F1254" s="5">
        <v>2</v>
      </c>
      <c r="G1254" s="8">
        <v>2580</v>
      </c>
      <c r="H1254" s="9">
        <v>0.64</v>
      </c>
      <c r="I1254" s="7">
        <v>1857.6</v>
      </c>
      <c r="J1254" s="8">
        <v>1671.84</v>
      </c>
      <c r="K1254" s="8">
        <v>185.76</v>
      </c>
      <c r="L1254" s="9">
        <f>(Sales[[#This Row],[Profit/Loss]]/Sales[[#This Row],[Revenue]])</f>
        <v>0.1</v>
      </c>
      <c r="M1254" s="1">
        <v>45563</v>
      </c>
      <c r="N1254" s="6" t="s">
        <v>13</v>
      </c>
      <c r="O1254" s="6" t="s">
        <v>4</v>
      </c>
    </row>
    <row r="1255" spans="1:15" x14ac:dyDescent="0.35">
      <c r="A1255" s="6">
        <v>2301</v>
      </c>
      <c r="B1255" s="6" t="s">
        <v>1325</v>
      </c>
      <c r="C1255" s="6" t="s">
        <v>56</v>
      </c>
      <c r="D1255" s="6" t="s">
        <v>78</v>
      </c>
      <c r="E1255" s="6" t="s">
        <v>79</v>
      </c>
      <c r="F1255" s="5">
        <v>2</v>
      </c>
      <c r="G1255" s="8">
        <v>3335</v>
      </c>
      <c r="H1255" s="9">
        <v>0.9</v>
      </c>
      <c r="I1255" s="7">
        <v>666.99999999999989</v>
      </c>
      <c r="J1255" s="8">
        <v>533.59999999999991</v>
      </c>
      <c r="K1255" s="8">
        <v>133.39999999999998</v>
      </c>
      <c r="L1255" s="9">
        <f>(Sales[[#This Row],[Profit/Loss]]/Sales[[#This Row],[Revenue]])</f>
        <v>0.2</v>
      </c>
      <c r="M1255" s="1">
        <v>45626</v>
      </c>
      <c r="N1255" s="6" t="s">
        <v>9</v>
      </c>
      <c r="O1255" s="6" t="s">
        <v>4</v>
      </c>
    </row>
    <row r="1256" spans="1:15" x14ac:dyDescent="0.35">
      <c r="A1256" s="6">
        <v>2302</v>
      </c>
      <c r="B1256" s="6" t="s">
        <v>1326</v>
      </c>
      <c r="C1256" s="6" t="s">
        <v>56</v>
      </c>
      <c r="D1256" s="6" t="s">
        <v>117</v>
      </c>
      <c r="E1256" s="6" t="s">
        <v>118</v>
      </c>
      <c r="F1256" s="5">
        <v>1</v>
      </c>
      <c r="G1256" s="8">
        <v>2869</v>
      </c>
      <c r="H1256" s="9">
        <v>0.56999999999999995</v>
      </c>
      <c r="I1256" s="7">
        <v>1233.67</v>
      </c>
      <c r="J1256" s="8">
        <v>986.93600000000015</v>
      </c>
      <c r="K1256" s="8">
        <v>246.73399999999992</v>
      </c>
      <c r="L1256" s="9">
        <f>(Sales[[#This Row],[Profit/Loss]]/Sales[[#This Row],[Revenue]])</f>
        <v>0.19999999999999993</v>
      </c>
      <c r="M1256" s="1">
        <v>45563</v>
      </c>
      <c r="N1256" s="6" t="s">
        <v>7</v>
      </c>
      <c r="O1256" s="6" t="s">
        <v>4</v>
      </c>
    </row>
    <row r="1257" spans="1:15" x14ac:dyDescent="0.35">
      <c r="A1257" s="6">
        <v>2303</v>
      </c>
      <c r="B1257" s="6" t="s">
        <v>1327</v>
      </c>
      <c r="C1257" s="6" t="s">
        <v>41</v>
      </c>
      <c r="D1257" s="6" t="s">
        <v>73</v>
      </c>
      <c r="E1257" s="6" t="s">
        <v>74</v>
      </c>
      <c r="F1257" s="5">
        <v>6</v>
      </c>
      <c r="G1257" s="8">
        <v>2202</v>
      </c>
      <c r="H1257" s="9">
        <v>0.59</v>
      </c>
      <c r="I1257" s="7">
        <v>5416.92</v>
      </c>
      <c r="J1257" s="8">
        <v>3791.8439999999996</v>
      </c>
      <c r="K1257" s="8">
        <v>1625.0760000000005</v>
      </c>
      <c r="L1257" s="9">
        <f>(Sales[[#This Row],[Profit/Loss]]/Sales[[#This Row],[Revenue]])</f>
        <v>0.3000000000000001</v>
      </c>
      <c r="M1257" s="1">
        <v>45563</v>
      </c>
      <c r="N1257" s="6" t="s">
        <v>13</v>
      </c>
      <c r="O1257" s="6" t="s">
        <v>4</v>
      </c>
    </row>
    <row r="1258" spans="1:15" x14ac:dyDescent="0.35">
      <c r="A1258" s="6">
        <v>2304</v>
      </c>
      <c r="B1258" s="6" t="s">
        <v>1328</v>
      </c>
      <c r="C1258" s="6" t="s">
        <v>45</v>
      </c>
      <c r="D1258" s="6" t="s">
        <v>171</v>
      </c>
      <c r="E1258" s="6" t="s">
        <v>172</v>
      </c>
      <c r="F1258" s="5">
        <v>2</v>
      </c>
      <c r="G1258" s="8">
        <v>2385</v>
      </c>
      <c r="H1258" s="9">
        <v>0.3</v>
      </c>
      <c r="I1258" s="7">
        <v>3339</v>
      </c>
      <c r="J1258" s="8">
        <v>3005.1</v>
      </c>
      <c r="K1258" s="8">
        <v>333.90000000000009</v>
      </c>
      <c r="L1258" s="9">
        <f>(Sales[[#This Row],[Profit/Loss]]/Sales[[#This Row],[Revenue]])</f>
        <v>0.10000000000000003</v>
      </c>
      <c r="M1258" s="1">
        <v>45811</v>
      </c>
      <c r="N1258" s="6" t="s">
        <v>15</v>
      </c>
      <c r="O1258" s="6" t="s">
        <v>4</v>
      </c>
    </row>
    <row r="1259" spans="1:15" x14ac:dyDescent="0.35">
      <c r="A1259" s="6">
        <v>2305</v>
      </c>
      <c r="B1259" s="6" t="s">
        <v>1329</v>
      </c>
      <c r="C1259" s="6" t="s">
        <v>37</v>
      </c>
      <c r="D1259" s="6" t="s">
        <v>102</v>
      </c>
      <c r="E1259" s="6" t="s">
        <v>103</v>
      </c>
      <c r="F1259" s="5">
        <v>2</v>
      </c>
      <c r="G1259" s="8">
        <v>3476</v>
      </c>
      <c r="H1259" s="9">
        <v>0.57999999999999996</v>
      </c>
      <c r="I1259" s="7">
        <v>2919.84</v>
      </c>
      <c r="J1259" s="8">
        <v>1167.9360000000001</v>
      </c>
      <c r="K1259" s="8">
        <v>1751.904</v>
      </c>
      <c r="L1259" s="9">
        <f>(Sales[[#This Row],[Profit/Loss]]/Sales[[#This Row],[Revenue]])</f>
        <v>0.6</v>
      </c>
      <c r="M1259" s="1">
        <v>45563</v>
      </c>
      <c r="N1259" s="6" t="s">
        <v>11</v>
      </c>
      <c r="O1259" s="6" t="s">
        <v>4</v>
      </c>
    </row>
    <row r="1260" spans="1:15" x14ac:dyDescent="0.35">
      <c r="A1260" s="6">
        <v>2306</v>
      </c>
      <c r="B1260" s="6" t="s">
        <v>1330</v>
      </c>
      <c r="C1260" s="6" t="s">
        <v>41</v>
      </c>
      <c r="D1260" s="6" t="s">
        <v>110</v>
      </c>
      <c r="E1260" s="6" t="s">
        <v>111</v>
      </c>
      <c r="F1260" s="5">
        <v>2</v>
      </c>
      <c r="G1260" s="8">
        <v>2449</v>
      </c>
      <c r="H1260" s="9">
        <v>0.9</v>
      </c>
      <c r="I1260" s="7">
        <v>489.7999999999999</v>
      </c>
      <c r="J1260" s="8">
        <v>342.8599999999999</v>
      </c>
      <c r="K1260" s="8">
        <v>146.94</v>
      </c>
      <c r="L1260" s="9">
        <f>(Sales[[#This Row],[Profit/Loss]]/Sales[[#This Row],[Revenue]])</f>
        <v>0.30000000000000004</v>
      </c>
      <c r="M1260" s="1">
        <v>45260</v>
      </c>
      <c r="N1260" s="6" t="s">
        <v>7</v>
      </c>
      <c r="O1260" s="6" t="s">
        <v>4</v>
      </c>
    </row>
    <row r="1261" spans="1:15" x14ac:dyDescent="0.35">
      <c r="A1261" s="6">
        <v>2307</v>
      </c>
      <c r="B1261" s="6" t="s">
        <v>1331</v>
      </c>
      <c r="C1261" s="6" t="s">
        <v>41</v>
      </c>
      <c r="D1261" s="6" t="s">
        <v>110</v>
      </c>
      <c r="E1261" s="6" t="s">
        <v>111</v>
      </c>
      <c r="F1261" s="5">
        <v>2</v>
      </c>
      <c r="G1261" s="8">
        <v>2449</v>
      </c>
      <c r="H1261" s="9">
        <v>0.69</v>
      </c>
      <c r="I1261" s="7">
        <v>1518.3800000000003</v>
      </c>
      <c r="J1261" s="8">
        <v>1062.8660000000002</v>
      </c>
      <c r="K1261" s="8">
        <v>455.51400000000012</v>
      </c>
      <c r="L1261" s="9">
        <f>(Sales[[#This Row],[Profit/Loss]]/Sales[[#This Row],[Revenue]])</f>
        <v>0.3</v>
      </c>
      <c r="M1261" s="1">
        <v>45283</v>
      </c>
      <c r="N1261" s="6" t="s">
        <v>15</v>
      </c>
      <c r="O1261" s="6" t="s">
        <v>4</v>
      </c>
    </row>
    <row r="1262" spans="1:15" x14ac:dyDescent="0.35">
      <c r="A1262" s="6">
        <v>2308</v>
      </c>
      <c r="B1262" s="6" t="s">
        <v>1332</v>
      </c>
      <c r="C1262" s="6" t="s">
        <v>56</v>
      </c>
      <c r="D1262" s="6" t="s">
        <v>78</v>
      </c>
      <c r="E1262" s="6" t="s">
        <v>79</v>
      </c>
      <c r="F1262" s="5">
        <v>2</v>
      </c>
      <c r="G1262" s="8">
        <v>3978</v>
      </c>
      <c r="H1262" s="9">
        <v>0.59</v>
      </c>
      <c r="I1262" s="7">
        <v>3261.96</v>
      </c>
      <c r="J1262" s="8">
        <v>2609.5680000000002</v>
      </c>
      <c r="K1262" s="8">
        <v>652.39199999999983</v>
      </c>
      <c r="L1262" s="9">
        <f>(Sales[[#This Row],[Profit/Loss]]/Sales[[#This Row],[Revenue]])</f>
        <v>0.19999999999999996</v>
      </c>
      <c r="M1262" s="1">
        <v>45632</v>
      </c>
      <c r="N1262" s="6" t="s">
        <v>5</v>
      </c>
      <c r="O1262" s="6" t="s">
        <v>4</v>
      </c>
    </row>
    <row r="1263" spans="1:15" x14ac:dyDescent="0.35">
      <c r="A1263" s="6">
        <v>2309</v>
      </c>
      <c r="B1263" s="6" t="s">
        <v>1333</v>
      </c>
      <c r="C1263" s="6" t="s">
        <v>32</v>
      </c>
      <c r="D1263" s="6" t="s">
        <v>53</v>
      </c>
      <c r="E1263" s="6" t="s">
        <v>54</v>
      </c>
      <c r="F1263" s="5">
        <v>1</v>
      </c>
      <c r="G1263" s="8">
        <v>2866</v>
      </c>
      <c r="H1263" s="9">
        <v>0.63</v>
      </c>
      <c r="I1263" s="7">
        <v>1060.42</v>
      </c>
      <c r="J1263" s="8">
        <v>318.12600000000003</v>
      </c>
      <c r="K1263" s="8">
        <v>742.2940000000001</v>
      </c>
      <c r="L1263" s="9">
        <f>(Sales[[#This Row],[Profit/Loss]]/Sales[[#This Row],[Revenue]])</f>
        <v>0.70000000000000007</v>
      </c>
      <c r="M1263" s="1">
        <v>45563</v>
      </c>
      <c r="N1263" s="6" t="s">
        <v>5</v>
      </c>
      <c r="O1263" s="6" t="s">
        <v>3</v>
      </c>
    </row>
    <row r="1264" spans="1:15" x14ac:dyDescent="0.35">
      <c r="A1264" s="6">
        <v>2312</v>
      </c>
      <c r="B1264" s="6" t="s">
        <v>1334</v>
      </c>
      <c r="C1264" s="6" t="s">
        <v>32</v>
      </c>
      <c r="D1264" s="6" t="s">
        <v>68</v>
      </c>
      <c r="E1264" s="6" t="s">
        <v>69</v>
      </c>
      <c r="F1264" s="5">
        <v>2</v>
      </c>
      <c r="G1264" s="8">
        <v>2688</v>
      </c>
      <c r="H1264" s="9">
        <v>0.48</v>
      </c>
      <c r="I1264" s="7">
        <v>2795.52</v>
      </c>
      <c r="J1264" s="8">
        <v>838.65599999999995</v>
      </c>
      <c r="K1264" s="8">
        <v>1956.864</v>
      </c>
      <c r="L1264" s="9">
        <f>(Sales[[#This Row],[Profit/Loss]]/Sales[[#This Row],[Revenue]])</f>
        <v>0.70000000000000007</v>
      </c>
      <c r="M1264" s="1">
        <v>45521</v>
      </c>
      <c r="N1264" s="6" t="s">
        <v>15</v>
      </c>
      <c r="O1264" s="6" t="s">
        <v>3</v>
      </c>
    </row>
    <row r="1265" spans="1:15" x14ac:dyDescent="0.35">
      <c r="A1265" s="6">
        <v>2313</v>
      </c>
      <c r="B1265" s="6" t="s">
        <v>1335</v>
      </c>
      <c r="C1265" s="6" t="s">
        <v>56</v>
      </c>
      <c r="D1265" s="6" t="s">
        <v>57</v>
      </c>
      <c r="E1265" s="6" t="s">
        <v>58</v>
      </c>
      <c r="F1265" s="5">
        <v>2</v>
      </c>
      <c r="G1265" s="8">
        <v>2440</v>
      </c>
      <c r="H1265" s="9">
        <v>0.64</v>
      </c>
      <c r="I1265" s="7">
        <v>1756.8</v>
      </c>
      <c r="J1265" s="8">
        <v>1405.44</v>
      </c>
      <c r="K1265" s="8">
        <v>351.3599999999999</v>
      </c>
      <c r="L1265" s="9">
        <f>(Sales[[#This Row],[Profit/Loss]]/Sales[[#This Row],[Revenue]])</f>
        <v>0.19999999999999996</v>
      </c>
      <c r="M1265" s="1">
        <v>45724</v>
      </c>
      <c r="N1265" s="6" t="s">
        <v>11</v>
      </c>
      <c r="O1265" s="6" t="s">
        <v>3</v>
      </c>
    </row>
    <row r="1266" spans="1:15" x14ac:dyDescent="0.35">
      <c r="A1266" s="6">
        <v>2314</v>
      </c>
      <c r="B1266" s="6" t="s">
        <v>1336</v>
      </c>
      <c r="C1266" s="6" t="s">
        <v>45</v>
      </c>
      <c r="D1266" s="6" t="s">
        <v>148</v>
      </c>
      <c r="E1266" s="6" t="s">
        <v>149</v>
      </c>
      <c r="F1266" s="5">
        <v>2</v>
      </c>
      <c r="G1266" s="8">
        <v>2914</v>
      </c>
      <c r="H1266" s="9">
        <v>0.67</v>
      </c>
      <c r="I1266" s="7">
        <v>1923.2399999999998</v>
      </c>
      <c r="J1266" s="8">
        <v>1730.9159999999999</v>
      </c>
      <c r="K1266" s="8">
        <v>192.32399999999984</v>
      </c>
      <c r="L1266" s="9">
        <f>(Sales[[#This Row],[Profit/Loss]]/Sales[[#This Row],[Revenue]])</f>
        <v>9.9999999999999922E-2</v>
      </c>
      <c r="M1266" s="1">
        <v>45642</v>
      </c>
      <c r="N1266" s="6" t="s">
        <v>15</v>
      </c>
      <c r="O1266" s="6" t="s">
        <v>3</v>
      </c>
    </row>
    <row r="1267" spans="1:15" x14ac:dyDescent="0.35">
      <c r="A1267" s="6">
        <v>2315</v>
      </c>
      <c r="B1267" s="6" t="s">
        <v>1337</v>
      </c>
      <c r="C1267" s="6" t="s">
        <v>56</v>
      </c>
      <c r="D1267" s="6" t="s">
        <v>57</v>
      </c>
      <c r="E1267" s="6" t="s">
        <v>58</v>
      </c>
      <c r="F1267" s="5">
        <v>1</v>
      </c>
      <c r="G1267" s="8">
        <v>2995</v>
      </c>
      <c r="H1267" s="9">
        <v>0.64</v>
      </c>
      <c r="I1267" s="7">
        <v>1078.2</v>
      </c>
      <c r="J1267" s="8">
        <v>862.56000000000006</v>
      </c>
      <c r="K1267" s="8">
        <v>215.64</v>
      </c>
      <c r="L1267" s="9">
        <f>(Sales[[#This Row],[Profit/Loss]]/Sales[[#This Row],[Revenue]])</f>
        <v>0.19999999999999998</v>
      </c>
      <c r="M1267" s="1">
        <v>45710</v>
      </c>
      <c r="N1267" s="6" t="s">
        <v>15</v>
      </c>
      <c r="O1267" s="6" t="s">
        <v>3</v>
      </c>
    </row>
    <row r="1268" spans="1:15" x14ac:dyDescent="0.35">
      <c r="A1268" s="6">
        <v>2316</v>
      </c>
      <c r="B1268" s="6" t="s">
        <v>1338</v>
      </c>
      <c r="C1268" s="6" t="s">
        <v>32</v>
      </c>
      <c r="D1268" s="6" t="s">
        <v>129</v>
      </c>
      <c r="E1268" s="6" t="s">
        <v>130</v>
      </c>
      <c r="F1268" s="5">
        <v>4</v>
      </c>
      <c r="G1268" s="8">
        <v>1529</v>
      </c>
      <c r="H1268" s="9">
        <v>0.62</v>
      </c>
      <c r="I1268" s="7">
        <v>2324.08</v>
      </c>
      <c r="J1268" s="8">
        <v>697.22399999999993</v>
      </c>
      <c r="K1268" s="8">
        <v>1626.856</v>
      </c>
      <c r="L1268" s="9">
        <f>(Sales[[#This Row],[Profit/Loss]]/Sales[[#This Row],[Revenue]])</f>
        <v>0.70000000000000007</v>
      </c>
      <c r="M1268" s="1">
        <v>45410</v>
      </c>
      <c r="N1268" s="6" t="s">
        <v>9</v>
      </c>
      <c r="O1268" s="6" t="s">
        <v>4</v>
      </c>
    </row>
    <row r="1269" spans="1:15" x14ac:dyDescent="0.35">
      <c r="A1269" s="6">
        <v>2317</v>
      </c>
      <c r="B1269" s="6" t="s">
        <v>1339</v>
      </c>
      <c r="C1269" s="6" t="s">
        <v>41</v>
      </c>
      <c r="D1269" s="6" t="s">
        <v>110</v>
      </c>
      <c r="E1269" s="6" t="s">
        <v>111</v>
      </c>
      <c r="F1269" s="5">
        <v>2</v>
      </c>
      <c r="G1269" s="8">
        <v>1005</v>
      </c>
      <c r="H1269" s="9">
        <v>0.69</v>
      </c>
      <c r="I1269" s="7">
        <v>623.10000000000014</v>
      </c>
      <c r="J1269" s="8">
        <v>436.17000000000007</v>
      </c>
      <c r="K1269" s="8">
        <v>186.93000000000006</v>
      </c>
      <c r="L1269" s="9">
        <f>(Sales[[#This Row],[Profit/Loss]]/Sales[[#This Row],[Revenue]])</f>
        <v>0.30000000000000004</v>
      </c>
      <c r="M1269" s="1">
        <v>45814</v>
      </c>
      <c r="N1269" s="6" t="s">
        <v>5</v>
      </c>
      <c r="O1269" s="6" t="s">
        <v>4</v>
      </c>
    </row>
    <row r="1270" spans="1:15" x14ac:dyDescent="0.35">
      <c r="A1270" s="6">
        <v>2318</v>
      </c>
      <c r="B1270" s="6" t="s">
        <v>1340</v>
      </c>
      <c r="C1270" s="6" t="s">
        <v>49</v>
      </c>
      <c r="D1270" s="6" t="s">
        <v>50</v>
      </c>
      <c r="E1270" s="6" t="s">
        <v>51</v>
      </c>
      <c r="F1270" s="5">
        <v>2</v>
      </c>
      <c r="G1270" s="8">
        <v>2510</v>
      </c>
      <c r="H1270" s="9">
        <v>0.67</v>
      </c>
      <c r="I1270" s="7">
        <v>1656.6</v>
      </c>
      <c r="J1270" s="8">
        <v>165.66</v>
      </c>
      <c r="K1270" s="8">
        <v>1490.9399999999998</v>
      </c>
      <c r="L1270" s="9">
        <f>(Sales[[#This Row],[Profit/Loss]]/Sales[[#This Row],[Revenue]])</f>
        <v>0.89999999999999991</v>
      </c>
      <c r="M1270" s="1">
        <v>45760</v>
      </c>
      <c r="N1270" s="6" t="s">
        <v>13</v>
      </c>
      <c r="O1270" s="6" t="s">
        <v>4</v>
      </c>
    </row>
    <row r="1271" spans="1:15" x14ac:dyDescent="0.35">
      <c r="A1271" s="6">
        <v>2319</v>
      </c>
      <c r="B1271" s="6" t="s">
        <v>1341</v>
      </c>
      <c r="C1271" s="6" t="s">
        <v>56</v>
      </c>
      <c r="D1271" s="6" t="s">
        <v>83</v>
      </c>
      <c r="E1271" s="6" t="s">
        <v>84</v>
      </c>
      <c r="F1271" s="5">
        <v>2</v>
      </c>
      <c r="G1271" s="8">
        <v>881</v>
      </c>
      <c r="H1271" s="9">
        <v>0.9</v>
      </c>
      <c r="I1271" s="7">
        <v>176.19999999999996</v>
      </c>
      <c r="J1271" s="8">
        <v>140.95999999999998</v>
      </c>
      <c r="K1271" s="8">
        <v>35.239999999999981</v>
      </c>
      <c r="L1271" s="9">
        <f>(Sales[[#This Row],[Profit/Loss]]/Sales[[#This Row],[Revenue]])</f>
        <v>0.19999999999999993</v>
      </c>
      <c r="M1271" s="1">
        <v>45563</v>
      </c>
      <c r="N1271" s="6" t="s">
        <v>15</v>
      </c>
      <c r="O1271" s="6" t="s">
        <v>4</v>
      </c>
    </row>
    <row r="1272" spans="1:15" x14ac:dyDescent="0.35">
      <c r="A1272" s="6">
        <v>2320</v>
      </c>
      <c r="B1272" s="6" t="s">
        <v>603</v>
      </c>
      <c r="C1272" s="6" t="s">
        <v>32</v>
      </c>
      <c r="D1272" s="6" t="s">
        <v>68</v>
      </c>
      <c r="E1272" s="6" t="s">
        <v>69</v>
      </c>
      <c r="F1272" s="5">
        <v>2</v>
      </c>
      <c r="G1272" s="8">
        <v>2751</v>
      </c>
      <c r="H1272" s="9">
        <v>0.9</v>
      </c>
      <c r="I1272" s="7">
        <v>550.19999999999993</v>
      </c>
      <c r="J1272" s="8">
        <v>165.05999999999997</v>
      </c>
      <c r="K1272" s="8">
        <v>385.14</v>
      </c>
      <c r="L1272" s="9">
        <f>(Sales[[#This Row],[Profit/Loss]]/Sales[[#This Row],[Revenue]])</f>
        <v>0.70000000000000007</v>
      </c>
      <c r="M1272" s="1">
        <v>45505</v>
      </c>
      <c r="N1272" s="6" t="s">
        <v>13</v>
      </c>
      <c r="O1272" s="6" t="s">
        <v>4</v>
      </c>
    </row>
    <row r="1273" spans="1:15" x14ac:dyDescent="0.35">
      <c r="A1273" s="6">
        <v>2321</v>
      </c>
      <c r="B1273" s="6" t="s">
        <v>1342</v>
      </c>
      <c r="C1273" s="6" t="s">
        <v>41</v>
      </c>
      <c r="D1273" s="6" t="s">
        <v>73</v>
      </c>
      <c r="E1273" s="6" t="s">
        <v>74</v>
      </c>
      <c r="F1273" s="5">
        <v>2</v>
      </c>
      <c r="G1273" s="8">
        <v>2543</v>
      </c>
      <c r="H1273" s="9">
        <v>0.59</v>
      </c>
      <c r="I1273" s="7">
        <v>2085.2600000000002</v>
      </c>
      <c r="J1273" s="8">
        <v>1459.682</v>
      </c>
      <c r="K1273" s="8">
        <v>625.5780000000002</v>
      </c>
      <c r="L1273" s="9">
        <f>(Sales[[#This Row],[Profit/Loss]]/Sales[[#This Row],[Revenue]])</f>
        <v>0.30000000000000004</v>
      </c>
      <c r="M1273" s="1">
        <v>45742</v>
      </c>
      <c r="N1273" s="6" t="s">
        <v>15</v>
      </c>
      <c r="O1273" s="6" t="s">
        <v>3</v>
      </c>
    </row>
    <row r="1274" spans="1:15" x14ac:dyDescent="0.35">
      <c r="A1274" s="6">
        <v>2322</v>
      </c>
      <c r="B1274" s="6" t="s">
        <v>1343</v>
      </c>
      <c r="C1274" s="6" t="s">
        <v>49</v>
      </c>
      <c r="D1274" s="6" t="s">
        <v>50</v>
      </c>
      <c r="E1274" s="6" t="s">
        <v>51</v>
      </c>
      <c r="F1274" s="5">
        <v>2</v>
      </c>
      <c r="G1274" s="8">
        <v>2510</v>
      </c>
      <c r="H1274" s="9">
        <v>0.98</v>
      </c>
      <c r="I1274" s="7">
        <v>100.40000000000009</v>
      </c>
      <c r="J1274" s="8">
        <v>10.04000000000001</v>
      </c>
      <c r="K1274" s="8">
        <v>90.360000000000085</v>
      </c>
      <c r="L1274" s="9">
        <f>(Sales[[#This Row],[Profit/Loss]]/Sales[[#This Row],[Revenue]])</f>
        <v>0.9</v>
      </c>
      <c r="M1274" s="1">
        <v>45563</v>
      </c>
      <c r="N1274" s="6" t="s">
        <v>15</v>
      </c>
      <c r="O1274" s="6" t="s">
        <v>4</v>
      </c>
    </row>
    <row r="1275" spans="1:15" x14ac:dyDescent="0.35">
      <c r="A1275" s="6">
        <v>2323</v>
      </c>
      <c r="B1275" s="6" t="s">
        <v>1344</v>
      </c>
      <c r="C1275" s="6" t="s">
        <v>32</v>
      </c>
      <c r="D1275" s="6" t="s">
        <v>68</v>
      </c>
      <c r="E1275" s="6" t="s">
        <v>69</v>
      </c>
      <c r="F1275" s="5">
        <v>2</v>
      </c>
      <c r="G1275" s="8">
        <v>2751</v>
      </c>
      <c r="H1275" s="9">
        <v>0.48</v>
      </c>
      <c r="I1275" s="7">
        <v>2861.04</v>
      </c>
      <c r="J1275" s="8">
        <v>858.31200000000001</v>
      </c>
      <c r="K1275" s="8">
        <v>2002.7280000000001</v>
      </c>
      <c r="L1275" s="9">
        <f>(Sales[[#This Row],[Profit/Loss]]/Sales[[#This Row],[Revenue]])</f>
        <v>0.70000000000000007</v>
      </c>
      <c r="M1275" s="1">
        <v>45694</v>
      </c>
      <c r="N1275" s="6" t="s">
        <v>15</v>
      </c>
      <c r="O1275" s="6" t="s">
        <v>4</v>
      </c>
    </row>
    <row r="1276" spans="1:15" x14ac:dyDescent="0.35">
      <c r="A1276" s="6">
        <v>2325</v>
      </c>
      <c r="B1276" s="6" t="s">
        <v>1345</v>
      </c>
      <c r="C1276" s="6" t="s">
        <v>56</v>
      </c>
      <c r="D1276" s="6" t="s">
        <v>117</v>
      </c>
      <c r="E1276" s="6" t="s">
        <v>118</v>
      </c>
      <c r="F1276" s="5">
        <v>1</v>
      </c>
      <c r="G1276" s="8">
        <v>2869</v>
      </c>
      <c r="H1276" s="9">
        <v>0.9</v>
      </c>
      <c r="I1276" s="7">
        <v>286.89999999999992</v>
      </c>
      <c r="J1276" s="8">
        <v>229.51999999999995</v>
      </c>
      <c r="K1276" s="8">
        <v>57.379999999999967</v>
      </c>
      <c r="L1276" s="9">
        <f>(Sales[[#This Row],[Profit/Loss]]/Sales[[#This Row],[Revenue]])</f>
        <v>0.19999999999999993</v>
      </c>
      <c r="M1276" s="1">
        <v>45563</v>
      </c>
      <c r="N1276" s="6" t="s">
        <v>11</v>
      </c>
      <c r="O1276" s="6" t="s">
        <v>3</v>
      </c>
    </row>
    <row r="1277" spans="1:15" x14ac:dyDescent="0.35">
      <c r="A1277" s="6">
        <v>2326</v>
      </c>
      <c r="B1277" s="6" t="s">
        <v>1346</v>
      </c>
      <c r="C1277" s="6" t="s">
        <v>41</v>
      </c>
      <c r="D1277" s="6" t="s">
        <v>73</v>
      </c>
      <c r="E1277" s="6" t="s">
        <v>74</v>
      </c>
      <c r="F1277" s="5">
        <v>2</v>
      </c>
      <c r="G1277" s="8">
        <v>1718</v>
      </c>
      <c r="H1277" s="9">
        <v>0.59</v>
      </c>
      <c r="I1277" s="7">
        <v>1408.7600000000002</v>
      </c>
      <c r="J1277" s="8">
        <v>986.13200000000006</v>
      </c>
      <c r="K1277" s="8">
        <v>422.62800000000016</v>
      </c>
      <c r="L1277" s="9">
        <f>(Sales[[#This Row],[Profit/Loss]]/Sales[[#This Row],[Revenue]])</f>
        <v>0.30000000000000004</v>
      </c>
      <c r="M1277" s="1">
        <v>45736</v>
      </c>
      <c r="N1277" s="6" t="s">
        <v>7</v>
      </c>
      <c r="O1277" s="6" t="s">
        <v>3</v>
      </c>
    </row>
    <row r="1278" spans="1:15" x14ac:dyDescent="0.35">
      <c r="A1278" s="6">
        <v>2327</v>
      </c>
      <c r="B1278" s="6" t="s">
        <v>1347</v>
      </c>
      <c r="C1278" s="6" t="s">
        <v>41</v>
      </c>
      <c r="D1278" s="6" t="s">
        <v>87</v>
      </c>
      <c r="E1278" s="6" t="s">
        <v>88</v>
      </c>
      <c r="F1278" s="5">
        <v>2</v>
      </c>
      <c r="G1278" s="8">
        <v>2573</v>
      </c>
      <c r="H1278" s="9">
        <v>0.76</v>
      </c>
      <c r="I1278" s="7">
        <v>1235.04</v>
      </c>
      <c r="J1278" s="8">
        <v>864.52799999999991</v>
      </c>
      <c r="K1278" s="8">
        <v>370.51200000000006</v>
      </c>
      <c r="L1278" s="9">
        <f>(Sales[[#This Row],[Profit/Loss]]/Sales[[#This Row],[Revenue]])</f>
        <v>0.30000000000000004</v>
      </c>
      <c r="M1278" s="1">
        <v>45714</v>
      </c>
      <c r="N1278" s="6" t="s">
        <v>15</v>
      </c>
      <c r="O1278" s="6" t="s">
        <v>4</v>
      </c>
    </row>
    <row r="1279" spans="1:15" x14ac:dyDescent="0.35">
      <c r="A1279" s="6">
        <v>2328</v>
      </c>
      <c r="B1279" s="6" t="s">
        <v>1348</v>
      </c>
      <c r="C1279" s="6" t="s">
        <v>32</v>
      </c>
      <c r="D1279" s="6" t="s">
        <v>53</v>
      </c>
      <c r="E1279" s="6" t="s">
        <v>54</v>
      </c>
      <c r="F1279" s="5">
        <v>2</v>
      </c>
      <c r="G1279" s="8">
        <v>2866</v>
      </c>
      <c r="H1279" s="9">
        <v>0.63</v>
      </c>
      <c r="I1279" s="7">
        <v>2120.84</v>
      </c>
      <c r="J1279" s="8">
        <v>636.25200000000007</v>
      </c>
      <c r="K1279" s="8">
        <v>1484.5880000000002</v>
      </c>
      <c r="L1279" s="9">
        <f>(Sales[[#This Row],[Profit/Loss]]/Sales[[#This Row],[Revenue]])</f>
        <v>0.70000000000000007</v>
      </c>
      <c r="M1279" s="1">
        <v>45563</v>
      </c>
      <c r="N1279" s="6" t="s">
        <v>9</v>
      </c>
      <c r="O1279" s="6" t="s">
        <v>4</v>
      </c>
    </row>
    <row r="1280" spans="1:15" x14ac:dyDescent="0.35">
      <c r="A1280" s="6">
        <v>2330</v>
      </c>
      <c r="B1280" s="6" t="s">
        <v>1349</v>
      </c>
      <c r="C1280" s="6" t="s">
        <v>41</v>
      </c>
      <c r="D1280" s="6" t="s">
        <v>110</v>
      </c>
      <c r="E1280" s="6" t="s">
        <v>111</v>
      </c>
      <c r="F1280" s="5">
        <v>6</v>
      </c>
      <c r="G1280" s="8">
        <v>2449</v>
      </c>
      <c r="H1280" s="9">
        <v>0.53</v>
      </c>
      <c r="I1280" s="7">
        <v>6906.1799999999994</v>
      </c>
      <c r="J1280" s="8">
        <v>4834.3259999999991</v>
      </c>
      <c r="K1280" s="8">
        <v>2071.8540000000003</v>
      </c>
      <c r="L1280" s="9">
        <f>(Sales[[#This Row],[Profit/Loss]]/Sales[[#This Row],[Revenue]])</f>
        <v>0.30000000000000004</v>
      </c>
      <c r="M1280" s="1">
        <v>45563</v>
      </c>
      <c r="N1280" s="6" t="s">
        <v>15</v>
      </c>
      <c r="O1280" s="6" t="s">
        <v>4</v>
      </c>
    </row>
    <row r="1281" spans="1:15" x14ac:dyDescent="0.35">
      <c r="A1281" s="6">
        <v>2331</v>
      </c>
      <c r="B1281" s="6" t="s">
        <v>1350</v>
      </c>
      <c r="C1281" s="6" t="s">
        <v>56</v>
      </c>
      <c r="D1281" s="6" t="s">
        <v>57</v>
      </c>
      <c r="E1281" s="6" t="s">
        <v>58</v>
      </c>
      <c r="F1281" s="5">
        <v>2</v>
      </c>
      <c r="G1281" s="8">
        <v>2967</v>
      </c>
      <c r="H1281" s="9">
        <v>0.64</v>
      </c>
      <c r="I1281" s="7">
        <v>2136.2399999999998</v>
      </c>
      <c r="J1281" s="8">
        <v>1708.992</v>
      </c>
      <c r="K1281" s="8">
        <v>427.24799999999982</v>
      </c>
      <c r="L1281" s="9">
        <f>(Sales[[#This Row],[Profit/Loss]]/Sales[[#This Row],[Revenue]])</f>
        <v>0.19999999999999993</v>
      </c>
      <c r="M1281" s="1">
        <v>45781</v>
      </c>
      <c r="N1281" s="6" t="s">
        <v>15</v>
      </c>
      <c r="O1281" s="6" t="s">
        <v>4</v>
      </c>
    </row>
    <row r="1282" spans="1:15" x14ac:dyDescent="0.35">
      <c r="A1282" s="6">
        <v>2332</v>
      </c>
      <c r="B1282" s="6" t="s">
        <v>1351</v>
      </c>
      <c r="C1282" s="6" t="s">
        <v>37</v>
      </c>
      <c r="D1282" s="6" t="s">
        <v>151</v>
      </c>
      <c r="E1282" s="6" t="s">
        <v>152</v>
      </c>
      <c r="F1282" s="5">
        <v>2</v>
      </c>
      <c r="G1282" s="8">
        <v>4067</v>
      </c>
      <c r="H1282" s="9">
        <v>0.59</v>
      </c>
      <c r="I1282" s="7">
        <v>3334.94</v>
      </c>
      <c r="J1282" s="8">
        <v>1333.9760000000001</v>
      </c>
      <c r="K1282" s="8">
        <v>2000.9639999999999</v>
      </c>
      <c r="L1282" s="9">
        <f>(Sales[[#This Row],[Profit/Loss]]/Sales[[#This Row],[Revenue]])</f>
        <v>0.6</v>
      </c>
      <c r="M1282" s="1">
        <v>45806</v>
      </c>
      <c r="N1282" s="6" t="s">
        <v>9</v>
      </c>
      <c r="O1282" s="6" t="s">
        <v>4</v>
      </c>
    </row>
    <row r="1283" spans="1:15" x14ac:dyDescent="0.35">
      <c r="A1283" s="6">
        <v>2333</v>
      </c>
      <c r="B1283" s="6" t="s">
        <v>1352</v>
      </c>
      <c r="C1283" s="6" t="s">
        <v>56</v>
      </c>
      <c r="D1283" s="6" t="s">
        <v>57</v>
      </c>
      <c r="E1283" s="6" t="s">
        <v>58</v>
      </c>
      <c r="F1283" s="5">
        <v>2</v>
      </c>
      <c r="G1283" s="8">
        <v>2995</v>
      </c>
      <c r="H1283" s="9">
        <v>0.64</v>
      </c>
      <c r="I1283" s="7">
        <v>2156.4</v>
      </c>
      <c r="J1283" s="8">
        <v>1725.1200000000001</v>
      </c>
      <c r="K1283" s="8">
        <v>431.28</v>
      </c>
      <c r="L1283" s="9">
        <f>(Sales[[#This Row],[Profit/Loss]]/Sales[[#This Row],[Revenue]])</f>
        <v>0.19999999999999998</v>
      </c>
      <c r="M1283" s="1">
        <v>45313</v>
      </c>
      <c r="N1283" s="6" t="s">
        <v>7</v>
      </c>
      <c r="O1283" s="6" t="s">
        <v>4</v>
      </c>
    </row>
    <row r="1284" spans="1:15" x14ac:dyDescent="0.35">
      <c r="A1284" s="6">
        <v>2334</v>
      </c>
      <c r="B1284" s="6" t="s">
        <v>1353</v>
      </c>
      <c r="C1284" s="6" t="s">
        <v>32</v>
      </c>
      <c r="D1284" s="6" t="s">
        <v>129</v>
      </c>
      <c r="E1284" s="6" t="s">
        <v>130</v>
      </c>
      <c r="F1284" s="5">
        <v>2</v>
      </c>
      <c r="G1284" s="8">
        <v>2295</v>
      </c>
      <c r="H1284" s="9">
        <v>0.62</v>
      </c>
      <c r="I1284" s="7">
        <v>1744.2</v>
      </c>
      <c r="J1284" s="8">
        <v>523.26</v>
      </c>
      <c r="K1284" s="8">
        <v>1220.94</v>
      </c>
      <c r="L1284" s="9">
        <f>(Sales[[#This Row],[Profit/Loss]]/Sales[[#This Row],[Revenue]])</f>
        <v>0.70000000000000007</v>
      </c>
      <c r="M1284" s="1">
        <v>45563</v>
      </c>
      <c r="N1284" s="6" t="s">
        <v>15</v>
      </c>
      <c r="O1284" s="6" t="s">
        <v>4</v>
      </c>
    </row>
    <row r="1285" spans="1:15" x14ac:dyDescent="0.35">
      <c r="A1285" s="6">
        <v>2335</v>
      </c>
      <c r="B1285" s="6" t="s">
        <v>1354</v>
      </c>
      <c r="C1285" s="6" t="s">
        <v>45</v>
      </c>
      <c r="D1285" s="6" t="s">
        <v>171</v>
      </c>
      <c r="E1285" s="6" t="s">
        <v>172</v>
      </c>
      <c r="F1285" s="5">
        <v>1</v>
      </c>
      <c r="G1285" s="8">
        <v>3508</v>
      </c>
      <c r="H1285" s="9">
        <v>0.62</v>
      </c>
      <c r="I1285" s="7">
        <v>1333.04</v>
      </c>
      <c r="J1285" s="8">
        <v>1199.7360000000001</v>
      </c>
      <c r="K1285" s="8">
        <v>133.30399999999986</v>
      </c>
      <c r="L1285" s="9">
        <f>(Sales[[#This Row],[Profit/Loss]]/Sales[[#This Row],[Revenue]])</f>
        <v>9.9999999999999895E-2</v>
      </c>
      <c r="M1285" s="1">
        <v>45586</v>
      </c>
      <c r="N1285" s="6" t="s">
        <v>11</v>
      </c>
      <c r="O1285" s="6" t="s">
        <v>3</v>
      </c>
    </row>
    <row r="1286" spans="1:15" x14ac:dyDescent="0.35">
      <c r="A1286" s="6">
        <v>2336</v>
      </c>
      <c r="B1286" s="6" t="s">
        <v>1355</v>
      </c>
      <c r="C1286" s="6" t="s">
        <v>37</v>
      </c>
      <c r="D1286" s="6" t="s">
        <v>151</v>
      </c>
      <c r="E1286" s="6" t="s">
        <v>152</v>
      </c>
      <c r="F1286" s="5">
        <v>4</v>
      </c>
      <c r="G1286" s="8">
        <v>2769</v>
      </c>
      <c r="H1286" s="9">
        <v>0.73</v>
      </c>
      <c r="I1286" s="7">
        <v>2990.52</v>
      </c>
      <c r="J1286" s="8">
        <v>1196.2080000000001</v>
      </c>
      <c r="K1286" s="8">
        <v>1794.3119999999999</v>
      </c>
      <c r="L1286" s="9">
        <f>(Sales[[#This Row],[Profit/Loss]]/Sales[[#This Row],[Revenue]])</f>
        <v>0.6</v>
      </c>
      <c r="M1286" s="1">
        <v>45587</v>
      </c>
      <c r="N1286" s="6" t="s">
        <v>7</v>
      </c>
      <c r="O1286" s="6" t="s">
        <v>4</v>
      </c>
    </row>
    <row r="1287" spans="1:15" x14ac:dyDescent="0.35">
      <c r="A1287" s="6">
        <v>2337</v>
      </c>
      <c r="B1287" s="6" t="s">
        <v>1356</v>
      </c>
      <c r="C1287" s="6" t="s">
        <v>32</v>
      </c>
      <c r="D1287" s="6" t="s">
        <v>53</v>
      </c>
      <c r="E1287" s="6" t="s">
        <v>54</v>
      </c>
      <c r="F1287" s="5">
        <v>2</v>
      </c>
      <c r="G1287" s="8">
        <v>1295</v>
      </c>
      <c r="H1287" s="9">
        <v>0.63</v>
      </c>
      <c r="I1287" s="7">
        <v>958.3</v>
      </c>
      <c r="J1287" s="8">
        <v>287.48999999999995</v>
      </c>
      <c r="K1287" s="8">
        <v>670.81</v>
      </c>
      <c r="L1287" s="9">
        <f>(Sales[[#This Row],[Profit/Loss]]/Sales[[#This Row],[Revenue]])</f>
        <v>0.7</v>
      </c>
      <c r="M1287" s="1">
        <v>45704</v>
      </c>
      <c r="N1287" s="6" t="s">
        <v>7</v>
      </c>
      <c r="O1287" s="6" t="s">
        <v>4</v>
      </c>
    </row>
    <row r="1288" spans="1:15" x14ac:dyDescent="0.35">
      <c r="A1288" s="6">
        <v>2338</v>
      </c>
      <c r="B1288" s="6" t="s">
        <v>1357</v>
      </c>
      <c r="C1288" s="6" t="s">
        <v>56</v>
      </c>
      <c r="D1288" s="6" t="s">
        <v>83</v>
      </c>
      <c r="E1288" s="6" t="s">
        <v>84</v>
      </c>
      <c r="F1288" s="5">
        <v>5</v>
      </c>
      <c r="G1288" s="8">
        <v>1379</v>
      </c>
      <c r="H1288" s="9">
        <v>0.19</v>
      </c>
      <c r="I1288" s="7">
        <v>5584.9500000000007</v>
      </c>
      <c r="J1288" s="8">
        <v>4467.9600000000009</v>
      </c>
      <c r="K1288" s="8">
        <v>1116.9899999999998</v>
      </c>
      <c r="L1288" s="9">
        <f>(Sales[[#This Row],[Profit/Loss]]/Sales[[#This Row],[Revenue]])</f>
        <v>0.19999999999999993</v>
      </c>
      <c r="M1288" s="1">
        <v>45699</v>
      </c>
      <c r="N1288" s="6" t="s">
        <v>9</v>
      </c>
      <c r="O1288" s="6" t="s">
        <v>3</v>
      </c>
    </row>
    <row r="1289" spans="1:15" x14ac:dyDescent="0.35">
      <c r="A1289" s="6">
        <v>2339</v>
      </c>
      <c r="B1289" s="6" t="s">
        <v>1358</v>
      </c>
      <c r="C1289" s="6" t="s">
        <v>32</v>
      </c>
      <c r="D1289" s="6" t="s">
        <v>129</v>
      </c>
      <c r="E1289" s="6" t="s">
        <v>130</v>
      </c>
      <c r="F1289" s="5">
        <v>1</v>
      </c>
      <c r="G1289" s="8">
        <v>1289</v>
      </c>
      <c r="H1289" s="9">
        <v>0.62</v>
      </c>
      <c r="I1289" s="7">
        <v>489.82</v>
      </c>
      <c r="J1289" s="8">
        <v>146.946</v>
      </c>
      <c r="K1289" s="8">
        <v>342.87400000000002</v>
      </c>
      <c r="L1289" s="9">
        <f>(Sales[[#This Row],[Profit/Loss]]/Sales[[#This Row],[Revenue]])</f>
        <v>0.70000000000000007</v>
      </c>
      <c r="M1289" s="1">
        <v>45595</v>
      </c>
      <c r="N1289" s="6" t="s">
        <v>9</v>
      </c>
      <c r="O1289" s="6" t="s">
        <v>3</v>
      </c>
    </row>
    <row r="1290" spans="1:15" x14ac:dyDescent="0.35">
      <c r="A1290" s="6">
        <v>2340</v>
      </c>
      <c r="B1290" s="6" t="s">
        <v>1359</v>
      </c>
      <c r="C1290" s="6" t="s">
        <v>41</v>
      </c>
      <c r="D1290" s="6" t="s">
        <v>87</v>
      </c>
      <c r="E1290" s="6" t="s">
        <v>88</v>
      </c>
      <c r="F1290" s="5">
        <v>2</v>
      </c>
      <c r="G1290" s="8">
        <v>2573</v>
      </c>
      <c r="H1290" s="9">
        <v>0.75</v>
      </c>
      <c r="I1290" s="7">
        <v>1286.5</v>
      </c>
      <c r="J1290" s="8">
        <v>900.55</v>
      </c>
      <c r="K1290" s="8">
        <v>385.95000000000005</v>
      </c>
      <c r="L1290" s="9">
        <f>(Sales[[#This Row],[Profit/Loss]]/Sales[[#This Row],[Revenue]])</f>
        <v>0.30000000000000004</v>
      </c>
      <c r="M1290" s="1">
        <v>45563</v>
      </c>
      <c r="N1290" s="6" t="s">
        <v>13</v>
      </c>
      <c r="O1290" s="6" t="s">
        <v>3</v>
      </c>
    </row>
    <row r="1291" spans="1:15" x14ac:dyDescent="0.35">
      <c r="A1291" s="6">
        <v>2341</v>
      </c>
      <c r="B1291" s="6" t="s">
        <v>1360</v>
      </c>
      <c r="C1291" s="6" t="s">
        <v>49</v>
      </c>
      <c r="D1291" s="6" t="s">
        <v>94</v>
      </c>
      <c r="E1291" s="6" t="s">
        <v>95</v>
      </c>
      <c r="F1291" s="5">
        <v>2</v>
      </c>
      <c r="G1291" s="8">
        <v>2689</v>
      </c>
      <c r="H1291" s="9">
        <v>0.59</v>
      </c>
      <c r="I1291" s="7">
        <v>2204.98</v>
      </c>
      <c r="J1291" s="8">
        <v>220.49800000000002</v>
      </c>
      <c r="K1291" s="8">
        <v>1984.482</v>
      </c>
      <c r="L1291" s="9">
        <f>(Sales[[#This Row],[Profit/Loss]]/Sales[[#This Row],[Revenue]])</f>
        <v>0.9</v>
      </c>
      <c r="M1291" s="1">
        <v>45609</v>
      </c>
      <c r="N1291" s="6" t="s">
        <v>7</v>
      </c>
      <c r="O1291" s="6" t="s">
        <v>4</v>
      </c>
    </row>
    <row r="1292" spans="1:15" x14ac:dyDescent="0.35">
      <c r="A1292" s="6">
        <v>2342</v>
      </c>
      <c r="B1292" s="6" t="s">
        <v>1361</v>
      </c>
      <c r="C1292" s="6" t="s">
        <v>49</v>
      </c>
      <c r="D1292" s="6" t="s">
        <v>63</v>
      </c>
      <c r="E1292" s="6" t="s">
        <v>64</v>
      </c>
      <c r="F1292" s="5">
        <v>2</v>
      </c>
      <c r="G1292" s="8">
        <v>1042</v>
      </c>
      <c r="H1292" s="9">
        <v>0.65</v>
      </c>
      <c r="I1292" s="7">
        <v>729.4</v>
      </c>
      <c r="J1292" s="8">
        <v>72.94</v>
      </c>
      <c r="K1292" s="8">
        <v>656.46</v>
      </c>
      <c r="L1292" s="9">
        <f>(Sales[[#This Row],[Profit/Loss]]/Sales[[#This Row],[Revenue]])</f>
        <v>0.90000000000000013</v>
      </c>
      <c r="M1292" s="1">
        <v>45322</v>
      </c>
      <c r="N1292" s="6" t="s">
        <v>7</v>
      </c>
      <c r="O1292" s="6" t="s">
        <v>4</v>
      </c>
    </row>
    <row r="1293" spans="1:15" x14ac:dyDescent="0.35">
      <c r="A1293" s="6">
        <v>2343</v>
      </c>
      <c r="B1293" s="6" t="s">
        <v>1362</v>
      </c>
      <c r="C1293" s="6" t="s">
        <v>32</v>
      </c>
      <c r="D1293" s="6" t="s">
        <v>33</v>
      </c>
      <c r="E1293" s="6" t="s">
        <v>34</v>
      </c>
      <c r="F1293" s="5">
        <v>2</v>
      </c>
      <c r="G1293" s="8">
        <v>2381</v>
      </c>
      <c r="H1293" s="9">
        <v>0.74</v>
      </c>
      <c r="I1293" s="7">
        <v>1238.1200000000001</v>
      </c>
      <c r="J1293" s="8">
        <v>371.43600000000004</v>
      </c>
      <c r="K1293" s="8">
        <v>866.68400000000008</v>
      </c>
      <c r="L1293" s="9">
        <f>(Sales[[#This Row],[Profit/Loss]]/Sales[[#This Row],[Revenue]])</f>
        <v>0.7</v>
      </c>
      <c r="M1293" s="1">
        <v>45795</v>
      </c>
      <c r="N1293" s="6" t="s">
        <v>7</v>
      </c>
      <c r="O1293" s="6" t="s">
        <v>4</v>
      </c>
    </row>
    <row r="1294" spans="1:15" x14ac:dyDescent="0.35">
      <c r="A1294" s="6">
        <v>2344</v>
      </c>
      <c r="B1294" s="6" t="s">
        <v>1363</v>
      </c>
      <c r="C1294" s="6" t="s">
        <v>32</v>
      </c>
      <c r="D1294" s="6" t="s">
        <v>33</v>
      </c>
      <c r="E1294" s="6" t="s">
        <v>34</v>
      </c>
      <c r="F1294" s="5">
        <v>2</v>
      </c>
      <c r="G1294" s="8">
        <v>2381</v>
      </c>
      <c r="H1294" s="9">
        <v>0.9</v>
      </c>
      <c r="I1294" s="7">
        <v>476.19999999999987</v>
      </c>
      <c r="J1294" s="8">
        <v>142.85999999999996</v>
      </c>
      <c r="K1294" s="8">
        <v>333.33999999999992</v>
      </c>
      <c r="L1294" s="9">
        <f>(Sales[[#This Row],[Profit/Loss]]/Sales[[#This Row],[Revenue]])</f>
        <v>0.70000000000000007</v>
      </c>
      <c r="M1294" s="1">
        <v>45833</v>
      </c>
      <c r="N1294" s="6" t="s">
        <v>13</v>
      </c>
      <c r="O1294" s="6" t="s">
        <v>4</v>
      </c>
    </row>
    <row r="1295" spans="1:15" x14ac:dyDescent="0.35">
      <c r="A1295" s="6">
        <v>2345</v>
      </c>
      <c r="B1295" s="6" t="s">
        <v>1364</v>
      </c>
      <c r="C1295" s="6" t="s">
        <v>32</v>
      </c>
      <c r="D1295" s="6" t="s">
        <v>33</v>
      </c>
      <c r="E1295" s="6" t="s">
        <v>34</v>
      </c>
      <c r="F1295" s="5">
        <v>1</v>
      </c>
      <c r="G1295" s="8">
        <v>1095</v>
      </c>
      <c r="H1295" s="9">
        <v>0.74</v>
      </c>
      <c r="I1295" s="7">
        <v>284.7</v>
      </c>
      <c r="J1295" s="8">
        <v>85.41</v>
      </c>
      <c r="K1295" s="8">
        <v>199.29</v>
      </c>
      <c r="L1295" s="9">
        <f>(Sales[[#This Row],[Profit/Loss]]/Sales[[#This Row],[Revenue]])</f>
        <v>0.7</v>
      </c>
      <c r="M1295" s="1">
        <v>45645</v>
      </c>
      <c r="N1295" s="6" t="s">
        <v>7</v>
      </c>
      <c r="O1295" s="6" t="s">
        <v>4</v>
      </c>
    </row>
    <row r="1296" spans="1:15" x14ac:dyDescent="0.35">
      <c r="A1296" s="6">
        <v>2346</v>
      </c>
      <c r="B1296" s="6" t="s">
        <v>1365</v>
      </c>
      <c r="C1296" s="6" t="s">
        <v>32</v>
      </c>
      <c r="D1296" s="6" t="s">
        <v>53</v>
      </c>
      <c r="E1296" s="6" t="s">
        <v>54</v>
      </c>
      <c r="F1296" s="5">
        <v>2</v>
      </c>
      <c r="G1296" s="8">
        <v>4923</v>
      </c>
      <c r="H1296" s="9">
        <v>0.63</v>
      </c>
      <c r="I1296" s="7">
        <v>3643.02</v>
      </c>
      <c r="J1296" s="8">
        <v>1092.9059999999999</v>
      </c>
      <c r="K1296" s="8">
        <v>2550.114</v>
      </c>
      <c r="L1296" s="9">
        <f>(Sales[[#This Row],[Profit/Loss]]/Sales[[#This Row],[Revenue]])</f>
        <v>0.70000000000000007</v>
      </c>
      <c r="M1296" s="1">
        <v>45612</v>
      </c>
      <c r="N1296" s="6" t="s">
        <v>11</v>
      </c>
      <c r="O1296" s="6" t="s">
        <v>3</v>
      </c>
    </row>
    <row r="1297" spans="1:15" x14ac:dyDescent="0.35">
      <c r="A1297" s="6">
        <v>2347</v>
      </c>
      <c r="B1297" s="6" t="s">
        <v>1366</v>
      </c>
      <c r="C1297" s="6" t="s">
        <v>56</v>
      </c>
      <c r="D1297" s="6" t="s">
        <v>57</v>
      </c>
      <c r="E1297" s="6" t="s">
        <v>58</v>
      </c>
      <c r="F1297" s="5">
        <v>2</v>
      </c>
      <c r="G1297" s="8">
        <v>1208</v>
      </c>
      <c r="H1297" s="9">
        <v>0.64</v>
      </c>
      <c r="I1297" s="7">
        <v>869.76</v>
      </c>
      <c r="J1297" s="8">
        <v>695.80799999999999</v>
      </c>
      <c r="K1297" s="8">
        <v>173.952</v>
      </c>
      <c r="L1297" s="9">
        <f>(Sales[[#This Row],[Profit/Loss]]/Sales[[#This Row],[Revenue]])</f>
        <v>0.2</v>
      </c>
      <c r="M1297" s="1">
        <v>45723</v>
      </c>
      <c r="N1297" s="6" t="s">
        <v>11</v>
      </c>
      <c r="O1297" s="6" t="s">
        <v>4</v>
      </c>
    </row>
    <row r="1298" spans="1:15" x14ac:dyDescent="0.35">
      <c r="A1298" s="6">
        <v>2348</v>
      </c>
      <c r="B1298" s="6" t="s">
        <v>1367</v>
      </c>
      <c r="C1298" s="6" t="s">
        <v>41</v>
      </c>
      <c r="D1298" s="6" t="s">
        <v>110</v>
      </c>
      <c r="E1298" s="6" t="s">
        <v>111</v>
      </c>
      <c r="F1298" s="5">
        <v>2</v>
      </c>
      <c r="G1298" s="8">
        <v>2449</v>
      </c>
      <c r="H1298" s="9">
        <v>0.69</v>
      </c>
      <c r="I1298" s="7">
        <v>1518.3800000000003</v>
      </c>
      <c r="J1298" s="8">
        <v>1062.8660000000002</v>
      </c>
      <c r="K1298" s="8">
        <v>455.51400000000012</v>
      </c>
      <c r="L1298" s="9">
        <f>(Sales[[#This Row],[Profit/Loss]]/Sales[[#This Row],[Revenue]])</f>
        <v>0.3</v>
      </c>
      <c r="M1298" s="1">
        <v>45574</v>
      </c>
      <c r="N1298" s="6" t="s">
        <v>15</v>
      </c>
      <c r="O1298" s="6" t="s">
        <v>4</v>
      </c>
    </row>
    <row r="1299" spans="1:15" x14ac:dyDescent="0.35">
      <c r="A1299" s="6">
        <v>2349</v>
      </c>
      <c r="B1299" s="6" t="s">
        <v>1368</v>
      </c>
      <c r="C1299" s="6" t="s">
        <v>37</v>
      </c>
      <c r="D1299" s="6" t="s">
        <v>38</v>
      </c>
      <c r="E1299" s="6" t="s">
        <v>39</v>
      </c>
      <c r="F1299" s="5">
        <v>2</v>
      </c>
      <c r="G1299" s="8">
        <v>2761</v>
      </c>
      <c r="H1299" s="9">
        <v>0.34</v>
      </c>
      <c r="I1299" s="7">
        <v>3644.5199999999995</v>
      </c>
      <c r="J1299" s="8">
        <v>1457.808</v>
      </c>
      <c r="K1299" s="8">
        <v>2186.7119999999995</v>
      </c>
      <c r="L1299" s="9">
        <f>(Sales[[#This Row],[Profit/Loss]]/Sales[[#This Row],[Revenue]])</f>
        <v>0.6</v>
      </c>
      <c r="M1299" s="1">
        <v>45505</v>
      </c>
      <c r="N1299" s="6" t="s">
        <v>5</v>
      </c>
      <c r="O1299" s="6" t="s">
        <v>3</v>
      </c>
    </row>
    <row r="1300" spans="1:15" x14ac:dyDescent="0.35">
      <c r="A1300" s="6">
        <v>2350</v>
      </c>
      <c r="B1300" s="6" t="s">
        <v>1369</v>
      </c>
      <c r="C1300" s="6" t="s">
        <v>41</v>
      </c>
      <c r="D1300" s="6" t="s">
        <v>87</v>
      </c>
      <c r="E1300" s="6" t="s">
        <v>88</v>
      </c>
      <c r="F1300" s="5">
        <v>1</v>
      </c>
      <c r="G1300" s="8">
        <v>3148</v>
      </c>
      <c r="H1300" s="9">
        <v>0.75</v>
      </c>
      <c r="I1300" s="7">
        <v>787</v>
      </c>
      <c r="J1300" s="8">
        <v>550.9</v>
      </c>
      <c r="K1300" s="8">
        <v>236.10000000000002</v>
      </c>
      <c r="L1300" s="9">
        <f>(Sales[[#This Row],[Profit/Loss]]/Sales[[#This Row],[Revenue]])</f>
        <v>0.30000000000000004</v>
      </c>
      <c r="M1300" s="1">
        <v>45192</v>
      </c>
      <c r="N1300" s="6" t="s">
        <v>11</v>
      </c>
      <c r="O1300" s="6" t="s">
        <v>3</v>
      </c>
    </row>
    <row r="1301" spans="1:15" x14ac:dyDescent="0.35">
      <c r="A1301" s="6">
        <v>2351</v>
      </c>
      <c r="B1301" s="6" t="s">
        <v>1370</v>
      </c>
      <c r="C1301" s="6" t="s">
        <v>56</v>
      </c>
      <c r="D1301" s="6" t="s">
        <v>57</v>
      </c>
      <c r="E1301" s="6" t="s">
        <v>58</v>
      </c>
      <c r="F1301" s="5">
        <v>1</v>
      </c>
      <c r="G1301" s="8">
        <v>1875</v>
      </c>
      <c r="H1301" s="9">
        <v>0.64</v>
      </c>
      <c r="I1301" s="7">
        <v>675</v>
      </c>
      <c r="J1301" s="8">
        <v>540</v>
      </c>
      <c r="K1301" s="8">
        <v>135</v>
      </c>
      <c r="L1301" s="9">
        <f>(Sales[[#This Row],[Profit/Loss]]/Sales[[#This Row],[Revenue]])</f>
        <v>0.2</v>
      </c>
      <c r="M1301" s="1">
        <v>45563</v>
      </c>
      <c r="N1301" s="6" t="s">
        <v>7</v>
      </c>
      <c r="O1301" s="6" t="s">
        <v>4</v>
      </c>
    </row>
    <row r="1302" spans="1:15" x14ac:dyDescent="0.35">
      <c r="A1302" s="6">
        <v>2352</v>
      </c>
      <c r="B1302" s="6" t="s">
        <v>1371</v>
      </c>
      <c r="C1302" s="6" t="s">
        <v>56</v>
      </c>
      <c r="D1302" s="6" t="s">
        <v>78</v>
      </c>
      <c r="E1302" s="6" t="s">
        <v>79</v>
      </c>
      <c r="F1302" s="5">
        <v>2</v>
      </c>
      <c r="G1302" s="8">
        <v>2791</v>
      </c>
      <c r="H1302" s="9">
        <v>0.9</v>
      </c>
      <c r="I1302" s="7">
        <v>558.19999999999993</v>
      </c>
      <c r="J1302" s="8">
        <v>446.55999999999995</v>
      </c>
      <c r="K1302" s="8">
        <v>111.63999999999999</v>
      </c>
      <c r="L1302" s="9">
        <f>(Sales[[#This Row],[Profit/Loss]]/Sales[[#This Row],[Revenue]])</f>
        <v>0.2</v>
      </c>
      <c r="M1302" s="1">
        <v>45563</v>
      </c>
      <c r="N1302" s="6" t="s">
        <v>15</v>
      </c>
      <c r="O1302" s="6" t="s">
        <v>4</v>
      </c>
    </row>
    <row r="1303" spans="1:15" x14ac:dyDescent="0.35">
      <c r="A1303" s="6">
        <v>2353</v>
      </c>
      <c r="B1303" s="6" t="s">
        <v>1372</v>
      </c>
      <c r="C1303" s="6" t="s">
        <v>41</v>
      </c>
      <c r="D1303" s="6" t="s">
        <v>110</v>
      </c>
      <c r="E1303" s="6" t="s">
        <v>111</v>
      </c>
      <c r="F1303" s="5">
        <v>1</v>
      </c>
      <c r="G1303" s="8">
        <v>2449</v>
      </c>
      <c r="H1303" s="9">
        <v>0.69</v>
      </c>
      <c r="I1303" s="7">
        <v>759.19000000000017</v>
      </c>
      <c r="J1303" s="8">
        <v>531.43300000000011</v>
      </c>
      <c r="K1303" s="8">
        <v>227.75700000000006</v>
      </c>
      <c r="L1303" s="9">
        <f>(Sales[[#This Row],[Profit/Loss]]/Sales[[#This Row],[Revenue]])</f>
        <v>0.3</v>
      </c>
      <c r="M1303" s="1">
        <v>45533</v>
      </c>
      <c r="N1303" s="6" t="s">
        <v>13</v>
      </c>
      <c r="O1303" s="6" t="s">
        <v>4</v>
      </c>
    </row>
    <row r="1304" spans="1:15" x14ac:dyDescent="0.35">
      <c r="A1304" s="6">
        <v>2354</v>
      </c>
      <c r="B1304" s="6" t="s">
        <v>1373</v>
      </c>
      <c r="C1304" s="6" t="s">
        <v>41</v>
      </c>
      <c r="D1304" s="6" t="s">
        <v>110</v>
      </c>
      <c r="E1304" s="6" t="s">
        <v>111</v>
      </c>
      <c r="F1304" s="5">
        <v>2</v>
      </c>
      <c r="G1304" s="8">
        <v>2449</v>
      </c>
      <c r="H1304" s="9">
        <v>0.69</v>
      </c>
      <c r="I1304" s="7">
        <v>1518.3800000000003</v>
      </c>
      <c r="J1304" s="8">
        <v>1062.8660000000002</v>
      </c>
      <c r="K1304" s="8">
        <v>455.51400000000012</v>
      </c>
      <c r="L1304" s="9">
        <f>(Sales[[#This Row],[Profit/Loss]]/Sales[[#This Row],[Revenue]])</f>
        <v>0.3</v>
      </c>
      <c r="M1304" s="1">
        <v>45699</v>
      </c>
      <c r="N1304" s="6" t="s">
        <v>13</v>
      </c>
      <c r="O1304" s="6" t="s">
        <v>3</v>
      </c>
    </row>
    <row r="1305" spans="1:15" x14ac:dyDescent="0.35">
      <c r="A1305" s="6">
        <v>2355</v>
      </c>
      <c r="B1305" s="6" t="s">
        <v>1374</v>
      </c>
      <c r="C1305" s="6" t="s">
        <v>32</v>
      </c>
      <c r="D1305" s="6" t="s">
        <v>129</v>
      </c>
      <c r="E1305" s="6" t="s">
        <v>130</v>
      </c>
      <c r="F1305" s="5">
        <v>2</v>
      </c>
      <c r="G1305" s="8">
        <v>2671</v>
      </c>
      <c r="H1305" s="9">
        <v>0.14000000000000001</v>
      </c>
      <c r="I1305" s="7">
        <v>4594.12</v>
      </c>
      <c r="J1305" s="8">
        <v>1378.2359999999999</v>
      </c>
      <c r="K1305" s="8">
        <v>3215.884</v>
      </c>
      <c r="L1305" s="9">
        <f>(Sales[[#This Row],[Profit/Loss]]/Sales[[#This Row],[Revenue]])</f>
        <v>0.70000000000000007</v>
      </c>
      <c r="M1305" s="1">
        <v>45563</v>
      </c>
      <c r="N1305" s="6" t="s">
        <v>13</v>
      </c>
      <c r="O1305" s="6" t="s">
        <v>3</v>
      </c>
    </row>
    <row r="1306" spans="1:15" x14ac:dyDescent="0.35">
      <c r="A1306" s="6">
        <v>2356</v>
      </c>
      <c r="B1306" s="6" t="s">
        <v>1375</v>
      </c>
      <c r="C1306" s="6" t="s">
        <v>45</v>
      </c>
      <c r="D1306" s="6" t="s">
        <v>171</v>
      </c>
      <c r="E1306" s="6" t="s">
        <v>172</v>
      </c>
      <c r="F1306" s="5">
        <v>2</v>
      </c>
      <c r="G1306" s="8">
        <v>3412</v>
      </c>
      <c r="H1306" s="9">
        <v>0.01</v>
      </c>
      <c r="I1306" s="7">
        <v>6755.76</v>
      </c>
      <c r="J1306" s="8">
        <v>6080.1840000000002</v>
      </c>
      <c r="K1306" s="8">
        <v>675.57600000000002</v>
      </c>
      <c r="L1306" s="9">
        <f>(Sales[[#This Row],[Profit/Loss]]/Sales[[#This Row],[Revenue]])</f>
        <v>0.1</v>
      </c>
      <c r="M1306" s="1">
        <v>45763</v>
      </c>
      <c r="N1306" s="6" t="s">
        <v>13</v>
      </c>
      <c r="O1306" s="6" t="s">
        <v>3</v>
      </c>
    </row>
    <row r="1307" spans="1:15" x14ac:dyDescent="0.35">
      <c r="A1307" s="6">
        <v>2357</v>
      </c>
      <c r="B1307" s="6" t="s">
        <v>1376</v>
      </c>
      <c r="C1307" s="6" t="s">
        <v>32</v>
      </c>
      <c r="D1307" s="6" t="s">
        <v>129</v>
      </c>
      <c r="E1307" s="6" t="s">
        <v>130</v>
      </c>
      <c r="F1307" s="5">
        <v>5</v>
      </c>
      <c r="G1307" s="8">
        <v>510</v>
      </c>
      <c r="H1307" s="9">
        <v>0.62</v>
      </c>
      <c r="I1307" s="7">
        <v>969</v>
      </c>
      <c r="J1307" s="8">
        <v>290.7</v>
      </c>
      <c r="K1307" s="8">
        <v>678.3</v>
      </c>
      <c r="L1307" s="9">
        <f>(Sales[[#This Row],[Profit/Loss]]/Sales[[#This Row],[Revenue]])</f>
        <v>0.7</v>
      </c>
      <c r="M1307" s="1">
        <v>45649</v>
      </c>
      <c r="N1307" s="6" t="s">
        <v>5</v>
      </c>
      <c r="O1307" s="6" t="s">
        <v>4</v>
      </c>
    </row>
    <row r="1308" spans="1:15" x14ac:dyDescent="0.35">
      <c r="A1308" s="6">
        <v>2358</v>
      </c>
      <c r="B1308" s="6" t="s">
        <v>1377</v>
      </c>
      <c r="C1308" s="6" t="s">
        <v>32</v>
      </c>
      <c r="D1308" s="6" t="s">
        <v>68</v>
      </c>
      <c r="E1308" s="6" t="s">
        <v>69</v>
      </c>
      <c r="F1308" s="5">
        <v>1</v>
      </c>
      <c r="G1308" s="8">
        <v>3099</v>
      </c>
      <c r="H1308" s="9">
        <v>0.48</v>
      </c>
      <c r="I1308" s="7">
        <v>1611.48</v>
      </c>
      <c r="J1308" s="8">
        <v>483.44399999999996</v>
      </c>
      <c r="K1308" s="8">
        <v>1128.0360000000001</v>
      </c>
      <c r="L1308" s="9">
        <f>(Sales[[#This Row],[Profit/Loss]]/Sales[[#This Row],[Revenue]])</f>
        <v>0.70000000000000007</v>
      </c>
      <c r="M1308" s="1">
        <v>45563</v>
      </c>
      <c r="N1308" s="6" t="s">
        <v>9</v>
      </c>
      <c r="O1308" s="6" t="s">
        <v>3</v>
      </c>
    </row>
    <row r="1309" spans="1:15" x14ac:dyDescent="0.35">
      <c r="A1309" s="6">
        <v>2359</v>
      </c>
      <c r="B1309" s="6" t="s">
        <v>1378</v>
      </c>
      <c r="C1309" s="6" t="s">
        <v>41</v>
      </c>
      <c r="D1309" s="6" t="s">
        <v>42</v>
      </c>
      <c r="E1309" s="6" t="s">
        <v>43</v>
      </c>
      <c r="F1309" s="5">
        <v>1</v>
      </c>
      <c r="G1309" s="8">
        <v>2874</v>
      </c>
      <c r="H1309" s="9">
        <v>0.66</v>
      </c>
      <c r="I1309" s="7">
        <v>977.15999999999985</v>
      </c>
      <c r="J1309" s="8">
        <v>684.01199999999983</v>
      </c>
      <c r="K1309" s="8">
        <v>293.14800000000002</v>
      </c>
      <c r="L1309" s="9">
        <f>(Sales[[#This Row],[Profit/Loss]]/Sales[[#This Row],[Revenue]])</f>
        <v>0.30000000000000004</v>
      </c>
      <c r="M1309" s="1">
        <v>45502</v>
      </c>
      <c r="N1309" s="6" t="s">
        <v>15</v>
      </c>
      <c r="O1309" s="6" t="s">
        <v>4</v>
      </c>
    </row>
    <row r="1310" spans="1:15" x14ac:dyDescent="0.35">
      <c r="A1310" s="6">
        <v>2360</v>
      </c>
      <c r="B1310" s="6" t="s">
        <v>1379</v>
      </c>
      <c r="C1310" s="6" t="s">
        <v>45</v>
      </c>
      <c r="D1310" s="6" t="s">
        <v>148</v>
      </c>
      <c r="E1310" s="6" t="s">
        <v>149</v>
      </c>
      <c r="F1310" s="5">
        <v>5</v>
      </c>
      <c r="G1310" s="8">
        <v>2914</v>
      </c>
      <c r="H1310" s="9">
        <v>0.67</v>
      </c>
      <c r="I1310" s="7">
        <v>4808.0999999999995</v>
      </c>
      <c r="J1310" s="8">
        <v>4327.29</v>
      </c>
      <c r="K1310" s="8">
        <v>480.80999999999949</v>
      </c>
      <c r="L1310" s="9">
        <f>(Sales[[#This Row],[Profit/Loss]]/Sales[[#This Row],[Revenue]])</f>
        <v>9.9999999999999908E-2</v>
      </c>
      <c r="M1310" s="1">
        <v>45842</v>
      </c>
      <c r="N1310" s="6" t="s">
        <v>15</v>
      </c>
      <c r="O1310" s="6" t="s">
        <v>4</v>
      </c>
    </row>
    <row r="1311" spans="1:15" x14ac:dyDescent="0.35">
      <c r="A1311" s="6">
        <v>2361</v>
      </c>
      <c r="B1311" s="6" t="s">
        <v>1380</v>
      </c>
      <c r="C1311" s="6" t="s">
        <v>49</v>
      </c>
      <c r="D1311" s="6" t="s">
        <v>50</v>
      </c>
      <c r="E1311" s="6" t="s">
        <v>51</v>
      </c>
      <c r="F1311" s="5">
        <v>2</v>
      </c>
      <c r="G1311" s="8">
        <v>899</v>
      </c>
      <c r="H1311" s="9">
        <v>0.67</v>
      </c>
      <c r="I1311" s="7">
        <v>593.33999999999992</v>
      </c>
      <c r="J1311" s="8">
        <v>59.333999999999996</v>
      </c>
      <c r="K1311" s="8">
        <v>534.00599999999997</v>
      </c>
      <c r="L1311" s="9">
        <f>(Sales[[#This Row],[Profit/Loss]]/Sales[[#This Row],[Revenue]])</f>
        <v>0.9</v>
      </c>
      <c r="M1311" s="1">
        <v>45622</v>
      </c>
      <c r="N1311" s="6" t="s">
        <v>5</v>
      </c>
      <c r="O1311" s="6" t="s">
        <v>4</v>
      </c>
    </row>
    <row r="1312" spans="1:15" x14ac:dyDescent="0.35">
      <c r="A1312" s="6">
        <v>2362</v>
      </c>
      <c r="B1312" s="6" t="s">
        <v>1381</v>
      </c>
      <c r="C1312" s="6" t="s">
        <v>56</v>
      </c>
      <c r="D1312" s="6" t="s">
        <v>57</v>
      </c>
      <c r="E1312" s="6" t="s">
        <v>58</v>
      </c>
      <c r="F1312" s="5">
        <v>2</v>
      </c>
      <c r="G1312" s="8">
        <v>2551</v>
      </c>
      <c r="H1312" s="9">
        <v>0.64</v>
      </c>
      <c r="I1312" s="7">
        <v>1836.72</v>
      </c>
      <c r="J1312" s="8">
        <v>1469.3760000000002</v>
      </c>
      <c r="K1312" s="8">
        <v>367.34399999999982</v>
      </c>
      <c r="L1312" s="9">
        <f>(Sales[[#This Row],[Profit/Loss]]/Sales[[#This Row],[Revenue]])</f>
        <v>0.1999999999999999</v>
      </c>
      <c r="M1312" s="1">
        <v>45664</v>
      </c>
      <c r="N1312" s="6" t="s">
        <v>5</v>
      </c>
      <c r="O1312" s="6" t="s">
        <v>3</v>
      </c>
    </row>
    <row r="1313" spans="1:15" x14ac:dyDescent="0.35">
      <c r="A1313" s="6">
        <v>2363</v>
      </c>
      <c r="B1313" s="6" t="s">
        <v>1382</v>
      </c>
      <c r="C1313" s="6" t="s">
        <v>32</v>
      </c>
      <c r="D1313" s="6" t="s">
        <v>53</v>
      </c>
      <c r="E1313" s="6" t="s">
        <v>54</v>
      </c>
      <c r="F1313" s="5">
        <v>1</v>
      </c>
      <c r="G1313" s="8">
        <v>3640</v>
      </c>
      <c r="H1313" s="9">
        <v>0.86</v>
      </c>
      <c r="I1313" s="7">
        <v>509.6</v>
      </c>
      <c r="J1313" s="8">
        <v>152.88</v>
      </c>
      <c r="K1313" s="8">
        <v>356.72</v>
      </c>
      <c r="L1313" s="9">
        <f>(Sales[[#This Row],[Profit/Loss]]/Sales[[#This Row],[Revenue]])</f>
        <v>0.70000000000000007</v>
      </c>
      <c r="M1313" s="1">
        <v>45628</v>
      </c>
      <c r="N1313" s="6" t="s">
        <v>13</v>
      </c>
      <c r="O1313" s="6" t="s">
        <v>4</v>
      </c>
    </row>
    <row r="1314" spans="1:15" x14ac:dyDescent="0.35">
      <c r="A1314" s="6">
        <v>2364</v>
      </c>
      <c r="B1314" s="6" t="s">
        <v>1383</v>
      </c>
      <c r="C1314" s="6" t="s">
        <v>45</v>
      </c>
      <c r="D1314" s="6" t="s">
        <v>171</v>
      </c>
      <c r="E1314" s="6" t="s">
        <v>172</v>
      </c>
      <c r="F1314" s="5">
        <v>2</v>
      </c>
      <c r="G1314" s="8">
        <v>858</v>
      </c>
      <c r="H1314" s="9">
        <v>0.57999999999999996</v>
      </c>
      <c r="I1314" s="7">
        <v>720.72</v>
      </c>
      <c r="J1314" s="8">
        <v>648.64800000000002</v>
      </c>
      <c r="K1314" s="8">
        <v>72.072000000000003</v>
      </c>
      <c r="L1314" s="9">
        <f>(Sales[[#This Row],[Profit/Loss]]/Sales[[#This Row],[Revenue]])</f>
        <v>0.1</v>
      </c>
      <c r="M1314" s="1">
        <v>45817</v>
      </c>
      <c r="N1314" s="6" t="s">
        <v>9</v>
      </c>
      <c r="O1314" s="6" t="s">
        <v>3</v>
      </c>
    </row>
    <row r="1315" spans="1:15" x14ac:dyDescent="0.35">
      <c r="A1315" s="6">
        <v>2365</v>
      </c>
      <c r="B1315" s="6" t="s">
        <v>1384</v>
      </c>
      <c r="C1315" s="6" t="s">
        <v>56</v>
      </c>
      <c r="D1315" s="6" t="s">
        <v>117</v>
      </c>
      <c r="E1315" s="6" t="s">
        <v>118</v>
      </c>
      <c r="F1315" s="5">
        <v>3</v>
      </c>
      <c r="G1315" s="8">
        <v>2869</v>
      </c>
      <c r="H1315" s="9">
        <v>0.49</v>
      </c>
      <c r="I1315" s="7">
        <v>4389.57</v>
      </c>
      <c r="J1315" s="8">
        <v>3511.6559999999999</v>
      </c>
      <c r="K1315" s="8">
        <v>877.91399999999976</v>
      </c>
      <c r="L1315" s="9">
        <f>(Sales[[#This Row],[Profit/Loss]]/Sales[[#This Row],[Revenue]])</f>
        <v>0.19999999999999996</v>
      </c>
      <c r="M1315" s="1">
        <v>45757</v>
      </c>
      <c r="N1315" s="6" t="s">
        <v>13</v>
      </c>
      <c r="O1315" s="6" t="s">
        <v>4</v>
      </c>
    </row>
    <row r="1316" spans="1:15" x14ac:dyDescent="0.35">
      <c r="A1316" s="6">
        <v>2366</v>
      </c>
      <c r="B1316" s="6" t="s">
        <v>1385</v>
      </c>
      <c r="C1316" s="6" t="s">
        <v>41</v>
      </c>
      <c r="D1316" s="6" t="s">
        <v>73</v>
      </c>
      <c r="E1316" s="6" t="s">
        <v>74</v>
      </c>
      <c r="F1316" s="5">
        <v>6</v>
      </c>
      <c r="G1316" s="8">
        <v>429</v>
      </c>
      <c r="H1316" s="9">
        <v>0.59</v>
      </c>
      <c r="I1316" s="7">
        <v>1055.3400000000001</v>
      </c>
      <c r="J1316" s="8">
        <v>738.73800000000006</v>
      </c>
      <c r="K1316" s="8">
        <v>316.60200000000009</v>
      </c>
      <c r="L1316" s="9">
        <f>(Sales[[#This Row],[Profit/Loss]]/Sales[[#This Row],[Revenue]])</f>
        <v>0.30000000000000004</v>
      </c>
      <c r="M1316" s="1">
        <v>45472</v>
      </c>
      <c r="N1316" s="6" t="s">
        <v>9</v>
      </c>
      <c r="O1316" s="6" t="s">
        <v>3</v>
      </c>
    </row>
    <row r="1317" spans="1:15" x14ac:dyDescent="0.35">
      <c r="A1317" s="6">
        <v>2367</v>
      </c>
      <c r="B1317" s="6" t="s">
        <v>1386</v>
      </c>
      <c r="C1317" s="6" t="s">
        <v>41</v>
      </c>
      <c r="D1317" s="6" t="s">
        <v>73</v>
      </c>
      <c r="E1317" s="6" t="s">
        <v>74</v>
      </c>
      <c r="F1317" s="5">
        <v>3</v>
      </c>
      <c r="G1317" s="8">
        <v>500</v>
      </c>
      <c r="H1317" s="9">
        <v>0.59</v>
      </c>
      <c r="I1317" s="7">
        <v>615</v>
      </c>
      <c r="J1317" s="8">
        <v>430.5</v>
      </c>
      <c r="K1317" s="8">
        <v>184.5</v>
      </c>
      <c r="L1317" s="9">
        <f>(Sales[[#This Row],[Profit/Loss]]/Sales[[#This Row],[Revenue]])</f>
        <v>0.3</v>
      </c>
      <c r="M1317" s="1">
        <v>45648</v>
      </c>
      <c r="N1317" s="6" t="s">
        <v>9</v>
      </c>
      <c r="O1317" s="6" t="s">
        <v>4</v>
      </c>
    </row>
    <row r="1318" spans="1:15" x14ac:dyDescent="0.35">
      <c r="A1318" s="6">
        <v>2368</v>
      </c>
      <c r="B1318" s="6" t="s">
        <v>1387</v>
      </c>
      <c r="C1318" s="6" t="s">
        <v>45</v>
      </c>
      <c r="D1318" s="6" t="s">
        <v>46</v>
      </c>
      <c r="E1318" s="6" t="s">
        <v>47</v>
      </c>
      <c r="F1318" s="5">
        <v>2</v>
      </c>
      <c r="G1318" s="8">
        <v>2971</v>
      </c>
      <c r="H1318" s="9">
        <v>0.49</v>
      </c>
      <c r="I1318" s="7">
        <v>3030.42</v>
      </c>
      <c r="J1318" s="8">
        <v>2727.3780000000002</v>
      </c>
      <c r="K1318" s="8">
        <v>303.04199999999992</v>
      </c>
      <c r="L1318" s="9">
        <f>(Sales[[#This Row],[Profit/Loss]]/Sales[[#This Row],[Revenue]])</f>
        <v>9.9999999999999964E-2</v>
      </c>
      <c r="M1318" s="1">
        <v>45532</v>
      </c>
      <c r="N1318" s="6" t="s">
        <v>7</v>
      </c>
      <c r="O1318" s="6" t="s">
        <v>4</v>
      </c>
    </row>
    <row r="1319" spans="1:15" x14ac:dyDescent="0.35">
      <c r="A1319" s="6">
        <v>2369</v>
      </c>
      <c r="B1319" s="6" t="s">
        <v>1388</v>
      </c>
      <c r="C1319" s="6" t="s">
        <v>49</v>
      </c>
      <c r="D1319" s="6" t="s">
        <v>50</v>
      </c>
      <c r="E1319" s="6" t="s">
        <v>51</v>
      </c>
      <c r="F1319" s="5">
        <v>2</v>
      </c>
      <c r="G1319" s="8">
        <v>936</v>
      </c>
      <c r="H1319" s="9">
        <v>0.67</v>
      </c>
      <c r="I1319" s="7">
        <v>617.75999999999988</v>
      </c>
      <c r="J1319" s="8">
        <v>61.775999999999989</v>
      </c>
      <c r="K1319" s="8">
        <v>555.98399999999992</v>
      </c>
      <c r="L1319" s="9">
        <f>(Sales[[#This Row],[Profit/Loss]]/Sales[[#This Row],[Revenue]])</f>
        <v>0.9</v>
      </c>
      <c r="M1319" s="1">
        <v>45320</v>
      </c>
      <c r="N1319" s="6" t="s">
        <v>7</v>
      </c>
      <c r="O1319" s="6" t="s">
        <v>3</v>
      </c>
    </row>
    <row r="1320" spans="1:15" x14ac:dyDescent="0.35">
      <c r="A1320" s="6">
        <v>2370</v>
      </c>
      <c r="B1320" s="6" t="s">
        <v>1389</v>
      </c>
      <c r="C1320" s="6" t="s">
        <v>56</v>
      </c>
      <c r="D1320" s="6" t="s">
        <v>78</v>
      </c>
      <c r="E1320" s="6" t="s">
        <v>79</v>
      </c>
      <c r="F1320" s="5">
        <v>2</v>
      </c>
      <c r="G1320" s="8">
        <v>2791</v>
      </c>
      <c r="H1320" s="9">
        <v>0.59</v>
      </c>
      <c r="I1320" s="7">
        <v>2288.6200000000003</v>
      </c>
      <c r="J1320" s="8">
        <v>1830.8960000000004</v>
      </c>
      <c r="K1320" s="8">
        <v>457.72399999999993</v>
      </c>
      <c r="L1320" s="9">
        <f>(Sales[[#This Row],[Profit/Loss]]/Sales[[#This Row],[Revenue]])</f>
        <v>0.19999999999999993</v>
      </c>
      <c r="M1320" s="1">
        <v>45306</v>
      </c>
      <c r="N1320" s="6" t="s">
        <v>9</v>
      </c>
      <c r="O1320" s="6" t="s">
        <v>4</v>
      </c>
    </row>
    <row r="1321" spans="1:15" x14ac:dyDescent="0.35">
      <c r="A1321" s="6">
        <v>2371</v>
      </c>
      <c r="B1321" s="6" t="s">
        <v>1390</v>
      </c>
      <c r="C1321" s="6" t="s">
        <v>41</v>
      </c>
      <c r="D1321" s="6" t="s">
        <v>42</v>
      </c>
      <c r="E1321" s="6" t="s">
        <v>43</v>
      </c>
      <c r="F1321" s="5">
        <v>3</v>
      </c>
      <c r="G1321" s="8">
        <v>4467</v>
      </c>
      <c r="H1321" s="9">
        <v>0.66</v>
      </c>
      <c r="I1321" s="7">
        <v>4556.3399999999992</v>
      </c>
      <c r="J1321" s="8">
        <v>3189.4379999999992</v>
      </c>
      <c r="K1321" s="8">
        <v>1366.902</v>
      </c>
      <c r="L1321" s="9">
        <f>(Sales[[#This Row],[Profit/Loss]]/Sales[[#This Row],[Revenue]])</f>
        <v>0.30000000000000004</v>
      </c>
      <c r="M1321" s="1">
        <v>45814</v>
      </c>
      <c r="N1321" s="6" t="s">
        <v>13</v>
      </c>
      <c r="O1321" s="6" t="s">
        <v>4</v>
      </c>
    </row>
    <row r="1322" spans="1:15" x14ac:dyDescent="0.35">
      <c r="A1322" s="6">
        <v>2372</v>
      </c>
      <c r="B1322" s="6" t="s">
        <v>1391</v>
      </c>
      <c r="C1322" s="6" t="s">
        <v>56</v>
      </c>
      <c r="D1322" s="6" t="s">
        <v>83</v>
      </c>
      <c r="E1322" s="6" t="s">
        <v>84</v>
      </c>
      <c r="F1322" s="5">
        <v>2</v>
      </c>
      <c r="G1322" s="8">
        <v>2840</v>
      </c>
      <c r="H1322" s="9">
        <v>0.73</v>
      </c>
      <c r="I1322" s="7">
        <v>1533.6000000000001</v>
      </c>
      <c r="J1322" s="8">
        <v>1226.8800000000001</v>
      </c>
      <c r="K1322" s="8">
        <v>306.72000000000003</v>
      </c>
      <c r="L1322" s="9">
        <f>(Sales[[#This Row],[Profit/Loss]]/Sales[[#This Row],[Revenue]])</f>
        <v>0.2</v>
      </c>
      <c r="M1322" s="1">
        <v>45782</v>
      </c>
      <c r="N1322" s="6" t="s">
        <v>5</v>
      </c>
      <c r="O1322" s="6" t="s">
        <v>3</v>
      </c>
    </row>
    <row r="1323" spans="1:15" x14ac:dyDescent="0.35">
      <c r="A1323" s="6">
        <v>2373</v>
      </c>
      <c r="B1323" s="6" t="s">
        <v>1392</v>
      </c>
      <c r="C1323" s="6" t="s">
        <v>45</v>
      </c>
      <c r="D1323" s="6" t="s">
        <v>171</v>
      </c>
      <c r="E1323" s="6" t="s">
        <v>172</v>
      </c>
      <c r="F1323" s="5">
        <v>2</v>
      </c>
      <c r="G1323" s="8">
        <v>2490</v>
      </c>
      <c r="H1323" s="9">
        <v>0.57999999999999996</v>
      </c>
      <c r="I1323" s="7">
        <v>2091.6000000000004</v>
      </c>
      <c r="J1323" s="8">
        <v>1882.4400000000003</v>
      </c>
      <c r="K1323" s="8">
        <v>209.16000000000008</v>
      </c>
      <c r="L1323" s="9">
        <f>(Sales[[#This Row],[Profit/Loss]]/Sales[[#This Row],[Revenue]])</f>
        <v>0.10000000000000002</v>
      </c>
      <c r="M1323" s="1">
        <v>45563</v>
      </c>
      <c r="N1323" s="6" t="s">
        <v>9</v>
      </c>
      <c r="O1323" s="6" t="s">
        <v>4</v>
      </c>
    </row>
    <row r="1324" spans="1:15" x14ac:dyDescent="0.35">
      <c r="A1324" s="6">
        <v>2374</v>
      </c>
      <c r="B1324" s="6" t="s">
        <v>1393</v>
      </c>
      <c r="C1324" s="6" t="s">
        <v>41</v>
      </c>
      <c r="D1324" s="6" t="s">
        <v>42</v>
      </c>
      <c r="E1324" s="6" t="s">
        <v>43</v>
      </c>
      <c r="F1324" s="5">
        <v>1</v>
      </c>
      <c r="G1324" s="8">
        <v>4868</v>
      </c>
      <c r="H1324" s="9">
        <v>0.9</v>
      </c>
      <c r="I1324" s="7">
        <v>486.7999999999999</v>
      </c>
      <c r="J1324" s="8">
        <v>340.75999999999993</v>
      </c>
      <c r="K1324" s="8">
        <v>146.03999999999996</v>
      </c>
      <c r="L1324" s="9">
        <f>(Sales[[#This Row],[Profit/Loss]]/Sales[[#This Row],[Revenue]])</f>
        <v>0.3</v>
      </c>
      <c r="M1324" s="1">
        <v>45563</v>
      </c>
      <c r="N1324" s="6" t="s">
        <v>9</v>
      </c>
      <c r="O1324" s="6" t="s">
        <v>3</v>
      </c>
    </row>
    <row r="1325" spans="1:15" x14ac:dyDescent="0.35">
      <c r="A1325" s="6">
        <v>2375</v>
      </c>
      <c r="B1325" s="6" t="s">
        <v>1394</v>
      </c>
      <c r="C1325" s="6" t="s">
        <v>49</v>
      </c>
      <c r="D1325" s="6" t="s">
        <v>94</v>
      </c>
      <c r="E1325" s="6" t="s">
        <v>95</v>
      </c>
      <c r="F1325" s="5">
        <v>2</v>
      </c>
      <c r="G1325" s="8">
        <v>2766</v>
      </c>
      <c r="H1325" s="9">
        <v>0.76</v>
      </c>
      <c r="I1325" s="7">
        <v>1327.68</v>
      </c>
      <c r="J1325" s="8">
        <v>132.768</v>
      </c>
      <c r="K1325" s="8">
        <v>1194.912</v>
      </c>
      <c r="L1325" s="9">
        <f>(Sales[[#This Row],[Profit/Loss]]/Sales[[#This Row],[Revenue]])</f>
        <v>0.9</v>
      </c>
      <c r="M1325" s="1">
        <v>45563</v>
      </c>
      <c r="N1325" s="6" t="s">
        <v>11</v>
      </c>
      <c r="O1325" s="6" t="s">
        <v>4</v>
      </c>
    </row>
    <row r="1326" spans="1:15" x14ac:dyDescent="0.35">
      <c r="A1326" s="6">
        <v>2376</v>
      </c>
      <c r="B1326" s="6" t="s">
        <v>1395</v>
      </c>
      <c r="C1326" s="6" t="s">
        <v>37</v>
      </c>
      <c r="D1326" s="6" t="s">
        <v>102</v>
      </c>
      <c r="E1326" s="6" t="s">
        <v>103</v>
      </c>
      <c r="F1326" s="5">
        <v>2</v>
      </c>
      <c r="G1326" s="8">
        <v>2445</v>
      </c>
      <c r="H1326" s="9">
        <v>0.57999999999999996</v>
      </c>
      <c r="I1326" s="7">
        <v>2053.8000000000002</v>
      </c>
      <c r="J1326" s="8">
        <v>821.5200000000001</v>
      </c>
      <c r="K1326" s="8">
        <v>1232.2800000000002</v>
      </c>
      <c r="L1326" s="9">
        <f>(Sales[[#This Row],[Profit/Loss]]/Sales[[#This Row],[Revenue]])</f>
        <v>0.60000000000000009</v>
      </c>
      <c r="M1326" s="1">
        <v>45249</v>
      </c>
      <c r="N1326" s="6" t="s">
        <v>15</v>
      </c>
      <c r="O1326" s="6" t="s">
        <v>4</v>
      </c>
    </row>
    <row r="1327" spans="1:15" x14ac:dyDescent="0.35">
      <c r="A1327" s="6">
        <v>2377</v>
      </c>
      <c r="B1327" s="6" t="s">
        <v>1396</v>
      </c>
      <c r="C1327" s="6" t="s">
        <v>49</v>
      </c>
      <c r="D1327" s="6" t="s">
        <v>94</v>
      </c>
      <c r="E1327" s="6" t="s">
        <v>95</v>
      </c>
      <c r="F1327" s="5">
        <v>4</v>
      </c>
      <c r="G1327" s="8">
        <v>4458</v>
      </c>
      <c r="H1327" s="9">
        <v>0.76</v>
      </c>
      <c r="I1327" s="7">
        <v>4279.68</v>
      </c>
      <c r="J1327" s="8">
        <v>427.96800000000007</v>
      </c>
      <c r="K1327" s="8">
        <v>3851.7120000000004</v>
      </c>
      <c r="L1327" s="9">
        <f>(Sales[[#This Row],[Profit/Loss]]/Sales[[#This Row],[Revenue]])</f>
        <v>0.9</v>
      </c>
      <c r="M1327" s="1">
        <v>45574</v>
      </c>
      <c r="N1327" s="6" t="s">
        <v>11</v>
      </c>
      <c r="O1327" s="6" t="s">
        <v>3</v>
      </c>
    </row>
    <row r="1328" spans="1:15" x14ac:dyDescent="0.35">
      <c r="A1328" s="6">
        <v>2378</v>
      </c>
      <c r="B1328" s="6" t="s">
        <v>1397</v>
      </c>
      <c r="C1328" s="6" t="s">
        <v>32</v>
      </c>
      <c r="D1328" s="6" t="s">
        <v>68</v>
      </c>
      <c r="E1328" s="6" t="s">
        <v>69</v>
      </c>
      <c r="F1328" s="5">
        <v>2</v>
      </c>
      <c r="G1328" s="8">
        <v>1985</v>
      </c>
      <c r="H1328" s="9">
        <v>0.48</v>
      </c>
      <c r="I1328" s="7">
        <v>2064.4</v>
      </c>
      <c r="J1328" s="8">
        <v>619.32000000000005</v>
      </c>
      <c r="K1328" s="8">
        <v>1445.08</v>
      </c>
      <c r="L1328" s="9">
        <f>(Sales[[#This Row],[Profit/Loss]]/Sales[[#This Row],[Revenue]])</f>
        <v>0.7</v>
      </c>
      <c r="M1328" s="1">
        <v>45563</v>
      </c>
      <c r="N1328" s="6" t="s">
        <v>7</v>
      </c>
      <c r="O1328" s="6" t="s">
        <v>4</v>
      </c>
    </row>
    <row r="1329" spans="1:15" x14ac:dyDescent="0.35">
      <c r="A1329" s="6">
        <v>2379</v>
      </c>
      <c r="B1329" s="6" t="s">
        <v>1398</v>
      </c>
      <c r="C1329" s="6" t="s">
        <v>37</v>
      </c>
      <c r="D1329" s="6" t="s">
        <v>113</v>
      </c>
      <c r="E1329" s="6" t="s">
        <v>114</v>
      </c>
      <c r="F1329" s="5">
        <v>6</v>
      </c>
      <c r="G1329" s="8">
        <v>2189</v>
      </c>
      <c r="H1329" s="9">
        <v>0.63</v>
      </c>
      <c r="I1329" s="7">
        <v>4859.58</v>
      </c>
      <c r="J1329" s="8">
        <v>1943.8320000000001</v>
      </c>
      <c r="K1329" s="8">
        <v>2915.7479999999996</v>
      </c>
      <c r="L1329" s="9">
        <f>(Sales[[#This Row],[Profit/Loss]]/Sales[[#This Row],[Revenue]])</f>
        <v>0.6</v>
      </c>
      <c r="M1329" s="1">
        <v>45343</v>
      </c>
      <c r="N1329" s="6" t="s">
        <v>11</v>
      </c>
      <c r="O1329" s="6" t="s">
        <v>4</v>
      </c>
    </row>
    <row r="1330" spans="1:15" x14ac:dyDescent="0.35">
      <c r="A1330" s="6">
        <v>2380</v>
      </c>
      <c r="B1330" s="6" t="s">
        <v>1399</v>
      </c>
      <c r="C1330" s="6" t="s">
        <v>37</v>
      </c>
      <c r="D1330" s="6" t="s">
        <v>38</v>
      </c>
      <c r="E1330" s="6" t="s">
        <v>39</v>
      </c>
      <c r="F1330" s="5">
        <v>2</v>
      </c>
      <c r="G1330" s="8">
        <v>3820</v>
      </c>
      <c r="H1330" s="9">
        <v>0.9</v>
      </c>
      <c r="I1330" s="7">
        <v>763.99999999999989</v>
      </c>
      <c r="J1330" s="8">
        <v>305.59999999999997</v>
      </c>
      <c r="K1330" s="8">
        <v>458.39999999999992</v>
      </c>
      <c r="L1330" s="9">
        <f>(Sales[[#This Row],[Profit/Loss]]/Sales[[#This Row],[Revenue]])</f>
        <v>0.6</v>
      </c>
      <c r="M1330" s="1">
        <v>45746</v>
      </c>
      <c r="N1330" s="6" t="s">
        <v>9</v>
      </c>
      <c r="O1330" s="6" t="s">
        <v>3</v>
      </c>
    </row>
    <row r="1331" spans="1:15" x14ac:dyDescent="0.35">
      <c r="A1331" s="6">
        <v>2381</v>
      </c>
      <c r="B1331" s="6" t="s">
        <v>1400</v>
      </c>
      <c r="C1331" s="6" t="s">
        <v>41</v>
      </c>
      <c r="D1331" s="6" t="s">
        <v>73</v>
      </c>
      <c r="E1331" s="6" t="s">
        <v>74</v>
      </c>
      <c r="F1331" s="5">
        <v>2</v>
      </c>
      <c r="G1331" s="8">
        <v>2543</v>
      </c>
      <c r="H1331" s="9">
        <v>0.59</v>
      </c>
      <c r="I1331" s="7">
        <v>2085.2600000000002</v>
      </c>
      <c r="J1331" s="8">
        <v>1459.682</v>
      </c>
      <c r="K1331" s="8">
        <v>625.5780000000002</v>
      </c>
      <c r="L1331" s="9">
        <f>(Sales[[#This Row],[Profit/Loss]]/Sales[[#This Row],[Revenue]])</f>
        <v>0.30000000000000004</v>
      </c>
      <c r="M1331" s="1">
        <v>45620</v>
      </c>
      <c r="N1331" s="6" t="s">
        <v>5</v>
      </c>
      <c r="O1331" s="6" t="s">
        <v>4</v>
      </c>
    </row>
    <row r="1332" spans="1:15" x14ac:dyDescent="0.35">
      <c r="A1332" s="6">
        <v>2382</v>
      </c>
      <c r="B1332" s="6" t="s">
        <v>1401</v>
      </c>
      <c r="C1332" s="6" t="s">
        <v>37</v>
      </c>
      <c r="D1332" s="6" t="s">
        <v>102</v>
      </c>
      <c r="E1332" s="6" t="s">
        <v>103</v>
      </c>
      <c r="F1332" s="5">
        <v>2</v>
      </c>
      <c r="G1332" s="8">
        <v>3440</v>
      </c>
      <c r="H1332" s="9">
        <v>0.57999999999999996</v>
      </c>
      <c r="I1332" s="7">
        <v>2889.6000000000004</v>
      </c>
      <c r="J1332" s="8">
        <v>1155.8400000000001</v>
      </c>
      <c r="K1332" s="8">
        <v>1733.7600000000002</v>
      </c>
      <c r="L1332" s="9">
        <f>(Sales[[#This Row],[Profit/Loss]]/Sales[[#This Row],[Revenue]])</f>
        <v>0.6</v>
      </c>
      <c r="M1332" s="1">
        <v>45786</v>
      </c>
      <c r="N1332" s="6" t="s">
        <v>11</v>
      </c>
      <c r="O1332" s="6" t="s">
        <v>3</v>
      </c>
    </row>
    <row r="1333" spans="1:15" x14ac:dyDescent="0.35">
      <c r="A1333" s="6">
        <v>2383</v>
      </c>
      <c r="B1333" s="6" t="s">
        <v>1402</v>
      </c>
      <c r="C1333" s="6" t="s">
        <v>41</v>
      </c>
      <c r="D1333" s="6" t="s">
        <v>110</v>
      </c>
      <c r="E1333" s="6" t="s">
        <v>111</v>
      </c>
      <c r="F1333" s="5">
        <v>2</v>
      </c>
      <c r="G1333" s="8">
        <v>2449</v>
      </c>
      <c r="H1333" s="9">
        <v>0.69</v>
      </c>
      <c r="I1333" s="7">
        <v>1518.3800000000003</v>
      </c>
      <c r="J1333" s="8">
        <v>1062.8660000000002</v>
      </c>
      <c r="K1333" s="8">
        <v>455.51400000000012</v>
      </c>
      <c r="L1333" s="9">
        <f>(Sales[[#This Row],[Profit/Loss]]/Sales[[#This Row],[Revenue]])</f>
        <v>0.3</v>
      </c>
      <c r="M1333" s="1">
        <v>45802</v>
      </c>
      <c r="N1333" s="6" t="s">
        <v>13</v>
      </c>
      <c r="O1333" s="6" t="s">
        <v>4</v>
      </c>
    </row>
    <row r="1334" spans="1:15" x14ac:dyDescent="0.35">
      <c r="A1334" s="6">
        <v>2384</v>
      </c>
      <c r="B1334" s="6" t="s">
        <v>1403</v>
      </c>
      <c r="C1334" s="6" t="s">
        <v>37</v>
      </c>
      <c r="D1334" s="6" t="s">
        <v>113</v>
      </c>
      <c r="E1334" s="6" t="s">
        <v>114</v>
      </c>
      <c r="F1334" s="5">
        <v>3</v>
      </c>
      <c r="G1334" s="8">
        <v>1626</v>
      </c>
      <c r="H1334" s="9">
        <v>0.1</v>
      </c>
      <c r="I1334" s="7">
        <v>4390.2</v>
      </c>
      <c r="J1334" s="8">
        <v>1756.08</v>
      </c>
      <c r="K1334" s="8">
        <v>2634.12</v>
      </c>
      <c r="L1334" s="9">
        <f>(Sales[[#This Row],[Profit/Loss]]/Sales[[#This Row],[Revenue]])</f>
        <v>0.6</v>
      </c>
      <c r="M1334" s="1">
        <v>45854</v>
      </c>
      <c r="N1334" s="6" t="s">
        <v>15</v>
      </c>
      <c r="O1334" s="6" t="s">
        <v>4</v>
      </c>
    </row>
    <row r="1335" spans="1:15" x14ac:dyDescent="0.35">
      <c r="A1335" s="6">
        <v>2385</v>
      </c>
      <c r="B1335" s="6" t="s">
        <v>1404</v>
      </c>
      <c r="C1335" s="6" t="s">
        <v>56</v>
      </c>
      <c r="D1335" s="6" t="s">
        <v>83</v>
      </c>
      <c r="E1335" s="6" t="s">
        <v>84</v>
      </c>
      <c r="F1335" s="5">
        <v>2</v>
      </c>
      <c r="G1335" s="8">
        <v>2840</v>
      </c>
      <c r="H1335" s="9">
        <v>0.06</v>
      </c>
      <c r="I1335" s="7">
        <v>5339.2</v>
      </c>
      <c r="J1335" s="8">
        <v>4271.3599999999997</v>
      </c>
      <c r="K1335" s="8">
        <v>1067.8400000000001</v>
      </c>
      <c r="L1335" s="9">
        <f>(Sales[[#This Row],[Profit/Loss]]/Sales[[#This Row],[Revenue]])</f>
        <v>0.20000000000000004</v>
      </c>
      <c r="M1335" s="1">
        <v>45745</v>
      </c>
      <c r="N1335" s="6" t="s">
        <v>5</v>
      </c>
      <c r="O1335" s="6" t="s">
        <v>4</v>
      </c>
    </row>
    <row r="1336" spans="1:15" x14ac:dyDescent="0.35">
      <c r="A1336" s="6">
        <v>2386</v>
      </c>
      <c r="B1336" s="6" t="s">
        <v>1405</v>
      </c>
      <c r="C1336" s="6" t="s">
        <v>32</v>
      </c>
      <c r="D1336" s="6" t="s">
        <v>68</v>
      </c>
      <c r="E1336" s="6" t="s">
        <v>69</v>
      </c>
      <c r="F1336" s="5">
        <v>2</v>
      </c>
      <c r="G1336" s="8">
        <v>2253</v>
      </c>
      <c r="H1336" s="9">
        <v>0.09</v>
      </c>
      <c r="I1336" s="7">
        <v>4100.46</v>
      </c>
      <c r="J1336" s="8">
        <v>1230.1379999999999</v>
      </c>
      <c r="K1336" s="8">
        <v>2870.3220000000001</v>
      </c>
      <c r="L1336" s="9">
        <f>(Sales[[#This Row],[Profit/Loss]]/Sales[[#This Row],[Revenue]])</f>
        <v>0.70000000000000007</v>
      </c>
      <c r="M1336" s="1">
        <v>45563</v>
      </c>
      <c r="N1336" s="6" t="s">
        <v>7</v>
      </c>
      <c r="O1336" s="6" t="s">
        <v>4</v>
      </c>
    </row>
    <row r="1337" spans="1:15" x14ac:dyDescent="0.35">
      <c r="A1337" s="6">
        <v>2387</v>
      </c>
      <c r="B1337" s="6" t="s">
        <v>1406</v>
      </c>
      <c r="C1337" s="6" t="s">
        <v>45</v>
      </c>
      <c r="D1337" s="6" t="s">
        <v>171</v>
      </c>
      <c r="E1337" s="6" t="s">
        <v>172</v>
      </c>
      <c r="F1337" s="5">
        <v>2</v>
      </c>
      <c r="G1337" s="8">
        <v>3246</v>
      </c>
      <c r="H1337" s="9">
        <v>0.57999999999999996</v>
      </c>
      <c r="I1337" s="7">
        <v>2726.6400000000003</v>
      </c>
      <c r="J1337" s="8">
        <v>2453.9760000000006</v>
      </c>
      <c r="K1337" s="8">
        <v>272.66399999999976</v>
      </c>
      <c r="L1337" s="9">
        <f>(Sales[[#This Row],[Profit/Loss]]/Sales[[#This Row],[Revenue]])</f>
        <v>9.9999999999999895E-2</v>
      </c>
      <c r="M1337" s="1">
        <v>45773</v>
      </c>
      <c r="N1337" s="6" t="s">
        <v>13</v>
      </c>
      <c r="O1337" s="6" t="s">
        <v>4</v>
      </c>
    </row>
    <row r="1338" spans="1:15" x14ac:dyDescent="0.35">
      <c r="A1338" s="6">
        <v>2388</v>
      </c>
      <c r="B1338" s="6" t="s">
        <v>1407</v>
      </c>
      <c r="C1338" s="6" t="s">
        <v>49</v>
      </c>
      <c r="D1338" s="6" t="s">
        <v>50</v>
      </c>
      <c r="E1338" s="6" t="s">
        <v>51</v>
      </c>
      <c r="F1338" s="5">
        <v>2</v>
      </c>
      <c r="G1338" s="8">
        <v>2510</v>
      </c>
      <c r="H1338" s="9">
        <v>0.67</v>
      </c>
      <c r="I1338" s="7">
        <v>1656.6</v>
      </c>
      <c r="J1338" s="8">
        <v>165.66</v>
      </c>
      <c r="K1338" s="8">
        <v>1490.9399999999998</v>
      </c>
      <c r="L1338" s="9">
        <f>(Sales[[#This Row],[Profit/Loss]]/Sales[[#This Row],[Revenue]])</f>
        <v>0.89999999999999991</v>
      </c>
      <c r="M1338" s="1">
        <v>45714</v>
      </c>
      <c r="N1338" s="6" t="s">
        <v>13</v>
      </c>
      <c r="O1338" s="6" t="s">
        <v>3</v>
      </c>
    </row>
    <row r="1339" spans="1:15" x14ac:dyDescent="0.35">
      <c r="A1339" s="6">
        <v>2389</v>
      </c>
      <c r="B1339" s="6" t="s">
        <v>1408</v>
      </c>
      <c r="C1339" s="6" t="s">
        <v>41</v>
      </c>
      <c r="D1339" s="6" t="s">
        <v>87</v>
      </c>
      <c r="E1339" s="6" t="s">
        <v>88</v>
      </c>
      <c r="F1339" s="5">
        <v>5</v>
      </c>
      <c r="G1339" s="8">
        <v>2573</v>
      </c>
      <c r="H1339" s="9">
        <v>0.75</v>
      </c>
      <c r="I1339" s="7">
        <v>3216.25</v>
      </c>
      <c r="J1339" s="8">
        <v>2251.375</v>
      </c>
      <c r="K1339" s="8">
        <v>964.875</v>
      </c>
      <c r="L1339" s="9">
        <f>(Sales[[#This Row],[Profit/Loss]]/Sales[[#This Row],[Revenue]])</f>
        <v>0.3</v>
      </c>
      <c r="M1339" s="1">
        <v>45373</v>
      </c>
      <c r="N1339" s="6" t="s">
        <v>11</v>
      </c>
      <c r="O1339" s="6" t="s">
        <v>3</v>
      </c>
    </row>
    <row r="1340" spans="1:15" x14ac:dyDescent="0.35">
      <c r="A1340" s="6">
        <v>2390</v>
      </c>
      <c r="B1340" s="6" t="s">
        <v>1409</v>
      </c>
      <c r="C1340" s="6" t="s">
        <v>32</v>
      </c>
      <c r="D1340" s="6" t="s">
        <v>33</v>
      </c>
      <c r="E1340" s="6" t="s">
        <v>34</v>
      </c>
      <c r="F1340" s="5">
        <v>2</v>
      </c>
      <c r="G1340" s="8">
        <v>3605</v>
      </c>
      <c r="H1340" s="9">
        <v>0.9</v>
      </c>
      <c r="I1340" s="7">
        <v>720.99999999999989</v>
      </c>
      <c r="J1340" s="8">
        <v>216.29999999999995</v>
      </c>
      <c r="K1340" s="8">
        <v>504.69999999999993</v>
      </c>
      <c r="L1340" s="9">
        <f>(Sales[[#This Row],[Profit/Loss]]/Sales[[#This Row],[Revenue]])</f>
        <v>0.70000000000000007</v>
      </c>
      <c r="M1340" s="1">
        <v>45660</v>
      </c>
      <c r="N1340" s="6" t="s">
        <v>7</v>
      </c>
      <c r="O1340" s="6" t="s">
        <v>3</v>
      </c>
    </row>
    <row r="1341" spans="1:15" x14ac:dyDescent="0.35">
      <c r="A1341" s="6">
        <v>2391</v>
      </c>
      <c r="B1341" s="6" t="s">
        <v>1410</v>
      </c>
      <c r="C1341" s="6" t="s">
        <v>32</v>
      </c>
      <c r="D1341" s="6" t="s">
        <v>53</v>
      </c>
      <c r="E1341" s="6" t="s">
        <v>54</v>
      </c>
      <c r="F1341" s="5">
        <v>2</v>
      </c>
      <c r="G1341" s="8">
        <v>4474</v>
      </c>
      <c r="H1341" s="9">
        <v>0.63</v>
      </c>
      <c r="I1341" s="7">
        <v>3310.7599999999998</v>
      </c>
      <c r="J1341" s="8">
        <v>993.22799999999984</v>
      </c>
      <c r="K1341" s="8">
        <v>2317.5320000000002</v>
      </c>
      <c r="L1341" s="9">
        <f>(Sales[[#This Row],[Profit/Loss]]/Sales[[#This Row],[Revenue]])</f>
        <v>0.70000000000000007</v>
      </c>
      <c r="M1341" s="1">
        <v>45563</v>
      </c>
      <c r="N1341" s="6" t="s">
        <v>11</v>
      </c>
      <c r="O1341" s="6" t="s">
        <v>3</v>
      </c>
    </row>
    <row r="1342" spans="1:15" x14ac:dyDescent="0.35">
      <c r="A1342" s="6">
        <v>2392</v>
      </c>
      <c r="B1342" s="6" t="s">
        <v>1411</v>
      </c>
      <c r="C1342" s="6" t="s">
        <v>45</v>
      </c>
      <c r="D1342" s="6" t="s">
        <v>60</v>
      </c>
      <c r="E1342" s="6" t="s">
        <v>61</v>
      </c>
      <c r="F1342" s="5">
        <v>3</v>
      </c>
      <c r="G1342" s="8">
        <v>4551</v>
      </c>
      <c r="H1342" s="9">
        <v>0.64</v>
      </c>
      <c r="I1342" s="7">
        <v>4915.08</v>
      </c>
      <c r="J1342" s="8">
        <v>4423.5720000000001</v>
      </c>
      <c r="K1342" s="8">
        <v>491.50799999999981</v>
      </c>
      <c r="L1342" s="9">
        <f>(Sales[[#This Row],[Profit/Loss]]/Sales[[#This Row],[Revenue]])</f>
        <v>9.9999999999999964E-2</v>
      </c>
      <c r="M1342" s="1">
        <v>45736</v>
      </c>
      <c r="N1342" s="6" t="s">
        <v>7</v>
      </c>
      <c r="O1342" s="6" t="s">
        <v>4</v>
      </c>
    </row>
    <row r="1343" spans="1:15" x14ac:dyDescent="0.35">
      <c r="A1343" s="6">
        <v>2393</v>
      </c>
      <c r="B1343" s="6" t="s">
        <v>1412</v>
      </c>
      <c r="C1343" s="6" t="s">
        <v>37</v>
      </c>
      <c r="D1343" s="6" t="s">
        <v>102</v>
      </c>
      <c r="E1343" s="6" t="s">
        <v>103</v>
      </c>
      <c r="F1343" s="5">
        <v>5</v>
      </c>
      <c r="G1343" s="8">
        <v>754</v>
      </c>
      <c r="H1343" s="9">
        <v>0.57999999999999996</v>
      </c>
      <c r="I1343" s="7">
        <v>1583.4</v>
      </c>
      <c r="J1343" s="8">
        <v>633.36000000000013</v>
      </c>
      <c r="K1343" s="8">
        <v>950.04</v>
      </c>
      <c r="L1343" s="9">
        <f>(Sales[[#This Row],[Profit/Loss]]/Sales[[#This Row],[Revenue]])</f>
        <v>0.6</v>
      </c>
      <c r="M1343" s="1">
        <v>45615</v>
      </c>
      <c r="N1343" s="6" t="s">
        <v>5</v>
      </c>
      <c r="O1343" s="6" t="s">
        <v>4</v>
      </c>
    </row>
    <row r="1344" spans="1:15" x14ac:dyDescent="0.35">
      <c r="A1344" s="6">
        <v>2394</v>
      </c>
      <c r="B1344" s="6" t="s">
        <v>1413</v>
      </c>
      <c r="C1344" s="6" t="s">
        <v>37</v>
      </c>
      <c r="D1344" s="6" t="s">
        <v>38</v>
      </c>
      <c r="E1344" s="6" t="s">
        <v>39</v>
      </c>
      <c r="F1344" s="5">
        <v>2</v>
      </c>
      <c r="G1344" s="8">
        <v>3385</v>
      </c>
      <c r="H1344" s="9">
        <v>0.68</v>
      </c>
      <c r="I1344" s="7">
        <v>2166.3999999999996</v>
      </c>
      <c r="J1344" s="8">
        <v>866.56</v>
      </c>
      <c r="K1344" s="8">
        <v>1299.8399999999997</v>
      </c>
      <c r="L1344" s="9">
        <f>(Sales[[#This Row],[Profit/Loss]]/Sales[[#This Row],[Revenue]])</f>
        <v>0.6</v>
      </c>
      <c r="M1344" s="1">
        <v>45839</v>
      </c>
      <c r="N1344" s="6" t="s">
        <v>11</v>
      </c>
      <c r="O1344" s="6" t="s">
        <v>3</v>
      </c>
    </row>
    <row r="1345" spans="1:15" x14ac:dyDescent="0.35">
      <c r="A1345" s="6">
        <v>2395</v>
      </c>
      <c r="B1345" s="6" t="s">
        <v>1414</v>
      </c>
      <c r="C1345" s="6" t="s">
        <v>45</v>
      </c>
      <c r="D1345" s="6" t="s">
        <v>148</v>
      </c>
      <c r="E1345" s="6" t="s">
        <v>149</v>
      </c>
      <c r="F1345" s="5">
        <v>2</v>
      </c>
      <c r="G1345" s="8">
        <v>2914</v>
      </c>
      <c r="H1345" s="9">
        <v>0.67</v>
      </c>
      <c r="I1345" s="7">
        <v>1923.2399999999998</v>
      </c>
      <c r="J1345" s="8">
        <v>1730.9159999999999</v>
      </c>
      <c r="K1345" s="8">
        <v>192.32399999999984</v>
      </c>
      <c r="L1345" s="9">
        <f>(Sales[[#This Row],[Profit/Loss]]/Sales[[#This Row],[Revenue]])</f>
        <v>9.9999999999999922E-2</v>
      </c>
      <c r="M1345" s="1">
        <v>45797</v>
      </c>
      <c r="N1345" s="6" t="s">
        <v>13</v>
      </c>
      <c r="O1345" s="6" t="s">
        <v>4</v>
      </c>
    </row>
    <row r="1346" spans="1:15" x14ac:dyDescent="0.35">
      <c r="A1346" s="6">
        <v>2396</v>
      </c>
      <c r="B1346" s="6" t="s">
        <v>1415</v>
      </c>
      <c r="C1346" s="6" t="s">
        <v>32</v>
      </c>
      <c r="D1346" s="6" t="s">
        <v>33</v>
      </c>
      <c r="E1346" s="6" t="s">
        <v>34</v>
      </c>
      <c r="F1346" s="5">
        <v>2</v>
      </c>
      <c r="G1346" s="8">
        <v>2381</v>
      </c>
      <c r="H1346" s="9">
        <v>0.9</v>
      </c>
      <c r="I1346" s="7">
        <v>476.19999999999987</v>
      </c>
      <c r="J1346" s="8">
        <v>142.85999999999996</v>
      </c>
      <c r="K1346" s="8">
        <v>333.33999999999992</v>
      </c>
      <c r="L1346" s="9">
        <f>(Sales[[#This Row],[Profit/Loss]]/Sales[[#This Row],[Revenue]])</f>
        <v>0.70000000000000007</v>
      </c>
      <c r="M1346" s="1">
        <v>45619</v>
      </c>
      <c r="N1346" s="6" t="s">
        <v>13</v>
      </c>
      <c r="O1346" s="6" t="s">
        <v>4</v>
      </c>
    </row>
    <row r="1347" spans="1:15" x14ac:dyDescent="0.35">
      <c r="A1347" s="6">
        <v>2397</v>
      </c>
      <c r="B1347" s="6" t="s">
        <v>1416</v>
      </c>
      <c r="C1347" s="6" t="s">
        <v>37</v>
      </c>
      <c r="D1347" s="6" t="s">
        <v>102</v>
      </c>
      <c r="E1347" s="6" t="s">
        <v>103</v>
      </c>
      <c r="F1347" s="5">
        <v>2</v>
      </c>
      <c r="G1347" s="8">
        <v>1824</v>
      </c>
      <c r="H1347" s="9">
        <v>0.57999999999999996</v>
      </c>
      <c r="I1347" s="7">
        <v>1532.16</v>
      </c>
      <c r="J1347" s="8">
        <v>612.86400000000003</v>
      </c>
      <c r="K1347" s="8">
        <v>919.29600000000005</v>
      </c>
      <c r="L1347" s="9">
        <f>(Sales[[#This Row],[Profit/Loss]]/Sales[[#This Row],[Revenue]])</f>
        <v>0.6</v>
      </c>
      <c r="M1347" s="1">
        <v>45704</v>
      </c>
      <c r="N1347" s="6" t="s">
        <v>13</v>
      </c>
      <c r="O1347" s="6" t="s">
        <v>4</v>
      </c>
    </row>
    <row r="1348" spans="1:15" x14ac:dyDescent="0.35">
      <c r="A1348" s="6">
        <v>2399</v>
      </c>
      <c r="B1348" s="6" t="s">
        <v>1417</v>
      </c>
      <c r="C1348" s="6" t="s">
        <v>32</v>
      </c>
      <c r="D1348" s="6" t="s">
        <v>33</v>
      </c>
      <c r="E1348" s="6" t="s">
        <v>34</v>
      </c>
      <c r="F1348" s="5">
        <v>2</v>
      </c>
      <c r="G1348" s="8">
        <v>3644</v>
      </c>
      <c r="H1348" s="9">
        <v>0.74</v>
      </c>
      <c r="I1348" s="7">
        <v>1894.88</v>
      </c>
      <c r="J1348" s="8">
        <v>568.46400000000006</v>
      </c>
      <c r="K1348" s="8">
        <v>1326.4160000000002</v>
      </c>
      <c r="L1348" s="9">
        <f>(Sales[[#This Row],[Profit/Loss]]/Sales[[#This Row],[Revenue]])</f>
        <v>0.70000000000000007</v>
      </c>
      <c r="M1348" s="1">
        <v>45508</v>
      </c>
      <c r="N1348" s="6" t="s">
        <v>5</v>
      </c>
      <c r="O1348" s="6" t="s">
        <v>3</v>
      </c>
    </row>
    <row r="1349" spans="1:15" x14ac:dyDescent="0.35">
      <c r="A1349" s="6">
        <v>2400</v>
      </c>
      <c r="B1349" s="6" t="s">
        <v>1418</v>
      </c>
      <c r="C1349" s="6" t="s">
        <v>56</v>
      </c>
      <c r="D1349" s="6" t="s">
        <v>117</v>
      </c>
      <c r="E1349" s="6" t="s">
        <v>118</v>
      </c>
      <c r="F1349" s="5">
        <v>1</v>
      </c>
      <c r="G1349" s="8">
        <v>4757</v>
      </c>
      <c r="H1349" s="9">
        <v>0.75</v>
      </c>
      <c r="I1349" s="7">
        <v>1189.25</v>
      </c>
      <c r="J1349" s="8">
        <v>951.40000000000009</v>
      </c>
      <c r="K1349" s="8">
        <v>237.84999999999991</v>
      </c>
      <c r="L1349" s="9">
        <f>(Sales[[#This Row],[Profit/Loss]]/Sales[[#This Row],[Revenue]])</f>
        <v>0.19999999999999993</v>
      </c>
      <c r="M1349" s="1">
        <v>45831</v>
      </c>
      <c r="N1349" s="6" t="s">
        <v>15</v>
      </c>
      <c r="O1349" s="6" t="s">
        <v>4</v>
      </c>
    </row>
    <row r="1350" spans="1:15" x14ac:dyDescent="0.35">
      <c r="A1350" s="6">
        <v>2401</v>
      </c>
      <c r="B1350" s="6" t="s">
        <v>1419</v>
      </c>
      <c r="C1350" s="6" t="s">
        <v>45</v>
      </c>
      <c r="D1350" s="6" t="s">
        <v>46</v>
      </c>
      <c r="E1350" s="6" t="s">
        <v>47</v>
      </c>
      <c r="F1350" s="5">
        <v>2</v>
      </c>
      <c r="G1350" s="8">
        <v>2160</v>
      </c>
      <c r="H1350" s="9">
        <v>0.7</v>
      </c>
      <c r="I1350" s="7">
        <v>1296.0000000000002</v>
      </c>
      <c r="J1350" s="8">
        <v>1166.4000000000003</v>
      </c>
      <c r="K1350" s="8">
        <v>129.59999999999991</v>
      </c>
      <c r="L1350" s="9">
        <f>(Sales[[#This Row],[Profit/Loss]]/Sales[[#This Row],[Revenue]])</f>
        <v>9.9999999999999908E-2</v>
      </c>
      <c r="M1350" s="1">
        <v>45666</v>
      </c>
      <c r="N1350" s="6" t="s">
        <v>15</v>
      </c>
      <c r="O1350" s="6" t="s">
        <v>4</v>
      </c>
    </row>
    <row r="1351" spans="1:15" x14ac:dyDescent="0.35">
      <c r="A1351" s="6">
        <v>2402</v>
      </c>
      <c r="B1351" s="6" t="s">
        <v>1420</v>
      </c>
      <c r="C1351" s="6" t="s">
        <v>49</v>
      </c>
      <c r="D1351" s="6" t="s">
        <v>50</v>
      </c>
      <c r="E1351" s="6" t="s">
        <v>51</v>
      </c>
      <c r="F1351" s="5">
        <v>2</v>
      </c>
      <c r="G1351" s="8">
        <v>745</v>
      </c>
      <c r="H1351" s="9">
        <v>0.16</v>
      </c>
      <c r="I1351" s="7">
        <v>1251.5999999999999</v>
      </c>
      <c r="J1351" s="8">
        <v>125.16</v>
      </c>
      <c r="K1351" s="8">
        <v>1126.4399999999998</v>
      </c>
      <c r="L1351" s="9">
        <f>(Sales[[#This Row],[Profit/Loss]]/Sales[[#This Row],[Revenue]])</f>
        <v>0.89999999999999991</v>
      </c>
      <c r="M1351" s="1">
        <v>45563</v>
      </c>
      <c r="N1351" s="6" t="s">
        <v>9</v>
      </c>
      <c r="O1351" s="6" t="s">
        <v>4</v>
      </c>
    </row>
    <row r="1352" spans="1:15" x14ac:dyDescent="0.35">
      <c r="A1352" s="6">
        <v>2403</v>
      </c>
      <c r="B1352" s="6" t="s">
        <v>1421</v>
      </c>
      <c r="C1352" s="6" t="s">
        <v>49</v>
      </c>
      <c r="D1352" s="6" t="s">
        <v>63</v>
      </c>
      <c r="E1352" s="6" t="s">
        <v>64</v>
      </c>
      <c r="F1352" s="5">
        <v>2</v>
      </c>
      <c r="G1352" s="8">
        <v>2790</v>
      </c>
      <c r="H1352" s="9">
        <v>0.65</v>
      </c>
      <c r="I1352" s="7">
        <v>1952.9999999999998</v>
      </c>
      <c r="J1352" s="8">
        <v>195.29999999999998</v>
      </c>
      <c r="K1352" s="8">
        <v>1757.6999999999998</v>
      </c>
      <c r="L1352" s="9">
        <f>(Sales[[#This Row],[Profit/Loss]]/Sales[[#This Row],[Revenue]])</f>
        <v>0.9</v>
      </c>
      <c r="M1352" s="1">
        <v>45686</v>
      </c>
      <c r="N1352" s="6" t="s">
        <v>13</v>
      </c>
      <c r="O1352" s="6" t="s">
        <v>3</v>
      </c>
    </row>
    <row r="1353" spans="1:15" x14ac:dyDescent="0.35">
      <c r="A1353" s="6">
        <v>2404</v>
      </c>
      <c r="B1353" s="6" t="s">
        <v>1422</v>
      </c>
      <c r="C1353" s="6" t="s">
        <v>45</v>
      </c>
      <c r="D1353" s="6" t="s">
        <v>171</v>
      </c>
      <c r="E1353" s="6" t="s">
        <v>172</v>
      </c>
      <c r="F1353" s="5">
        <v>4</v>
      </c>
      <c r="G1353" s="8">
        <v>2385</v>
      </c>
      <c r="H1353" s="9">
        <v>0.57999999999999996</v>
      </c>
      <c r="I1353" s="7">
        <v>4006.8</v>
      </c>
      <c r="J1353" s="8">
        <v>3606.1200000000003</v>
      </c>
      <c r="K1353" s="8">
        <v>400.67999999999984</v>
      </c>
      <c r="L1353" s="9">
        <f>(Sales[[#This Row],[Profit/Loss]]/Sales[[#This Row],[Revenue]])</f>
        <v>9.999999999999995E-2</v>
      </c>
      <c r="M1353" s="1">
        <v>45657</v>
      </c>
      <c r="N1353" s="6" t="s">
        <v>5</v>
      </c>
      <c r="O1353" s="6" t="s">
        <v>4</v>
      </c>
    </row>
    <row r="1354" spans="1:15" x14ac:dyDescent="0.35">
      <c r="A1354" s="6">
        <v>2405</v>
      </c>
      <c r="B1354" s="6" t="s">
        <v>1423</v>
      </c>
      <c r="C1354" s="6" t="s">
        <v>37</v>
      </c>
      <c r="D1354" s="6" t="s">
        <v>113</v>
      </c>
      <c r="E1354" s="6" t="s">
        <v>114</v>
      </c>
      <c r="F1354" s="5">
        <v>1</v>
      </c>
      <c r="G1354" s="8">
        <v>1943</v>
      </c>
      <c r="H1354" s="9">
        <v>0.63</v>
      </c>
      <c r="I1354" s="7">
        <v>718.91</v>
      </c>
      <c r="J1354" s="8">
        <v>287.56400000000002</v>
      </c>
      <c r="K1354" s="8">
        <v>431.34599999999995</v>
      </c>
      <c r="L1354" s="9">
        <f>(Sales[[#This Row],[Profit/Loss]]/Sales[[#This Row],[Revenue]])</f>
        <v>0.6</v>
      </c>
      <c r="M1354" s="1">
        <v>45563</v>
      </c>
      <c r="N1354" s="6" t="s">
        <v>7</v>
      </c>
      <c r="O1354" s="6" t="s">
        <v>3</v>
      </c>
    </row>
    <row r="1355" spans="1:15" x14ac:dyDescent="0.35">
      <c r="A1355" s="6">
        <v>2406</v>
      </c>
      <c r="B1355" s="6" t="s">
        <v>1424</v>
      </c>
      <c r="C1355" s="6" t="s">
        <v>32</v>
      </c>
      <c r="D1355" s="6" t="s">
        <v>33</v>
      </c>
      <c r="E1355" s="6" t="s">
        <v>34</v>
      </c>
      <c r="F1355" s="5">
        <v>2</v>
      </c>
      <c r="G1355" s="8">
        <v>4848</v>
      </c>
      <c r="H1355" s="9">
        <v>0.74</v>
      </c>
      <c r="I1355" s="7">
        <v>2520.96</v>
      </c>
      <c r="J1355" s="8">
        <v>756.28800000000001</v>
      </c>
      <c r="K1355" s="8">
        <v>1764.672</v>
      </c>
      <c r="L1355" s="9">
        <f>(Sales[[#This Row],[Profit/Loss]]/Sales[[#This Row],[Revenue]])</f>
        <v>0.7</v>
      </c>
      <c r="M1355" s="1">
        <v>45563</v>
      </c>
      <c r="N1355" s="6" t="s">
        <v>7</v>
      </c>
      <c r="O1355" s="6" t="s">
        <v>3</v>
      </c>
    </row>
    <row r="1356" spans="1:15" x14ac:dyDescent="0.35">
      <c r="A1356" s="6">
        <v>2407</v>
      </c>
      <c r="B1356" s="6" t="s">
        <v>1425</v>
      </c>
      <c r="C1356" s="6" t="s">
        <v>32</v>
      </c>
      <c r="D1356" s="6" t="s">
        <v>33</v>
      </c>
      <c r="E1356" s="6" t="s">
        <v>34</v>
      </c>
      <c r="F1356" s="5">
        <v>2</v>
      </c>
      <c r="G1356" s="8">
        <v>2381</v>
      </c>
      <c r="H1356" s="9">
        <v>0.74</v>
      </c>
      <c r="I1356" s="7">
        <v>1238.1200000000001</v>
      </c>
      <c r="J1356" s="8">
        <v>371.43600000000004</v>
      </c>
      <c r="K1356" s="8">
        <v>866.68400000000008</v>
      </c>
      <c r="L1356" s="9">
        <f>(Sales[[#This Row],[Profit/Loss]]/Sales[[#This Row],[Revenue]])</f>
        <v>0.7</v>
      </c>
      <c r="M1356" s="1">
        <v>45801</v>
      </c>
      <c r="N1356" s="6" t="s">
        <v>7</v>
      </c>
      <c r="O1356" s="6" t="s">
        <v>3</v>
      </c>
    </row>
    <row r="1357" spans="1:15" x14ac:dyDescent="0.35">
      <c r="A1357" s="6">
        <v>2408</v>
      </c>
      <c r="B1357" s="6" t="s">
        <v>1426</v>
      </c>
      <c r="C1357" s="6" t="s">
        <v>56</v>
      </c>
      <c r="D1357" s="6" t="s">
        <v>57</v>
      </c>
      <c r="E1357" s="6" t="s">
        <v>58</v>
      </c>
      <c r="F1357" s="5">
        <v>6</v>
      </c>
      <c r="G1357" s="8">
        <v>2170</v>
      </c>
      <c r="H1357" s="9">
        <v>0.64</v>
      </c>
      <c r="I1357" s="7">
        <v>4687.2</v>
      </c>
      <c r="J1357" s="8">
        <v>3749.76</v>
      </c>
      <c r="K1357" s="8">
        <v>937.4399999999996</v>
      </c>
      <c r="L1357" s="9">
        <f>(Sales[[#This Row],[Profit/Loss]]/Sales[[#This Row],[Revenue]])</f>
        <v>0.19999999999999993</v>
      </c>
      <c r="M1357" s="1">
        <v>45563</v>
      </c>
      <c r="N1357" s="6" t="s">
        <v>11</v>
      </c>
      <c r="O1357" s="6" t="s">
        <v>4</v>
      </c>
    </row>
    <row r="1358" spans="1:15" x14ac:dyDescent="0.35">
      <c r="A1358" s="6">
        <v>2409</v>
      </c>
      <c r="B1358" s="6" t="s">
        <v>1427</v>
      </c>
      <c r="C1358" s="6" t="s">
        <v>56</v>
      </c>
      <c r="D1358" s="6" t="s">
        <v>83</v>
      </c>
      <c r="E1358" s="6" t="s">
        <v>84</v>
      </c>
      <c r="F1358" s="5">
        <v>2</v>
      </c>
      <c r="G1358" s="8">
        <v>1430</v>
      </c>
      <c r="H1358" s="9">
        <v>0.98</v>
      </c>
      <c r="I1358" s="7">
        <v>57.200000000000053</v>
      </c>
      <c r="J1358" s="8">
        <v>45.760000000000048</v>
      </c>
      <c r="K1358" s="8">
        <v>11.440000000000005</v>
      </c>
      <c r="L1358" s="9">
        <f>(Sales[[#This Row],[Profit/Loss]]/Sales[[#This Row],[Revenue]])</f>
        <v>0.1999999999999999</v>
      </c>
      <c r="M1358" s="1">
        <v>45744</v>
      </c>
      <c r="N1358" s="6" t="s">
        <v>15</v>
      </c>
      <c r="O1358" s="6" t="s">
        <v>4</v>
      </c>
    </row>
    <row r="1359" spans="1:15" x14ac:dyDescent="0.35">
      <c r="A1359" s="6">
        <v>2410</v>
      </c>
      <c r="B1359" s="6" t="s">
        <v>1428</v>
      </c>
      <c r="C1359" s="6" t="s">
        <v>45</v>
      </c>
      <c r="D1359" s="6" t="s">
        <v>171</v>
      </c>
      <c r="E1359" s="6" t="s">
        <v>172</v>
      </c>
      <c r="F1359" s="5">
        <v>3</v>
      </c>
      <c r="G1359" s="8">
        <v>2385</v>
      </c>
      <c r="H1359" s="9">
        <v>0.57999999999999996</v>
      </c>
      <c r="I1359" s="7">
        <v>3005.1000000000004</v>
      </c>
      <c r="J1359" s="8">
        <v>2704.5900000000006</v>
      </c>
      <c r="K1359" s="8">
        <v>300.50999999999976</v>
      </c>
      <c r="L1359" s="9">
        <f>(Sales[[#This Row],[Profit/Loss]]/Sales[[#This Row],[Revenue]])</f>
        <v>9.9999999999999908E-2</v>
      </c>
      <c r="M1359" s="1">
        <v>45670</v>
      </c>
      <c r="N1359" s="6" t="s">
        <v>15</v>
      </c>
      <c r="O1359" s="6" t="s">
        <v>4</v>
      </c>
    </row>
    <row r="1360" spans="1:15" x14ac:dyDescent="0.35">
      <c r="A1360" s="6">
        <v>2411</v>
      </c>
      <c r="B1360" s="6" t="s">
        <v>1429</v>
      </c>
      <c r="C1360" s="6" t="s">
        <v>32</v>
      </c>
      <c r="D1360" s="6" t="s">
        <v>68</v>
      </c>
      <c r="E1360" s="6" t="s">
        <v>69</v>
      </c>
      <c r="F1360" s="5">
        <v>2</v>
      </c>
      <c r="G1360" s="8">
        <v>2751</v>
      </c>
      <c r="H1360" s="9">
        <v>0.48</v>
      </c>
      <c r="I1360" s="7">
        <v>2861.04</v>
      </c>
      <c r="J1360" s="8">
        <v>858.31200000000001</v>
      </c>
      <c r="K1360" s="8">
        <v>2002.7280000000001</v>
      </c>
      <c r="L1360" s="9">
        <f>(Sales[[#This Row],[Profit/Loss]]/Sales[[#This Row],[Revenue]])</f>
        <v>0.70000000000000007</v>
      </c>
      <c r="M1360" s="1">
        <v>45791</v>
      </c>
      <c r="N1360" s="6" t="s">
        <v>5</v>
      </c>
      <c r="O1360" s="6" t="s">
        <v>4</v>
      </c>
    </row>
    <row r="1361" spans="1:15" x14ac:dyDescent="0.35">
      <c r="A1361" s="6">
        <v>2412</v>
      </c>
      <c r="B1361" s="6" t="s">
        <v>1430</v>
      </c>
      <c r="C1361" s="6" t="s">
        <v>32</v>
      </c>
      <c r="D1361" s="6" t="s">
        <v>68</v>
      </c>
      <c r="E1361" s="6" t="s">
        <v>69</v>
      </c>
      <c r="F1361" s="5">
        <v>1</v>
      </c>
      <c r="G1361" s="8">
        <v>2751</v>
      </c>
      <c r="H1361" s="9">
        <v>0.48</v>
      </c>
      <c r="I1361" s="7">
        <v>1430.52</v>
      </c>
      <c r="J1361" s="8">
        <v>429.15600000000001</v>
      </c>
      <c r="K1361" s="8">
        <v>1001.364</v>
      </c>
      <c r="L1361" s="9">
        <f>(Sales[[#This Row],[Profit/Loss]]/Sales[[#This Row],[Revenue]])</f>
        <v>0.70000000000000007</v>
      </c>
      <c r="M1361" s="1">
        <v>45218</v>
      </c>
      <c r="N1361" s="6" t="s">
        <v>5</v>
      </c>
      <c r="O1361" s="6" t="s">
        <v>4</v>
      </c>
    </row>
    <row r="1362" spans="1:15" x14ac:dyDescent="0.35">
      <c r="A1362" s="6">
        <v>2413</v>
      </c>
      <c r="B1362" s="6" t="s">
        <v>1431</v>
      </c>
      <c r="C1362" s="6" t="s">
        <v>41</v>
      </c>
      <c r="D1362" s="6" t="s">
        <v>42</v>
      </c>
      <c r="E1362" s="6" t="s">
        <v>43</v>
      </c>
      <c r="F1362" s="5">
        <v>1</v>
      </c>
      <c r="G1362" s="8">
        <v>4141</v>
      </c>
      <c r="H1362" s="9">
        <v>0.66</v>
      </c>
      <c r="I1362" s="7">
        <v>1407.9399999999998</v>
      </c>
      <c r="J1362" s="8">
        <v>985.55799999999977</v>
      </c>
      <c r="K1362" s="8">
        <v>422.38200000000006</v>
      </c>
      <c r="L1362" s="9">
        <f>(Sales[[#This Row],[Profit/Loss]]/Sales[[#This Row],[Revenue]])</f>
        <v>0.3000000000000001</v>
      </c>
      <c r="M1362" s="1">
        <v>45580</v>
      </c>
      <c r="N1362" s="6" t="s">
        <v>5</v>
      </c>
      <c r="O1362" s="6" t="s">
        <v>3</v>
      </c>
    </row>
    <row r="1363" spans="1:15" x14ac:dyDescent="0.35">
      <c r="A1363" s="6">
        <v>2415</v>
      </c>
      <c r="B1363" s="6" t="s">
        <v>1432</v>
      </c>
      <c r="C1363" s="6" t="s">
        <v>32</v>
      </c>
      <c r="D1363" s="6" t="s">
        <v>129</v>
      </c>
      <c r="E1363" s="6" t="s">
        <v>130</v>
      </c>
      <c r="F1363" s="5">
        <v>2</v>
      </c>
      <c r="G1363" s="8">
        <v>3396</v>
      </c>
      <c r="H1363" s="9">
        <v>0.62</v>
      </c>
      <c r="I1363" s="7">
        <v>2580.96</v>
      </c>
      <c r="J1363" s="8">
        <v>774.28800000000001</v>
      </c>
      <c r="K1363" s="8">
        <v>1806.672</v>
      </c>
      <c r="L1363" s="9">
        <f>(Sales[[#This Row],[Profit/Loss]]/Sales[[#This Row],[Revenue]])</f>
        <v>0.7</v>
      </c>
      <c r="M1363" s="1">
        <v>45563</v>
      </c>
      <c r="N1363" s="6" t="s">
        <v>11</v>
      </c>
      <c r="O1363" s="6" t="s">
        <v>4</v>
      </c>
    </row>
    <row r="1364" spans="1:15" x14ac:dyDescent="0.35">
      <c r="A1364" s="6">
        <v>2416</v>
      </c>
      <c r="B1364" s="6" t="s">
        <v>1433</v>
      </c>
      <c r="C1364" s="6" t="s">
        <v>56</v>
      </c>
      <c r="D1364" s="6" t="s">
        <v>117</v>
      </c>
      <c r="E1364" s="6" t="s">
        <v>118</v>
      </c>
      <c r="F1364" s="5">
        <v>1</v>
      </c>
      <c r="G1364" s="8">
        <v>2869</v>
      </c>
      <c r="H1364" s="9">
        <v>0.9</v>
      </c>
      <c r="I1364" s="7">
        <v>286.89999999999992</v>
      </c>
      <c r="J1364" s="8">
        <v>229.51999999999995</v>
      </c>
      <c r="K1364" s="8">
        <v>57.379999999999967</v>
      </c>
      <c r="L1364" s="9">
        <f>(Sales[[#This Row],[Profit/Loss]]/Sales[[#This Row],[Revenue]])</f>
        <v>0.19999999999999993</v>
      </c>
      <c r="M1364" s="1">
        <v>45364</v>
      </c>
      <c r="N1364" s="6" t="s">
        <v>15</v>
      </c>
      <c r="O1364" s="6" t="s">
        <v>3</v>
      </c>
    </row>
    <row r="1365" spans="1:15" x14ac:dyDescent="0.35">
      <c r="A1365" s="6">
        <v>2417</v>
      </c>
      <c r="B1365" s="6" t="s">
        <v>1434</v>
      </c>
      <c r="C1365" s="6" t="s">
        <v>37</v>
      </c>
      <c r="D1365" s="6" t="s">
        <v>102</v>
      </c>
      <c r="E1365" s="6" t="s">
        <v>103</v>
      </c>
      <c r="F1365" s="5">
        <v>2</v>
      </c>
      <c r="G1365" s="8">
        <v>4269</v>
      </c>
      <c r="H1365" s="9">
        <v>0.67</v>
      </c>
      <c r="I1365" s="7">
        <v>2817.5399999999995</v>
      </c>
      <c r="J1365" s="8">
        <v>1127.0159999999998</v>
      </c>
      <c r="K1365" s="8">
        <v>1690.5239999999997</v>
      </c>
      <c r="L1365" s="9">
        <f>(Sales[[#This Row],[Profit/Loss]]/Sales[[#This Row],[Revenue]])</f>
        <v>0.6</v>
      </c>
      <c r="M1365" s="1">
        <v>45506</v>
      </c>
      <c r="N1365" s="6" t="s">
        <v>5</v>
      </c>
      <c r="O1365" s="6" t="s">
        <v>4</v>
      </c>
    </row>
    <row r="1366" spans="1:15" x14ac:dyDescent="0.35">
      <c r="A1366" s="6">
        <v>2418</v>
      </c>
      <c r="B1366" s="6" t="s">
        <v>1435</v>
      </c>
      <c r="C1366" s="6" t="s">
        <v>37</v>
      </c>
      <c r="D1366" s="6" t="s">
        <v>113</v>
      </c>
      <c r="E1366" s="6" t="s">
        <v>114</v>
      </c>
      <c r="F1366" s="5">
        <v>2</v>
      </c>
      <c r="G1366" s="8">
        <v>3436</v>
      </c>
      <c r="H1366" s="9">
        <v>0.36</v>
      </c>
      <c r="I1366" s="7">
        <v>4398.08</v>
      </c>
      <c r="J1366" s="8">
        <v>1759.232</v>
      </c>
      <c r="K1366" s="8">
        <v>2638.848</v>
      </c>
      <c r="L1366" s="9">
        <f>(Sales[[#This Row],[Profit/Loss]]/Sales[[#This Row],[Revenue]])</f>
        <v>0.6</v>
      </c>
      <c r="M1366" s="1">
        <v>45563</v>
      </c>
      <c r="N1366" s="6" t="s">
        <v>5</v>
      </c>
      <c r="O1366" s="6" t="s">
        <v>4</v>
      </c>
    </row>
    <row r="1367" spans="1:15" x14ac:dyDescent="0.35">
      <c r="A1367" s="6">
        <v>2419</v>
      </c>
      <c r="B1367" s="6" t="s">
        <v>1436</v>
      </c>
      <c r="C1367" s="6" t="s">
        <v>41</v>
      </c>
      <c r="D1367" s="6" t="s">
        <v>87</v>
      </c>
      <c r="E1367" s="6" t="s">
        <v>88</v>
      </c>
      <c r="F1367" s="5">
        <v>2</v>
      </c>
      <c r="G1367" s="8">
        <v>1832</v>
      </c>
      <c r="H1367" s="9">
        <v>0.75</v>
      </c>
      <c r="I1367" s="7">
        <v>916</v>
      </c>
      <c r="J1367" s="8">
        <v>641.19999999999993</v>
      </c>
      <c r="K1367" s="8">
        <v>274.80000000000007</v>
      </c>
      <c r="L1367" s="9">
        <f>(Sales[[#This Row],[Profit/Loss]]/Sales[[#This Row],[Revenue]])</f>
        <v>0.3000000000000001</v>
      </c>
      <c r="M1367" s="1">
        <v>45552</v>
      </c>
      <c r="N1367" s="6" t="s">
        <v>9</v>
      </c>
      <c r="O1367" s="6" t="s">
        <v>4</v>
      </c>
    </row>
    <row r="1368" spans="1:15" x14ac:dyDescent="0.35">
      <c r="A1368" s="6">
        <v>2420</v>
      </c>
      <c r="B1368" s="6" t="s">
        <v>1437</v>
      </c>
      <c r="C1368" s="6" t="s">
        <v>37</v>
      </c>
      <c r="D1368" s="6" t="s">
        <v>102</v>
      </c>
      <c r="E1368" s="6" t="s">
        <v>103</v>
      </c>
      <c r="F1368" s="5">
        <v>2</v>
      </c>
      <c r="G1368" s="8">
        <v>3714</v>
      </c>
      <c r="H1368" s="9">
        <v>0.57999999999999996</v>
      </c>
      <c r="I1368" s="7">
        <v>3119.76</v>
      </c>
      <c r="J1368" s="8">
        <v>1247.9040000000002</v>
      </c>
      <c r="K1368" s="8">
        <v>1871.856</v>
      </c>
      <c r="L1368" s="9">
        <f>(Sales[[#This Row],[Profit/Loss]]/Sales[[#This Row],[Revenue]])</f>
        <v>0.6</v>
      </c>
      <c r="M1368" s="1">
        <v>45684</v>
      </c>
      <c r="N1368" s="6" t="s">
        <v>7</v>
      </c>
      <c r="O1368" s="6" t="s">
        <v>4</v>
      </c>
    </row>
    <row r="1369" spans="1:15" x14ac:dyDescent="0.35">
      <c r="A1369" s="6">
        <v>2421</v>
      </c>
      <c r="B1369" s="6" t="s">
        <v>1438</v>
      </c>
      <c r="C1369" s="6" t="s">
        <v>45</v>
      </c>
      <c r="D1369" s="6" t="s">
        <v>171</v>
      </c>
      <c r="E1369" s="6" t="s">
        <v>172</v>
      </c>
      <c r="F1369" s="5">
        <v>4</v>
      </c>
      <c r="G1369" s="8">
        <v>4411</v>
      </c>
      <c r="H1369" s="9">
        <v>0.57999999999999996</v>
      </c>
      <c r="I1369" s="7">
        <v>7410.4800000000005</v>
      </c>
      <c r="J1369" s="8">
        <v>6669.4320000000007</v>
      </c>
      <c r="K1369" s="8">
        <v>741.04799999999977</v>
      </c>
      <c r="L1369" s="9">
        <f>(Sales[[#This Row],[Profit/Loss]]/Sales[[#This Row],[Revenue]])</f>
        <v>9.9999999999999964E-2</v>
      </c>
      <c r="M1369" s="1">
        <v>45516</v>
      </c>
      <c r="N1369" s="6" t="s">
        <v>13</v>
      </c>
      <c r="O1369" s="6" t="s">
        <v>4</v>
      </c>
    </row>
    <row r="1370" spans="1:15" x14ac:dyDescent="0.35">
      <c r="A1370" s="6">
        <v>2422</v>
      </c>
      <c r="B1370" s="6" t="s">
        <v>1439</v>
      </c>
      <c r="C1370" s="6" t="s">
        <v>49</v>
      </c>
      <c r="D1370" s="6" t="s">
        <v>63</v>
      </c>
      <c r="E1370" s="6" t="s">
        <v>64</v>
      </c>
      <c r="F1370" s="5">
        <v>2</v>
      </c>
      <c r="G1370" s="8">
        <v>2790</v>
      </c>
      <c r="H1370" s="9">
        <v>0.22</v>
      </c>
      <c r="I1370" s="7">
        <v>4352.4000000000005</v>
      </c>
      <c r="J1370" s="8">
        <v>435.24000000000007</v>
      </c>
      <c r="K1370" s="8">
        <v>3917.1600000000003</v>
      </c>
      <c r="L1370" s="9">
        <f>(Sales[[#This Row],[Profit/Loss]]/Sales[[#This Row],[Revenue]])</f>
        <v>0.89999999999999991</v>
      </c>
      <c r="M1370" s="1">
        <v>45536</v>
      </c>
      <c r="N1370" s="6" t="s">
        <v>11</v>
      </c>
      <c r="O1370" s="6" t="s">
        <v>4</v>
      </c>
    </row>
    <row r="1371" spans="1:15" x14ac:dyDescent="0.35">
      <c r="A1371" s="6">
        <v>2423</v>
      </c>
      <c r="B1371" s="6" t="s">
        <v>1440</v>
      </c>
      <c r="C1371" s="6" t="s">
        <v>41</v>
      </c>
      <c r="D1371" s="6" t="s">
        <v>73</v>
      </c>
      <c r="E1371" s="6" t="s">
        <v>74</v>
      </c>
      <c r="F1371" s="5">
        <v>2</v>
      </c>
      <c r="G1371" s="8">
        <v>2543</v>
      </c>
      <c r="H1371" s="9">
        <v>0.59</v>
      </c>
      <c r="I1371" s="7">
        <v>2085.2600000000002</v>
      </c>
      <c r="J1371" s="8">
        <v>1459.682</v>
      </c>
      <c r="K1371" s="8">
        <v>625.5780000000002</v>
      </c>
      <c r="L1371" s="9">
        <f>(Sales[[#This Row],[Profit/Loss]]/Sales[[#This Row],[Revenue]])</f>
        <v>0.30000000000000004</v>
      </c>
      <c r="M1371" s="1">
        <v>45256</v>
      </c>
      <c r="N1371" s="6" t="s">
        <v>7</v>
      </c>
      <c r="O1371" s="6" t="s">
        <v>3</v>
      </c>
    </row>
    <row r="1372" spans="1:15" x14ac:dyDescent="0.35">
      <c r="A1372" s="6">
        <v>2424</v>
      </c>
      <c r="B1372" s="6" t="s">
        <v>1441</v>
      </c>
      <c r="C1372" s="6" t="s">
        <v>41</v>
      </c>
      <c r="D1372" s="6" t="s">
        <v>42</v>
      </c>
      <c r="E1372" s="6" t="s">
        <v>43</v>
      </c>
      <c r="F1372" s="5">
        <v>5</v>
      </c>
      <c r="G1372" s="8">
        <v>2476</v>
      </c>
      <c r="H1372" s="9">
        <v>0.66</v>
      </c>
      <c r="I1372" s="7">
        <v>4209.2</v>
      </c>
      <c r="J1372" s="8">
        <v>2946.4399999999996</v>
      </c>
      <c r="K1372" s="8">
        <v>1262.7600000000002</v>
      </c>
      <c r="L1372" s="9">
        <f>(Sales[[#This Row],[Profit/Loss]]/Sales[[#This Row],[Revenue]])</f>
        <v>0.30000000000000004</v>
      </c>
      <c r="M1372" s="1">
        <v>45279</v>
      </c>
      <c r="N1372" s="6" t="s">
        <v>15</v>
      </c>
      <c r="O1372" s="6" t="s">
        <v>4</v>
      </c>
    </row>
    <row r="1373" spans="1:15" x14ac:dyDescent="0.35">
      <c r="A1373" s="6">
        <v>2425</v>
      </c>
      <c r="B1373" s="6" t="s">
        <v>1442</v>
      </c>
      <c r="C1373" s="6" t="s">
        <v>56</v>
      </c>
      <c r="D1373" s="6" t="s">
        <v>83</v>
      </c>
      <c r="E1373" s="6" t="s">
        <v>84</v>
      </c>
      <c r="F1373" s="5">
        <v>2</v>
      </c>
      <c r="G1373" s="8">
        <v>2632</v>
      </c>
      <c r="H1373" s="9">
        <v>0.73</v>
      </c>
      <c r="I1373" s="7">
        <v>1421.2800000000002</v>
      </c>
      <c r="J1373" s="8">
        <v>1137.0240000000001</v>
      </c>
      <c r="K1373" s="8">
        <v>284.25600000000009</v>
      </c>
      <c r="L1373" s="9">
        <f>(Sales[[#This Row],[Profit/Loss]]/Sales[[#This Row],[Revenue]])</f>
        <v>0.20000000000000004</v>
      </c>
      <c r="M1373" s="1">
        <v>45591</v>
      </c>
      <c r="N1373" s="6" t="s">
        <v>15</v>
      </c>
      <c r="O1373" s="6" t="s">
        <v>4</v>
      </c>
    </row>
    <row r="1374" spans="1:15" x14ac:dyDescent="0.35">
      <c r="A1374" s="6">
        <v>2426</v>
      </c>
      <c r="B1374" s="6" t="s">
        <v>1443</v>
      </c>
      <c r="C1374" s="6" t="s">
        <v>37</v>
      </c>
      <c r="D1374" s="6" t="s">
        <v>102</v>
      </c>
      <c r="E1374" s="6" t="s">
        <v>103</v>
      </c>
      <c r="F1374" s="5">
        <v>2</v>
      </c>
      <c r="G1374" s="8">
        <v>2445</v>
      </c>
      <c r="H1374" s="9">
        <v>0.57999999999999996</v>
      </c>
      <c r="I1374" s="7">
        <v>2053.8000000000002</v>
      </c>
      <c r="J1374" s="8">
        <v>821.5200000000001</v>
      </c>
      <c r="K1374" s="8">
        <v>1232.2800000000002</v>
      </c>
      <c r="L1374" s="9">
        <f>(Sales[[#This Row],[Profit/Loss]]/Sales[[#This Row],[Revenue]])</f>
        <v>0.60000000000000009</v>
      </c>
      <c r="M1374" s="1">
        <v>45844</v>
      </c>
      <c r="N1374" s="6" t="s">
        <v>5</v>
      </c>
      <c r="O1374" s="6" t="s">
        <v>3</v>
      </c>
    </row>
    <row r="1375" spans="1:15" x14ac:dyDescent="0.35">
      <c r="A1375" s="6">
        <v>2427</v>
      </c>
      <c r="B1375" s="6" t="s">
        <v>1444</v>
      </c>
      <c r="C1375" s="6" t="s">
        <v>49</v>
      </c>
      <c r="D1375" s="6" t="s">
        <v>94</v>
      </c>
      <c r="E1375" s="6" t="s">
        <v>95</v>
      </c>
      <c r="F1375" s="5">
        <v>5</v>
      </c>
      <c r="G1375" s="8">
        <v>1511</v>
      </c>
      <c r="H1375" s="9">
        <v>0.76</v>
      </c>
      <c r="I1375" s="7">
        <v>1813.2</v>
      </c>
      <c r="J1375" s="8">
        <v>181.32000000000002</v>
      </c>
      <c r="K1375" s="8">
        <v>1631.88</v>
      </c>
      <c r="L1375" s="9">
        <f>(Sales[[#This Row],[Profit/Loss]]/Sales[[#This Row],[Revenue]])</f>
        <v>0.9</v>
      </c>
      <c r="M1375" s="1">
        <v>45611</v>
      </c>
      <c r="N1375" s="6" t="s">
        <v>11</v>
      </c>
      <c r="O1375" s="6" t="s">
        <v>3</v>
      </c>
    </row>
    <row r="1376" spans="1:15" x14ac:dyDescent="0.35">
      <c r="A1376" s="6">
        <v>2428</v>
      </c>
      <c r="B1376" s="6" t="s">
        <v>1445</v>
      </c>
      <c r="C1376" s="6" t="s">
        <v>41</v>
      </c>
      <c r="D1376" s="6" t="s">
        <v>42</v>
      </c>
      <c r="E1376" s="6" t="s">
        <v>43</v>
      </c>
      <c r="F1376" s="5">
        <v>2</v>
      </c>
      <c r="G1376" s="8">
        <v>2874</v>
      </c>
      <c r="H1376" s="9">
        <v>0.66</v>
      </c>
      <c r="I1376" s="7">
        <v>1954.3199999999997</v>
      </c>
      <c r="J1376" s="8">
        <v>1368.0239999999997</v>
      </c>
      <c r="K1376" s="8">
        <v>586.29600000000005</v>
      </c>
      <c r="L1376" s="9">
        <f>(Sales[[#This Row],[Profit/Loss]]/Sales[[#This Row],[Revenue]])</f>
        <v>0.30000000000000004</v>
      </c>
      <c r="M1376" s="1">
        <v>45674</v>
      </c>
      <c r="N1376" s="6" t="s">
        <v>5</v>
      </c>
      <c r="O1376" s="6" t="s">
        <v>3</v>
      </c>
    </row>
    <row r="1377" spans="1:15" x14ac:dyDescent="0.35">
      <c r="A1377" s="6">
        <v>2429</v>
      </c>
      <c r="B1377" s="6" t="s">
        <v>1446</v>
      </c>
      <c r="C1377" s="6" t="s">
        <v>41</v>
      </c>
      <c r="D1377" s="6" t="s">
        <v>42</v>
      </c>
      <c r="E1377" s="6" t="s">
        <v>43</v>
      </c>
      <c r="F1377" s="5">
        <v>1</v>
      </c>
      <c r="G1377" s="8">
        <v>4193</v>
      </c>
      <c r="H1377" s="9">
        <v>0.66</v>
      </c>
      <c r="I1377" s="7">
        <v>1425.62</v>
      </c>
      <c r="J1377" s="8">
        <v>997.93399999999986</v>
      </c>
      <c r="K1377" s="8">
        <v>427.68600000000004</v>
      </c>
      <c r="L1377" s="9">
        <f>(Sales[[#This Row],[Profit/Loss]]/Sales[[#This Row],[Revenue]])</f>
        <v>0.30000000000000004</v>
      </c>
      <c r="M1377" s="1">
        <v>45561</v>
      </c>
      <c r="N1377" s="6" t="s">
        <v>13</v>
      </c>
      <c r="O1377" s="6" t="s">
        <v>4</v>
      </c>
    </row>
    <row r="1378" spans="1:15" x14ac:dyDescent="0.35">
      <c r="A1378" s="6">
        <v>2430</v>
      </c>
      <c r="B1378" s="6" t="s">
        <v>1447</v>
      </c>
      <c r="C1378" s="6" t="s">
        <v>32</v>
      </c>
      <c r="D1378" s="6" t="s">
        <v>129</v>
      </c>
      <c r="E1378" s="6" t="s">
        <v>130</v>
      </c>
      <c r="F1378" s="5">
        <v>2</v>
      </c>
      <c r="G1378" s="8">
        <v>3149</v>
      </c>
      <c r="H1378" s="9">
        <v>0.62</v>
      </c>
      <c r="I1378" s="7">
        <v>2393.2400000000002</v>
      </c>
      <c r="J1378" s="8">
        <v>717.97200000000009</v>
      </c>
      <c r="K1378" s="8">
        <v>1675.268</v>
      </c>
      <c r="L1378" s="9">
        <f>(Sales[[#This Row],[Profit/Loss]]/Sales[[#This Row],[Revenue]])</f>
        <v>0.7</v>
      </c>
      <c r="M1378" s="1">
        <v>45563</v>
      </c>
      <c r="N1378" s="6" t="s">
        <v>15</v>
      </c>
      <c r="O1378" s="6" t="s">
        <v>4</v>
      </c>
    </row>
    <row r="1379" spans="1:15" x14ac:dyDescent="0.35">
      <c r="A1379" s="6">
        <v>2432</v>
      </c>
      <c r="B1379" s="6" t="s">
        <v>1448</v>
      </c>
      <c r="C1379" s="6" t="s">
        <v>37</v>
      </c>
      <c r="D1379" s="6" t="s">
        <v>113</v>
      </c>
      <c r="E1379" s="6" t="s">
        <v>114</v>
      </c>
      <c r="F1379" s="5">
        <v>1</v>
      </c>
      <c r="G1379" s="8">
        <v>2754</v>
      </c>
      <c r="H1379" s="9">
        <v>0.11</v>
      </c>
      <c r="I1379" s="7">
        <v>2451.06</v>
      </c>
      <c r="J1379" s="8">
        <v>980.42399999999998</v>
      </c>
      <c r="K1379" s="8">
        <v>1470.636</v>
      </c>
      <c r="L1379" s="9">
        <f>(Sales[[#This Row],[Profit/Loss]]/Sales[[#This Row],[Revenue]])</f>
        <v>0.6</v>
      </c>
      <c r="M1379" s="1">
        <v>45563</v>
      </c>
      <c r="N1379" s="6" t="s">
        <v>9</v>
      </c>
      <c r="O1379" s="6" t="s">
        <v>4</v>
      </c>
    </row>
    <row r="1380" spans="1:15" x14ac:dyDescent="0.35">
      <c r="A1380" s="6">
        <v>2433</v>
      </c>
      <c r="B1380" s="6" t="s">
        <v>1449</v>
      </c>
      <c r="C1380" s="6" t="s">
        <v>49</v>
      </c>
      <c r="D1380" s="6" t="s">
        <v>50</v>
      </c>
      <c r="E1380" s="6" t="s">
        <v>51</v>
      </c>
      <c r="F1380" s="5">
        <v>2</v>
      </c>
      <c r="G1380" s="8">
        <v>2489</v>
      </c>
      <c r="H1380" s="9">
        <v>0.67</v>
      </c>
      <c r="I1380" s="7">
        <v>1642.7399999999998</v>
      </c>
      <c r="J1380" s="8">
        <v>164.274</v>
      </c>
      <c r="K1380" s="8">
        <v>1478.4659999999999</v>
      </c>
      <c r="L1380" s="9">
        <f>(Sales[[#This Row],[Profit/Loss]]/Sales[[#This Row],[Revenue]])</f>
        <v>0.9</v>
      </c>
      <c r="M1380" s="1">
        <v>45531</v>
      </c>
      <c r="N1380" s="6" t="s">
        <v>7</v>
      </c>
      <c r="O1380" s="6" t="s">
        <v>4</v>
      </c>
    </row>
    <row r="1381" spans="1:15" x14ac:dyDescent="0.35">
      <c r="A1381" s="6">
        <v>2434</v>
      </c>
      <c r="B1381" s="6" t="s">
        <v>1450</v>
      </c>
      <c r="C1381" s="6" t="s">
        <v>37</v>
      </c>
      <c r="D1381" s="6" t="s">
        <v>151</v>
      </c>
      <c r="E1381" s="6" t="s">
        <v>152</v>
      </c>
      <c r="F1381" s="5">
        <v>2</v>
      </c>
      <c r="G1381" s="8">
        <v>2769</v>
      </c>
      <c r="H1381" s="9">
        <v>0.73</v>
      </c>
      <c r="I1381" s="7">
        <v>1495.26</v>
      </c>
      <c r="J1381" s="8">
        <v>598.10400000000004</v>
      </c>
      <c r="K1381" s="8">
        <v>897.15599999999995</v>
      </c>
      <c r="L1381" s="9">
        <f>(Sales[[#This Row],[Profit/Loss]]/Sales[[#This Row],[Revenue]])</f>
        <v>0.6</v>
      </c>
      <c r="M1381" s="1">
        <v>45508</v>
      </c>
      <c r="N1381" s="6" t="s">
        <v>13</v>
      </c>
      <c r="O1381" s="6" t="s">
        <v>3</v>
      </c>
    </row>
    <row r="1382" spans="1:15" x14ac:dyDescent="0.35">
      <c r="A1382" s="6">
        <v>2435</v>
      </c>
      <c r="B1382" s="6" t="s">
        <v>1451</v>
      </c>
      <c r="C1382" s="6" t="s">
        <v>45</v>
      </c>
      <c r="D1382" s="6" t="s">
        <v>46</v>
      </c>
      <c r="E1382" s="6" t="s">
        <v>47</v>
      </c>
      <c r="F1382" s="5">
        <v>2</v>
      </c>
      <c r="G1382" s="8">
        <v>2605</v>
      </c>
      <c r="H1382" s="9">
        <v>0.7</v>
      </c>
      <c r="I1382" s="7">
        <v>1563.0000000000002</v>
      </c>
      <c r="J1382" s="8">
        <v>1406.7000000000003</v>
      </c>
      <c r="K1382" s="8">
        <v>156.29999999999995</v>
      </c>
      <c r="L1382" s="9">
        <f>(Sales[[#This Row],[Profit/Loss]]/Sales[[#This Row],[Revenue]])</f>
        <v>9.999999999999995E-2</v>
      </c>
      <c r="M1382" s="1">
        <v>45136</v>
      </c>
      <c r="N1382" s="6" t="s">
        <v>9</v>
      </c>
      <c r="O1382" s="6" t="s">
        <v>4</v>
      </c>
    </row>
    <row r="1383" spans="1:15" x14ac:dyDescent="0.35">
      <c r="A1383" s="6">
        <v>2436</v>
      </c>
      <c r="B1383" s="6" t="s">
        <v>1452</v>
      </c>
      <c r="C1383" s="6" t="s">
        <v>49</v>
      </c>
      <c r="D1383" s="6" t="s">
        <v>63</v>
      </c>
      <c r="E1383" s="6" t="s">
        <v>64</v>
      </c>
      <c r="F1383" s="5">
        <v>2</v>
      </c>
      <c r="G1383" s="8">
        <v>2790</v>
      </c>
      <c r="H1383" s="9">
        <v>0.65</v>
      </c>
      <c r="I1383" s="7">
        <v>1952.9999999999998</v>
      </c>
      <c r="J1383" s="8">
        <v>195.29999999999998</v>
      </c>
      <c r="K1383" s="8">
        <v>1757.6999999999998</v>
      </c>
      <c r="L1383" s="9">
        <f>(Sales[[#This Row],[Profit/Loss]]/Sales[[#This Row],[Revenue]])</f>
        <v>0.9</v>
      </c>
      <c r="M1383" s="1">
        <v>45563</v>
      </c>
      <c r="N1383" s="6" t="s">
        <v>13</v>
      </c>
      <c r="O1383" s="6" t="s">
        <v>3</v>
      </c>
    </row>
    <row r="1384" spans="1:15" x14ac:dyDescent="0.35">
      <c r="A1384" s="6">
        <v>2437</v>
      </c>
      <c r="B1384" s="6" t="s">
        <v>1453</v>
      </c>
      <c r="C1384" s="6" t="s">
        <v>49</v>
      </c>
      <c r="D1384" s="6" t="s">
        <v>50</v>
      </c>
      <c r="E1384" s="6" t="s">
        <v>51</v>
      </c>
      <c r="F1384" s="5">
        <v>1</v>
      </c>
      <c r="G1384" s="8">
        <v>1907</v>
      </c>
      <c r="H1384" s="9">
        <v>0.97</v>
      </c>
      <c r="I1384" s="7">
        <v>57.210000000000051</v>
      </c>
      <c r="J1384" s="8">
        <v>5.7210000000000054</v>
      </c>
      <c r="K1384" s="8">
        <v>51.489000000000047</v>
      </c>
      <c r="L1384" s="9">
        <f>(Sales[[#This Row],[Profit/Loss]]/Sales[[#This Row],[Revenue]])</f>
        <v>0.9</v>
      </c>
      <c r="M1384" s="1">
        <v>45563</v>
      </c>
      <c r="N1384" s="6" t="s">
        <v>7</v>
      </c>
      <c r="O1384" s="6" t="s">
        <v>3</v>
      </c>
    </row>
    <row r="1385" spans="1:15" x14ac:dyDescent="0.35">
      <c r="A1385" s="6">
        <v>2438</v>
      </c>
      <c r="B1385" s="6" t="s">
        <v>1454</v>
      </c>
      <c r="C1385" s="6" t="s">
        <v>49</v>
      </c>
      <c r="D1385" s="6" t="s">
        <v>105</v>
      </c>
      <c r="E1385" s="6" t="s">
        <v>106</v>
      </c>
      <c r="F1385" s="5">
        <v>5</v>
      </c>
      <c r="G1385" s="8">
        <v>2751</v>
      </c>
      <c r="H1385" s="9">
        <v>0.61</v>
      </c>
      <c r="I1385" s="7">
        <v>5364.45</v>
      </c>
      <c r="J1385" s="8">
        <v>536.44500000000005</v>
      </c>
      <c r="K1385" s="8">
        <v>4828.0050000000001</v>
      </c>
      <c r="L1385" s="9">
        <f>(Sales[[#This Row],[Profit/Loss]]/Sales[[#This Row],[Revenue]])</f>
        <v>0.9</v>
      </c>
      <c r="M1385" s="1">
        <v>45365</v>
      </c>
      <c r="N1385" s="6" t="s">
        <v>13</v>
      </c>
      <c r="O1385" s="6" t="s">
        <v>3</v>
      </c>
    </row>
    <row r="1386" spans="1:15" x14ac:dyDescent="0.35">
      <c r="A1386" s="6">
        <v>2439</v>
      </c>
      <c r="B1386" s="6" t="s">
        <v>1455</v>
      </c>
      <c r="C1386" s="6" t="s">
        <v>45</v>
      </c>
      <c r="D1386" s="6" t="s">
        <v>171</v>
      </c>
      <c r="E1386" s="6" t="s">
        <v>172</v>
      </c>
      <c r="F1386" s="5">
        <v>2</v>
      </c>
      <c r="G1386" s="8">
        <v>2385</v>
      </c>
      <c r="H1386" s="9">
        <v>0.24</v>
      </c>
      <c r="I1386" s="7">
        <v>3625.2</v>
      </c>
      <c r="J1386" s="8">
        <v>3262.68</v>
      </c>
      <c r="K1386" s="8">
        <v>362.52</v>
      </c>
      <c r="L1386" s="9">
        <f>(Sales[[#This Row],[Profit/Loss]]/Sales[[#This Row],[Revenue]])</f>
        <v>0.1</v>
      </c>
      <c r="M1386" s="1">
        <v>45562</v>
      </c>
      <c r="N1386" s="6" t="s">
        <v>5</v>
      </c>
      <c r="O1386" s="6" t="s">
        <v>4</v>
      </c>
    </row>
    <row r="1387" spans="1:15" x14ac:dyDescent="0.35">
      <c r="A1387" s="6">
        <v>2440</v>
      </c>
      <c r="B1387" s="6" t="s">
        <v>1456</v>
      </c>
      <c r="C1387" s="6" t="s">
        <v>49</v>
      </c>
      <c r="D1387" s="6" t="s">
        <v>94</v>
      </c>
      <c r="E1387" s="6" t="s">
        <v>95</v>
      </c>
      <c r="F1387" s="5">
        <v>2</v>
      </c>
      <c r="G1387" s="8">
        <v>3846</v>
      </c>
      <c r="H1387" s="9">
        <v>0.51</v>
      </c>
      <c r="I1387" s="7">
        <v>3769.08</v>
      </c>
      <c r="J1387" s="8">
        <v>376.90800000000002</v>
      </c>
      <c r="K1387" s="8">
        <v>3392.172</v>
      </c>
      <c r="L1387" s="9">
        <f>(Sales[[#This Row],[Profit/Loss]]/Sales[[#This Row],[Revenue]])</f>
        <v>0.9</v>
      </c>
      <c r="M1387" s="1">
        <v>45539</v>
      </c>
      <c r="N1387" s="6" t="s">
        <v>15</v>
      </c>
      <c r="O1387" s="6" t="s">
        <v>4</v>
      </c>
    </row>
    <row r="1388" spans="1:15" x14ac:dyDescent="0.35">
      <c r="A1388" s="6">
        <v>2441</v>
      </c>
      <c r="B1388" s="6" t="s">
        <v>1457</v>
      </c>
      <c r="C1388" s="6" t="s">
        <v>56</v>
      </c>
      <c r="D1388" s="6" t="s">
        <v>83</v>
      </c>
      <c r="E1388" s="6" t="s">
        <v>84</v>
      </c>
      <c r="F1388" s="5">
        <v>2</v>
      </c>
      <c r="G1388" s="8">
        <v>2840</v>
      </c>
      <c r="H1388" s="9">
        <v>0.81</v>
      </c>
      <c r="I1388" s="7">
        <v>1079.1999999999996</v>
      </c>
      <c r="J1388" s="8">
        <v>863.35999999999967</v>
      </c>
      <c r="K1388" s="8">
        <v>215.83999999999992</v>
      </c>
      <c r="L1388" s="9">
        <f>(Sales[[#This Row],[Profit/Loss]]/Sales[[#This Row],[Revenue]])</f>
        <v>0.2</v>
      </c>
      <c r="M1388" s="1">
        <v>45563</v>
      </c>
      <c r="N1388" s="6" t="s">
        <v>15</v>
      </c>
      <c r="O1388" s="6" t="s">
        <v>4</v>
      </c>
    </row>
    <row r="1389" spans="1:15" x14ac:dyDescent="0.35">
      <c r="A1389" s="6">
        <v>2442</v>
      </c>
      <c r="B1389" s="6" t="s">
        <v>1458</v>
      </c>
      <c r="C1389" s="6" t="s">
        <v>32</v>
      </c>
      <c r="D1389" s="6" t="s">
        <v>53</v>
      </c>
      <c r="E1389" s="6" t="s">
        <v>54</v>
      </c>
      <c r="F1389" s="5">
        <v>2</v>
      </c>
      <c r="G1389" s="8">
        <v>2866</v>
      </c>
      <c r="H1389" s="9">
        <v>0.63</v>
      </c>
      <c r="I1389" s="7">
        <v>2120.84</v>
      </c>
      <c r="J1389" s="8">
        <v>636.25200000000007</v>
      </c>
      <c r="K1389" s="8">
        <v>1484.5880000000002</v>
      </c>
      <c r="L1389" s="9">
        <f>(Sales[[#This Row],[Profit/Loss]]/Sales[[#This Row],[Revenue]])</f>
        <v>0.70000000000000007</v>
      </c>
      <c r="M1389" s="1">
        <v>45688</v>
      </c>
      <c r="N1389" s="6" t="s">
        <v>15</v>
      </c>
      <c r="O1389" s="6" t="s">
        <v>4</v>
      </c>
    </row>
    <row r="1390" spans="1:15" x14ac:dyDescent="0.35">
      <c r="A1390" s="6">
        <v>2443</v>
      </c>
      <c r="B1390" s="6" t="s">
        <v>1459</v>
      </c>
      <c r="C1390" s="6" t="s">
        <v>49</v>
      </c>
      <c r="D1390" s="6" t="s">
        <v>105</v>
      </c>
      <c r="E1390" s="6" t="s">
        <v>106</v>
      </c>
      <c r="F1390" s="5">
        <v>1</v>
      </c>
      <c r="G1390" s="8">
        <v>4982</v>
      </c>
      <c r="H1390" s="9">
        <v>0.61</v>
      </c>
      <c r="I1390" s="7">
        <v>1942.98</v>
      </c>
      <c r="J1390" s="8">
        <v>194.298</v>
      </c>
      <c r="K1390" s="8">
        <v>1748.682</v>
      </c>
      <c r="L1390" s="9">
        <f>(Sales[[#This Row],[Profit/Loss]]/Sales[[#This Row],[Revenue]])</f>
        <v>0.9</v>
      </c>
      <c r="M1390" s="1">
        <v>45562</v>
      </c>
      <c r="N1390" s="6" t="s">
        <v>15</v>
      </c>
      <c r="O1390" s="6" t="s">
        <v>4</v>
      </c>
    </row>
    <row r="1391" spans="1:15" x14ac:dyDescent="0.35">
      <c r="A1391" s="6">
        <v>2444</v>
      </c>
      <c r="B1391" s="6" t="s">
        <v>1460</v>
      </c>
      <c r="C1391" s="6" t="s">
        <v>32</v>
      </c>
      <c r="D1391" s="6" t="s">
        <v>53</v>
      </c>
      <c r="E1391" s="6" t="s">
        <v>54</v>
      </c>
      <c r="F1391" s="5">
        <v>2</v>
      </c>
      <c r="G1391" s="8">
        <v>3471</v>
      </c>
      <c r="H1391" s="9">
        <v>0.63</v>
      </c>
      <c r="I1391" s="7">
        <v>2568.54</v>
      </c>
      <c r="J1391" s="8">
        <v>770.56200000000001</v>
      </c>
      <c r="K1391" s="8">
        <v>1797.9780000000001</v>
      </c>
      <c r="L1391" s="9">
        <f>(Sales[[#This Row],[Profit/Loss]]/Sales[[#This Row],[Revenue]])</f>
        <v>0.70000000000000007</v>
      </c>
      <c r="M1391" s="1">
        <v>45563</v>
      </c>
      <c r="N1391" s="6" t="s">
        <v>15</v>
      </c>
      <c r="O1391" s="6" t="s">
        <v>3</v>
      </c>
    </row>
    <row r="1392" spans="1:15" x14ac:dyDescent="0.35">
      <c r="A1392" s="6">
        <v>2445</v>
      </c>
      <c r="B1392" s="6" t="s">
        <v>1461</v>
      </c>
      <c r="C1392" s="6" t="s">
        <v>45</v>
      </c>
      <c r="D1392" s="6" t="s">
        <v>171</v>
      </c>
      <c r="E1392" s="6" t="s">
        <v>172</v>
      </c>
      <c r="F1392" s="5">
        <v>2</v>
      </c>
      <c r="G1392" s="8">
        <v>2282</v>
      </c>
      <c r="H1392" s="9">
        <v>0.57999999999999996</v>
      </c>
      <c r="I1392" s="7">
        <v>1916.88</v>
      </c>
      <c r="J1392" s="8">
        <v>1725.1920000000002</v>
      </c>
      <c r="K1392" s="8">
        <v>191.68799999999987</v>
      </c>
      <c r="L1392" s="9">
        <f>(Sales[[#This Row],[Profit/Loss]]/Sales[[#This Row],[Revenue]])</f>
        <v>9.9999999999999922E-2</v>
      </c>
      <c r="M1392" s="1">
        <v>45658</v>
      </c>
      <c r="N1392" s="6" t="s">
        <v>9</v>
      </c>
      <c r="O1392" s="6" t="s">
        <v>4</v>
      </c>
    </row>
    <row r="1393" spans="1:15" x14ac:dyDescent="0.35">
      <c r="A1393" s="6">
        <v>2447</v>
      </c>
      <c r="B1393" s="6" t="s">
        <v>1462</v>
      </c>
      <c r="C1393" s="6" t="s">
        <v>56</v>
      </c>
      <c r="D1393" s="6" t="s">
        <v>78</v>
      </c>
      <c r="E1393" s="6" t="s">
        <v>79</v>
      </c>
      <c r="F1393" s="5">
        <v>6</v>
      </c>
      <c r="G1393" s="8">
        <v>1773</v>
      </c>
      <c r="H1393" s="9">
        <v>0.59</v>
      </c>
      <c r="I1393" s="7">
        <v>4361.58</v>
      </c>
      <c r="J1393" s="8">
        <v>3489.2640000000001</v>
      </c>
      <c r="K1393" s="8">
        <v>872.3159999999998</v>
      </c>
      <c r="L1393" s="9">
        <f>(Sales[[#This Row],[Profit/Loss]]/Sales[[#This Row],[Revenue]])</f>
        <v>0.19999999999999996</v>
      </c>
      <c r="M1393" s="1">
        <v>45607</v>
      </c>
      <c r="N1393" s="6" t="s">
        <v>13</v>
      </c>
      <c r="O1393" s="6" t="s">
        <v>4</v>
      </c>
    </row>
    <row r="1394" spans="1:15" x14ac:dyDescent="0.35">
      <c r="A1394" s="6">
        <v>2448</v>
      </c>
      <c r="B1394" s="6" t="s">
        <v>1463</v>
      </c>
      <c r="C1394" s="6" t="s">
        <v>37</v>
      </c>
      <c r="D1394" s="6" t="s">
        <v>113</v>
      </c>
      <c r="E1394" s="6" t="s">
        <v>114</v>
      </c>
      <c r="F1394" s="5">
        <v>3</v>
      </c>
      <c r="G1394" s="8">
        <v>2754</v>
      </c>
      <c r="H1394" s="9">
        <v>0.63</v>
      </c>
      <c r="I1394" s="7">
        <v>3056.94</v>
      </c>
      <c r="J1394" s="8">
        <v>1222.7760000000001</v>
      </c>
      <c r="K1394" s="8">
        <v>1834.164</v>
      </c>
      <c r="L1394" s="9">
        <f>(Sales[[#This Row],[Profit/Loss]]/Sales[[#This Row],[Revenue]])</f>
        <v>0.6</v>
      </c>
      <c r="M1394" s="1">
        <v>45844</v>
      </c>
      <c r="N1394" s="6" t="s">
        <v>5</v>
      </c>
      <c r="O1394" s="6" t="s">
        <v>4</v>
      </c>
    </row>
    <row r="1395" spans="1:15" x14ac:dyDescent="0.35">
      <c r="A1395" s="6">
        <v>2449</v>
      </c>
      <c r="B1395" s="6" t="s">
        <v>1464</v>
      </c>
      <c r="C1395" s="6" t="s">
        <v>41</v>
      </c>
      <c r="D1395" s="6" t="s">
        <v>110</v>
      </c>
      <c r="E1395" s="6" t="s">
        <v>111</v>
      </c>
      <c r="F1395" s="5">
        <v>2</v>
      </c>
      <c r="G1395" s="8">
        <v>2344</v>
      </c>
      <c r="H1395" s="9">
        <v>0.69</v>
      </c>
      <c r="I1395" s="7">
        <v>1453.2800000000002</v>
      </c>
      <c r="J1395" s="8">
        <v>1017.296</v>
      </c>
      <c r="K1395" s="8">
        <v>435.98400000000015</v>
      </c>
      <c r="L1395" s="9">
        <f>(Sales[[#This Row],[Profit/Loss]]/Sales[[#This Row],[Revenue]])</f>
        <v>0.30000000000000004</v>
      </c>
      <c r="M1395" s="1">
        <v>45563</v>
      </c>
      <c r="N1395" s="6" t="s">
        <v>9</v>
      </c>
      <c r="O1395" s="6" t="s">
        <v>4</v>
      </c>
    </row>
    <row r="1396" spans="1:15" x14ac:dyDescent="0.35">
      <c r="A1396" s="6">
        <v>2450</v>
      </c>
      <c r="B1396" s="6" t="s">
        <v>1465</v>
      </c>
      <c r="C1396" s="6" t="s">
        <v>45</v>
      </c>
      <c r="D1396" s="6" t="s">
        <v>171</v>
      </c>
      <c r="E1396" s="6" t="s">
        <v>172</v>
      </c>
      <c r="F1396" s="5">
        <v>2</v>
      </c>
      <c r="G1396" s="8">
        <v>3334</v>
      </c>
      <c r="H1396" s="9">
        <v>0.57999999999999996</v>
      </c>
      <c r="I1396" s="7">
        <v>2800.5600000000004</v>
      </c>
      <c r="J1396" s="8">
        <v>2520.5040000000004</v>
      </c>
      <c r="K1396" s="8">
        <v>280.05600000000004</v>
      </c>
      <c r="L1396" s="9">
        <f>(Sales[[#This Row],[Profit/Loss]]/Sales[[#This Row],[Revenue]])</f>
        <v>0.1</v>
      </c>
      <c r="M1396" s="1">
        <v>45782</v>
      </c>
      <c r="N1396" s="6" t="s">
        <v>7</v>
      </c>
      <c r="O1396" s="6" t="s">
        <v>4</v>
      </c>
    </row>
    <row r="1397" spans="1:15" x14ac:dyDescent="0.35">
      <c r="A1397" s="6">
        <v>2451</v>
      </c>
      <c r="B1397" s="6" t="s">
        <v>1466</v>
      </c>
      <c r="C1397" s="6" t="s">
        <v>41</v>
      </c>
      <c r="D1397" s="6" t="s">
        <v>110</v>
      </c>
      <c r="E1397" s="6" t="s">
        <v>111</v>
      </c>
      <c r="F1397" s="5">
        <v>2</v>
      </c>
      <c r="G1397" s="8">
        <v>2449</v>
      </c>
      <c r="H1397" s="9">
        <v>0.69</v>
      </c>
      <c r="I1397" s="7">
        <v>1518.3800000000003</v>
      </c>
      <c r="J1397" s="8">
        <v>1062.8660000000002</v>
      </c>
      <c r="K1397" s="8">
        <v>455.51400000000012</v>
      </c>
      <c r="L1397" s="9">
        <f>(Sales[[#This Row],[Profit/Loss]]/Sales[[#This Row],[Revenue]])</f>
        <v>0.3</v>
      </c>
      <c r="M1397" s="1">
        <v>45535</v>
      </c>
      <c r="N1397" s="6" t="s">
        <v>7</v>
      </c>
      <c r="O1397" s="6" t="s">
        <v>3</v>
      </c>
    </row>
    <row r="1398" spans="1:15" x14ac:dyDescent="0.35">
      <c r="A1398" s="6">
        <v>2453</v>
      </c>
      <c r="B1398" s="6" t="s">
        <v>1467</v>
      </c>
      <c r="C1398" s="6" t="s">
        <v>32</v>
      </c>
      <c r="D1398" s="6" t="s">
        <v>33</v>
      </c>
      <c r="E1398" s="6" t="s">
        <v>34</v>
      </c>
      <c r="F1398" s="5">
        <v>2</v>
      </c>
      <c r="G1398" s="8">
        <v>2381</v>
      </c>
      <c r="H1398" s="9">
        <v>0.72</v>
      </c>
      <c r="I1398" s="7">
        <v>1333.3600000000001</v>
      </c>
      <c r="J1398" s="8">
        <v>400.00800000000004</v>
      </c>
      <c r="K1398" s="8">
        <v>933.35200000000009</v>
      </c>
      <c r="L1398" s="9">
        <f>(Sales[[#This Row],[Profit/Loss]]/Sales[[#This Row],[Revenue]])</f>
        <v>0.7</v>
      </c>
      <c r="M1398" s="1">
        <v>45441</v>
      </c>
      <c r="N1398" s="6" t="s">
        <v>13</v>
      </c>
      <c r="O1398" s="6" t="s">
        <v>3</v>
      </c>
    </row>
    <row r="1399" spans="1:15" x14ac:dyDescent="0.35">
      <c r="A1399" s="6">
        <v>2454</v>
      </c>
      <c r="B1399" s="6" t="s">
        <v>1468</v>
      </c>
      <c r="C1399" s="6" t="s">
        <v>49</v>
      </c>
      <c r="D1399" s="6" t="s">
        <v>50</v>
      </c>
      <c r="E1399" s="6" t="s">
        <v>51</v>
      </c>
      <c r="F1399" s="5">
        <v>3</v>
      </c>
      <c r="G1399" s="8">
        <v>2510</v>
      </c>
      <c r="H1399" s="9">
        <v>0.67</v>
      </c>
      <c r="I1399" s="7">
        <v>2484.8999999999996</v>
      </c>
      <c r="J1399" s="8">
        <v>248.48999999999998</v>
      </c>
      <c r="K1399" s="8">
        <v>2236.41</v>
      </c>
      <c r="L1399" s="9">
        <f>(Sales[[#This Row],[Profit/Loss]]/Sales[[#This Row],[Revenue]])</f>
        <v>0.9</v>
      </c>
      <c r="M1399" s="1">
        <v>45563</v>
      </c>
      <c r="N1399" s="6" t="s">
        <v>11</v>
      </c>
      <c r="O1399" s="6" t="s">
        <v>4</v>
      </c>
    </row>
    <row r="1400" spans="1:15" x14ac:dyDescent="0.35">
      <c r="A1400" s="6">
        <v>2455</v>
      </c>
      <c r="B1400" s="6" t="s">
        <v>1469</v>
      </c>
      <c r="C1400" s="6" t="s">
        <v>41</v>
      </c>
      <c r="D1400" s="6" t="s">
        <v>73</v>
      </c>
      <c r="E1400" s="6" t="s">
        <v>74</v>
      </c>
      <c r="F1400" s="5">
        <v>2</v>
      </c>
      <c r="G1400" s="8">
        <v>2543</v>
      </c>
      <c r="H1400" s="9">
        <v>0.59</v>
      </c>
      <c r="I1400" s="7">
        <v>2085.2600000000002</v>
      </c>
      <c r="J1400" s="8">
        <v>1459.682</v>
      </c>
      <c r="K1400" s="8">
        <v>625.5780000000002</v>
      </c>
      <c r="L1400" s="9">
        <f>(Sales[[#This Row],[Profit/Loss]]/Sales[[#This Row],[Revenue]])</f>
        <v>0.30000000000000004</v>
      </c>
      <c r="M1400" s="1">
        <v>45563</v>
      </c>
      <c r="N1400" s="6" t="s">
        <v>15</v>
      </c>
      <c r="O1400" s="6" t="s">
        <v>4</v>
      </c>
    </row>
    <row r="1401" spans="1:15" x14ac:dyDescent="0.35">
      <c r="A1401" s="6">
        <v>2456</v>
      </c>
      <c r="B1401" s="6" t="s">
        <v>1470</v>
      </c>
      <c r="C1401" s="6" t="s">
        <v>45</v>
      </c>
      <c r="D1401" s="6" t="s">
        <v>171</v>
      </c>
      <c r="E1401" s="6" t="s">
        <v>172</v>
      </c>
      <c r="F1401" s="5">
        <v>2</v>
      </c>
      <c r="G1401" s="8">
        <v>890</v>
      </c>
      <c r="H1401" s="9">
        <v>0.57999999999999996</v>
      </c>
      <c r="I1401" s="7">
        <v>747.6</v>
      </c>
      <c r="J1401" s="8">
        <v>672.84</v>
      </c>
      <c r="K1401" s="8">
        <v>74.759999999999991</v>
      </c>
      <c r="L1401" s="9">
        <f>(Sales[[#This Row],[Profit/Loss]]/Sales[[#This Row],[Revenue]])</f>
        <v>9.9999999999999992E-2</v>
      </c>
      <c r="M1401" s="1">
        <v>45706</v>
      </c>
      <c r="N1401" s="6" t="s">
        <v>7</v>
      </c>
      <c r="O1401" s="6" t="s">
        <v>3</v>
      </c>
    </row>
    <row r="1402" spans="1:15" x14ac:dyDescent="0.35">
      <c r="A1402" s="6">
        <v>2457</v>
      </c>
      <c r="B1402" s="6" t="s">
        <v>1471</v>
      </c>
      <c r="C1402" s="6" t="s">
        <v>37</v>
      </c>
      <c r="D1402" s="6" t="s">
        <v>151</v>
      </c>
      <c r="E1402" s="6" t="s">
        <v>152</v>
      </c>
      <c r="F1402" s="5">
        <v>6</v>
      </c>
      <c r="G1402" s="8">
        <v>2769</v>
      </c>
      <c r="H1402" s="9">
        <v>0.9</v>
      </c>
      <c r="I1402" s="7">
        <v>1661.3999999999996</v>
      </c>
      <c r="J1402" s="8">
        <v>664.56</v>
      </c>
      <c r="K1402" s="8">
        <v>996.83999999999969</v>
      </c>
      <c r="L1402" s="9">
        <f>(Sales[[#This Row],[Profit/Loss]]/Sales[[#This Row],[Revenue]])</f>
        <v>0.6</v>
      </c>
      <c r="M1402" s="1">
        <v>45550</v>
      </c>
      <c r="N1402" s="6" t="s">
        <v>5</v>
      </c>
      <c r="O1402" s="6" t="s">
        <v>4</v>
      </c>
    </row>
    <row r="1403" spans="1:15" x14ac:dyDescent="0.35">
      <c r="A1403" s="6">
        <v>2458</v>
      </c>
      <c r="B1403" s="6" t="s">
        <v>1472</v>
      </c>
      <c r="C1403" s="6" t="s">
        <v>49</v>
      </c>
      <c r="D1403" s="6" t="s">
        <v>63</v>
      </c>
      <c r="E1403" s="6" t="s">
        <v>64</v>
      </c>
      <c r="F1403" s="5">
        <v>2</v>
      </c>
      <c r="G1403" s="8">
        <v>2790</v>
      </c>
      <c r="H1403" s="9">
        <v>0.64</v>
      </c>
      <c r="I1403" s="7">
        <v>2008.8</v>
      </c>
      <c r="J1403" s="8">
        <v>200.88</v>
      </c>
      <c r="K1403" s="8">
        <v>1807.92</v>
      </c>
      <c r="L1403" s="9">
        <f>(Sales[[#This Row],[Profit/Loss]]/Sales[[#This Row],[Revenue]])</f>
        <v>0.9</v>
      </c>
      <c r="M1403" s="1">
        <v>45606</v>
      </c>
      <c r="N1403" s="6" t="s">
        <v>5</v>
      </c>
      <c r="O1403" s="6" t="s">
        <v>3</v>
      </c>
    </row>
    <row r="1404" spans="1:15" x14ac:dyDescent="0.35">
      <c r="A1404" s="6">
        <v>2459</v>
      </c>
      <c r="B1404" s="6" t="s">
        <v>1473</v>
      </c>
      <c r="C1404" s="6" t="s">
        <v>45</v>
      </c>
      <c r="D1404" s="6" t="s">
        <v>60</v>
      </c>
      <c r="E1404" s="6" t="s">
        <v>61</v>
      </c>
      <c r="F1404" s="5">
        <v>2</v>
      </c>
      <c r="G1404" s="8">
        <v>2580</v>
      </c>
      <c r="H1404" s="9">
        <v>0.64</v>
      </c>
      <c r="I1404" s="7">
        <v>1857.6</v>
      </c>
      <c r="J1404" s="8">
        <v>1671.84</v>
      </c>
      <c r="K1404" s="8">
        <v>185.76</v>
      </c>
      <c r="L1404" s="9">
        <f>(Sales[[#This Row],[Profit/Loss]]/Sales[[#This Row],[Revenue]])</f>
        <v>0.1</v>
      </c>
      <c r="M1404" s="1">
        <v>45563</v>
      </c>
      <c r="N1404" s="6" t="s">
        <v>9</v>
      </c>
      <c r="O1404" s="6" t="s">
        <v>4</v>
      </c>
    </row>
    <row r="1405" spans="1:15" x14ac:dyDescent="0.35">
      <c r="A1405" s="6">
        <v>2460</v>
      </c>
      <c r="B1405" s="6" t="s">
        <v>1474</v>
      </c>
      <c r="C1405" s="6" t="s">
        <v>45</v>
      </c>
      <c r="D1405" s="6" t="s">
        <v>148</v>
      </c>
      <c r="E1405" s="6" t="s">
        <v>149</v>
      </c>
      <c r="F1405" s="5">
        <v>2</v>
      </c>
      <c r="G1405" s="8">
        <v>3157</v>
      </c>
      <c r="H1405" s="9">
        <v>7.0000000000000007E-2</v>
      </c>
      <c r="I1405" s="7">
        <v>5872.0199999999995</v>
      </c>
      <c r="J1405" s="8">
        <v>5284.8179999999993</v>
      </c>
      <c r="K1405" s="8">
        <v>587.20200000000023</v>
      </c>
      <c r="L1405" s="9">
        <f>(Sales[[#This Row],[Profit/Loss]]/Sales[[#This Row],[Revenue]])</f>
        <v>0.10000000000000005</v>
      </c>
      <c r="M1405" s="1">
        <v>45194</v>
      </c>
      <c r="N1405" s="6" t="s">
        <v>13</v>
      </c>
      <c r="O1405" s="6" t="s">
        <v>4</v>
      </c>
    </row>
    <row r="1406" spans="1:15" x14ac:dyDescent="0.35">
      <c r="A1406" s="6">
        <v>2461</v>
      </c>
      <c r="B1406" s="6" t="s">
        <v>1475</v>
      </c>
      <c r="C1406" s="6" t="s">
        <v>37</v>
      </c>
      <c r="D1406" s="6" t="s">
        <v>38</v>
      </c>
      <c r="E1406" s="6" t="s">
        <v>39</v>
      </c>
      <c r="F1406" s="5">
        <v>1</v>
      </c>
      <c r="G1406" s="8">
        <v>4226</v>
      </c>
      <c r="H1406" s="9">
        <v>0.68</v>
      </c>
      <c r="I1406" s="7">
        <v>1352.3199999999997</v>
      </c>
      <c r="J1406" s="8">
        <v>540.92799999999988</v>
      </c>
      <c r="K1406" s="8">
        <v>811.39199999999983</v>
      </c>
      <c r="L1406" s="9">
        <f>(Sales[[#This Row],[Profit/Loss]]/Sales[[#This Row],[Revenue]])</f>
        <v>0.6</v>
      </c>
      <c r="M1406" s="1">
        <v>45685</v>
      </c>
      <c r="N1406" s="6" t="s">
        <v>13</v>
      </c>
      <c r="O1406" s="6" t="s">
        <v>3</v>
      </c>
    </row>
    <row r="1407" spans="1:15" x14ac:dyDescent="0.35">
      <c r="A1407" s="6">
        <v>2462</v>
      </c>
      <c r="B1407" s="6" t="s">
        <v>1476</v>
      </c>
      <c r="C1407" s="6" t="s">
        <v>45</v>
      </c>
      <c r="D1407" s="6" t="s">
        <v>46</v>
      </c>
      <c r="E1407" s="6" t="s">
        <v>47</v>
      </c>
      <c r="F1407" s="5">
        <v>2</v>
      </c>
      <c r="G1407" s="8">
        <v>2123</v>
      </c>
      <c r="H1407" s="9">
        <v>0.7</v>
      </c>
      <c r="I1407" s="7">
        <v>1273.8000000000002</v>
      </c>
      <c r="J1407" s="8">
        <v>1146.4200000000003</v>
      </c>
      <c r="K1407" s="8">
        <v>127.37999999999988</v>
      </c>
      <c r="L1407" s="9">
        <f>(Sales[[#This Row],[Profit/Loss]]/Sales[[#This Row],[Revenue]])</f>
        <v>9.9999999999999895E-2</v>
      </c>
      <c r="M1407" s="1">
        <v>45833</v>
      </c>
      <c r="N1407" s="6" t="s">
        <v>9</v>
      </c>
      <c r="O1407" s="6" t="s">
        <v>4</v>
      </c>
    </row>
    <row r="1408" spans="1:15" x14ac:dyDescent="0.35">
      <c r="A1408" s="6">
        <v>2463</v>
      </c>
      <c r="B1408" s="6" t="s">
        <v>1477</v>
      </c>
      <c r="C1408" s="6" t="s">
        <v>45</v>
      </c>
      <c r="D1408" s="6" t="s">
        <v>60</v>
      </c>
      <c r="E1408" s="6" t="s">
        <v>61</v>
      </c>
      <c r="F1408" s="5">
        <v>2</v>
      </c>
      <c r="G1408" s="8">
        <v>406</v>
      </c>
      <c r="H1408" s="9">
        <v>0.64</v>
      </c>
      <c r="I1408" s="7">
        <v>292.32</v>
      </c>
      <c r="J1408" s="8">
        <v>263.08800000000002</v>
      </c>
      <c r="K1408" s="8">
        <v>29.231999999999971</v>
      </c>
      <c r="L1408" s="9">
        <f>(Sales[[#This Row],[Profit/Loss]]/Sales[[#This Row],[Revenue]])</f>
        <v>9.9999999999999908E-2</v>
      </c>
      <c r="M1408" s="1">
        <v>45723</v>
      </c>
      <c r="N1408" s="6" t="s">
        <v>5</v>
      </c>
      <c r="O1408" s="6" t="s">
        <v>4</v>
      </c>
    </row>
    <row r="1409" spans="1:15" x14ac:dyDescent="0.35">
      <c r="A1409" s="6">
        <v>2464</v>
      </c>
      <c r="B1409" s="6" t="s">
        <v>1478</v>
      </c>
      <c r="C1409" s="6" t="s">
        <v>41</v>
      </c>
      <c r="D1409" s="6" t="s">
        <v>110</v>
      </c>
      <c r="E1409" s="6" t="s">
        <v>111</v>
      </c>
      <c r="F1409" s="5">
        <v>1</v>
      </c>
      <c r="G1409" s="8">
        <v>2449</v>
      </c>
      <c r="H1409" s="9">
        <v>0.32</v>
      </c>
      <c r="I1409" s="7">
        <v>1665.32</v>
      </c>
      <c r="J1409" s="8">
        <v>1165.7239999999999</v>
      </c>
      <c r="K1409" s="8">
        <v>499.596</v>
      </c>
      <c r="L1409" s="9">
        <f>(Sales[[#This Row],[Profit/Loss]]/Sales[[#This Row],[Revenue]])</f>
        <v>0.3</v>
      </c>
      <c r="M1409" s="1">
        <v>45751</v>
      </c>
      <c r="N1409" s="6" t="s">
        <v>13</v>
      </c>
      <c r="O1409" s="6" t="s">
        <v>4</v>
      </c>
    </row>
    <row r="1410" spans="1:15" x14ac:dyDescent="0.35">
      <c r="A1410" s="6">
        <v>2465</v>
      </c>
      <c r="B1410" s="6" t="s">
        <v>1479</v>
      </c>
      <c r="C1410" s="6" t="s">
        <v>32</v>
      </c>
      <c r="D1410" s="6" t="s">
        <v>68</v>
      </c>
      <c r="E1410" s="6" t="s">
        <v>69</v>
      </c>
      <c r="F1410" s="5">
        <v>2</v>
      </c>
      <c r="G1410" s="8">
        <v>494</v>
      </c>
      <c r="H1410" s="9">
        <v>0.48</v>
      </c>
      <c r="I1410" s="7">
        <v>513.76</v>
      </c>
      <c r="J1410" s="8">
        <v>154.12799999999999</v>
      </c>
      <c r="K1410" s="8">
        <v>359.63200000000001</v>
      </c>
      <c r="L1410" s="9">
        <f>(Sales[[#This Row],[Profit/Loss]]/Sales[[#This Row],[Revenue]])</f>
        <v>0.70000000000000007</v>
      </c>
      <c r="M1410" s="1">
        <v>45684</v>
      </c>
      <c r="N1410" s="6" t="s">
        <v>13</v>
      </c>
      <c r="O1410" s="6" t="s">
        <v>3</v>
      </c>
    </row>
    <row r="1411" spans="1:15" x14ac:dyDescent="0.35">
      <c r="A1411" s="6">
        <v>2466</v>
      </c>
      <c r="B1411" s="6" t="s">
        <v>1480</v>
      </c>
      <c r="C1411" s="6" t="s">
        <v>56</v>
      </c>
      <c r="D1411" s="6" t="s">
        <v>78</v>
      </c>
      <c r="E1411" s="6" t="s">
        <v>79</v>
      </c>
      <c r="F1411" s="5">
        <v>2</v>
      </c>
      <c r="G1411" s="8">
        <v>2336</v>
      </c>
      <c r="H1411" s="9">
        <v>0.17</v>
      </c>
      <c r="I1411" s="7">
        <v>3877.7599999999998</v>
      </c>
      <c r="J1411" s="8">
        <v>3102.2080000000001</v>
      </c>
      <c r="K1411" s="8">
        <v>775.55199999999968</v>
      </c>
      <c r="L1411" s="9">
        <f>(Sales[[#This Row],[Profit/Loss]]/Sales[[#This Row],[Revenue]])</f>
        <v>0.19999999999999993</v>
      </c>
      <c r="M1411" s="1">
        <v>45563</v>
      </c>
      <c r="N1411" s="6" t="s">
        <v>7</v>
      </c>
      <c r="O1411" s="6" t="s">
        <v>3</v>
      </c>
    </row>
    <row r="1412" spans="1:15" x14ac:dyDescent="0.35">
      <c r="A1412" s="6">
        <v>2467</v>
      </c>
      <c r="B1412" s="6" t="s">
        <v>1481</v>
      </c>
      <c r="C1412" s="6" t="s">
        <v>41</v>
      </c>
      <c r="D1412" s="6" t="s">
        <v>42</v>
      </c>
      <c r="E1412" s="6" t="s">
        <v>43</v>
      </c>
      <c r="F1412" s="5">
        <v>1</v>
      </c>
      <c r="G1412" s="8">
        <v>2874</v>
      </c>
      <c r="H1412" s="9">
        <v>0.66</v>
      </c>
      <c r="I1412" s="7">
        <v>977.15999999999985</v>
      </c>
      <c r="J1412" s="8">
        <v>684.01199999999983</v>
      </c>
      <c r="K1412" s="8">
        <v>293.14800000000002</v>
      </c>
      <c r="L1412" s="9">
        <f>(Sales[[#This Row],[Profit/Loss]]/Sales[[#This Row],[Revenue]])</f>
        <v>0.30000000000000004</v>
      </c>
      <c r="M1412" s="1">
        <v>45823</v>
      </c>
      <c r="N1412" s="6" t="s">
        <v>9</v>
      </c>
      <c r="O1412" s="6" t="s">
        <v>4</v>
      </c>
    </row>
    <row r="1413" spans="1:15" x14ac:dyDescent="0.35">
      <c r="A1413" s="6">
        <v>2468</v>
      </c>
      <c r="B1413" s="6" t="s">
        <v>1482</v>
      </c>
      <c r="C1413" s="6" t="s">
        <v>49</v>
      </c>
      <c r="D1413" s="6" t="s">
        <v>63</v>
      </c>
      <c r="E1413" s="6" t="s">
        <v>64</v>
      </c>
      <c r="F1413" s="5">
        <v>2</v>
      </c>
      <c r="G1413" s="8">
        <v>2790</v>
      </c>
      <c r="H1413" s="9">
        <v>0.65</v>
      </c>
      <c r="I1413" s="7">
        <v>1952.9999999999998</v>
      </c>
      <c r="J1413" s="8">
        <v>195.29999999999998</v>
      </c>
      <c r="K1413" s="8">
        <v>1757.6999999999998</v>
      </c>
      <c r="L1413" s="9">
        <f>(Sales[[#This Row],[Profit/Loss]]/Sales[[#This Row],[Revenue]])</f>
        <v>0.9</v>
      </c>
      <c r="M1413" s="1">
        <v>45760</v>
      </c>
      <c r="N1413" s="6" t="s">
        <v>9</v>
      </c>
      <c r="O1413" s="6" t="s">
        <v>4</v>
      </c>
    </row>
    <row r="1414" spans="1:15" x14ac:dyDescent="0.35">
      <c r="A1414" s="6">
        <v>2469</v>
      </c>
      <c r="B1414" s="6" t="s">
        <v>1483</v>
      </c>
      <c r="C1414" s="6" t="s">
        <v>37</v>
      </c>
      <c r="D1414" s="6" t="s">
        <v>102</v>
      </c>
      <c r="E1414" s="6" t="s">
        <v>103</v>
      </c>
      <c r="F1414" s="5">
        <v>2</v>
      </c>
      <c r="G1414" s="8">
        <v>4132</v>
      </c>
      <c r="H1414" s="9">
        <v>0.57999999999999996</v>
      </c>
      <c r="I1414" s="7">
        <v>3470.88</v>
      </c>
      <c r="J1414" s="8">
        <v>1388.3520000000001</v>
      </c>
      <c r="K1414" s="8">
        <v>2082.5280000000002</v>
      </c>
      <c r="L1414" s="9">
        <f>(Sales[[#This Row],[Profit/Loss]]/Sales[[#This Row],[Revenue]])</f>
        <v>0.60000000000000009</v>
      </c>
      <c r="M1414" s="1">
        <v>45776</v>
      </c>
      <c r="N1414" s="6" t="s">
        <v>9</v>
      </c>
      <c r="O1414" s="6" t="s">
        <v>4</v>
      </c>
    </row>
    <row r="1415" spans="1:15" x14ac:dyDescent="0.35">
      <c r="A1415" s="6">
        <v>2470</v>
      </c>
      <c r="B1415" s="6" t="s">
        <v>1484</v>
      </c>
      <c r="C1415" s="6" t="s">
        <v>37</v>
      </c>
      <c r="D1415" s="6" t="s">
        <v>38</v>
      </c>
      <c r="E1415" s="6" t="s">
        <v>39</v>
      </c>
      <c r="F1415" s="5">
        <v>3</v>
      </c>
      <c r="G1415" s="8">
        <v>2761</v>
      </c>
      <c r="H1415" s="9">
        <v>0.74</v>
      </c>
      <c r="I1415" s="7">
        <v>2153.58</v>
      </c>
      <c r="J1415" s="8">
        <v>861.43200000000002</v>
      </c>
      <c r="K1415" s="8">
        <v>1292.1479999999999</v>
      </c>
      <c r="L1415" s="9">
        <f>(Sales[[#This Row],[Profit/Loss]]/Sales[[#This Row],[Revenue]])</f>
        <v>0.6</v>
      </c>
      <c r="M1415" s="1">
        <v>45535</v>
      </c>
      <c r="N1415" s="6" t="s">
        <v>15</v>
      </c>
      <c r="O1415" s="6" t="s">
        <v>3</v>
      </c>
    </row>
    <row r="1416" spans="1:15" x14ac:dyDescent="0.35">
      <c r="A1416" s="6">
        <v>2471</v>
      </c>
      <c r="B1416" s="6" t="s">
        <v>1485</v>
      </c>
      <c r="C1416" s="6" t="s">
        <v>32</v>
      </c>
      <c r="D1416" s="6" t="s">
        <v>33</v>
      </c>
      <c r="E1416" s="6" t="s">
        <v>34</v>
      </c>
      <c r="F1416" s="5">
        <v>2</v>
      </c>
      <c r="G1416" s="8">
        <v>4458</v>
      </c>
      <c r="H1416" s="9">
        <v>0.66</v>
      </c>
      <c r="I1416" s="7">
        <v>3031.4399999999996</v>
      </c>
      <c r="J1416" s="8">
        <v>909.4319999999999</v>
      </c>
      <c r="K1416" s="8">
        <v>2122.0079999999998</v>
      </c>
      <c r="L1416" s="9">
        <f>(Sales[[#This Row],[Profit/Loss]]/Sales[[#This Row],[Revenue]])</f>
        <v>0.70000000000000007</v>
      </c>
      <c r="M1416" s="1">
        <v>45563</v>
      </c>
      <c r="N1416" s="6" t="s">
        <v>15</v>
      </c>
      <c r="O1416" s="6" t="s">
        <v>3</v>
      </c>
    </row>
    <row r="1417" spans="1:15" x14ac:dyDescent="0.35">
      <c r="A1417" s="6">
        <v>2472</v>
      </c>
      <c r="B1417" s="6" t="s">
        <v>1486</v>
      </c>
      <c r="C1417" s="6" t="s">
        <v>32</v>
      </c>
      <c r="D1417" s="6" t="s">
        <v>129</v>
      </c>
      <c r="E1417" s="6" t="s">
        <v>130</v>
      </c>
      <c r="F1417" s="5">
        <v>2</v>
      </c>
      <c r="G1417" s="8">
        <v>4358</v>
      </c>
      <c r="H1417" s="9">
        <v>0.33</v>
      </c>
      <c r="I1417" s="7">
        <v>5839.7199999999993</v>
      </c>
      <c r="J1417" s="8">
        <v>1751.9159999999997</v>
      </c>
      <c r="K1417" s="8">
        <v>4087.8039999999996</v>
      </c>
      <c r="L1417" s="9">
        <f>(Sales[[#This Row],[Profit/Loss]]/Sales[[#This Row],[Revenue]])</f>
        <v>0.70000000000000007</v>
      </c>
      <c r="M1417" s="1">
        <v>45563</v>
      </c>
      <c r="N1417" s="6" t="s">
        <v>5</v>
      </c>
      <c r="O1417" s="6" t="s">
        <v>3</v>
      </c>
    </row>
    <row r="1418" spans="1:15" x14ac:dyDescent="0.35">
      <c r="A1418" s="6">
        <v>2473</v>
      </c>
      <c r="B1418" s="6" t="s">
        <v>1487</v>
      </c>
      <c r="C1418" s="6" t="s">
        <v>41</v>
      </c>
      <c r="D1418" s="6" t="s">
        <v>73</v>
      </c>
      <c r="E1418" s="6" t="s">
        <v>74</v>
      </c>
      <c r="F1418" s="5">
        <v>6</v>
      </c>
      <c r="G1418" s="8">
        <v>408</v>
      </c>
      <c r="H1418" s="9">
        <v>0.9</v>
      </c>
      <c r="I1418" s="7">
        <v>244.79999999999995</v>
      </c>
      <c r="J1418" s="8">
        <v>171.35999999999996</v>
      </c>
      <c r="K1418" s="8">
        <v>73.44</v>
      </c>
      <c r="L1418" s="9">
        <f>(Sales[[#This Row],[Profit/Loss]]/Sales[[#This Row],[Revenue]])</f>
        <v>0.30000000000000004</v>
      </c>
      <c r="M1418" s="1">
        <v>45516</v>
      </c>
      <c r="N1418" s="6" t="s">
        <v>5</v>
      </c>
      <c r="O1418" s="6" t="s">
        <v>4</v>
      </c>
    </row>
    <row r="1419" spans="1:15" x14ac:dyDescent="0.35">
      <c r="A1419" s="6">
        <v>2474</v>
      </c>
      <c r="B1419" s="6" t="s">
        <v>1488</v>
      </c>
      <c r="C1419" s="6" t="s">
        <v>41</v>
      </c>
      <c r="D1419" s="6" t="s">
        <v>42</v>
      </c>
      <c r="E1419" s="6" t="s">
        <v>43</v>
      </c>
      <c r="F1419" s="5">
        <v>1</v>
      </c>
      <c r="G1419" s="8">
        <v>2874</v>
      </c>
      <c r="H1419" s="9">
        <v>0.66</v>
      </c>
      <c r="I1419" s="7">
        <v>977.15999999999985</v>
      </c>
      <c r="J1419" s="8">
        <v>684.01199999999983</v>
      </c>
      <c r="K1419" s="8">
        <v>293.14800000000002</v>
      </c>
      <c r="L1419" s="9">
        <f>(Sales[[#This Row],[Profit/Loss]]/Sales[[#This Row],[Revenue]])</f>
        <v>0.30000000000000004</v>
      </c>
      <c r="M1419" s="1">
        <v>45605</v>
      </c>
      <c r="N1419" s="6" t="s">
        <v>11</v>
      </c>
      <c r="O1419" s="6" t="s">
        <v>3</v>
      </c>
    </row>
    <row r="1420" spans="1:15" x14ac:dyDescent="0.35">
      <c r="A1420" s="6">
        <v>2475</v>
      </c>
      <c r="B1420" s="6" t="s">
        <v>1489</v>
      </c>
      <c r="C1420" s="6" t="s">
        <v>37</v>
      </c>
      <c r="D1420" s="6" t="s">
        <v>151</v>
      </c>
      <c r="E1420" s="6" t="s">
        <v>152</v>
      </c>
      <c r="F1420" s="5">
        <v>5</v>
      </c>
      <c r="G1420" s="8">
        <v>642</v>
      </c>
      <c r="H1420" s="9">
        <v>0.17</v>
      </c>
      <c r="I1420" s="7">
        <v>2664.2999999999997</v>
      </c>
      <c r="J1420" s="8">
        <v>1065.72</v>
      </c>
      <c r="K1420" s="8">
        <v>1598.5799999999997</v>
      </c>
      <c r="L1420" s="9">
        <f>(Sales[[#This Row],[Profit/Loss]]/Sales[[#This Row],[Revenue]])</f>
        <v>0.6</v>
      </c>
      <c r="M1420" s="1">
        <v>45563</v>
      </c>
      <c r="N1420" s="6" t="s">
        <v>7</v>
      </c>
      <c r="O1420" s="6" t="s">
        <v>4</v>
      </c>
    </row>
    <row r="1421" spans="1:15" x14ac:dyDescent="0.35">
      <c r="A1421" s="6">
        <v>2476</v>
      </c>
      <c r="B1421" s="6" t="s">
        <v>1490</v>
      </c>
      <c r="C1421" s="6" t="s">
        <v>56</v>
      </c>
      <c r="D1421" s="6" t="s">
        <v>57</v>
      </c>
      <c r="E1421" s="6" t="s">
        <v>58</v>
      </c>
      <c r="F1421" s="5">
        <v>5</v>
      </c>
      <c r="G1421" s="8">
        <v>2967</v>
      </c>
      <c r="H1421" s="9">
        <v>0.64</v>
      </c>
      <c r="I1421" s="7">
        <v>5340.5999999999995</v>
      </c>
      <c r="J1421" s="8">
        <v>4272.4799999999996</v>
      </c>
      <c r="K1421" s="8">
        <v>1068.1199999999999</v>
      </c>
      <c r="L1421" s="9">
        <f>(Sales[[#This Row],[Profit/Loss]]/Sales[[#This Row],[Revenue]])</f>
        <v>0.2</v>
      </c>
      <c r="M1421" s="1">
        <v>45563</v>
      </c>
      <c r="N1421" s="6" t="s">
        <v>13</v>
      </c>
      <c r="O1421" s="6" t="s">
        <v>3</v>
      </c>
    </row>
    <row r="1422" spans="1:15" x14ac:dyDescent="0.35">
      <c r="A1422" s="6">
        <v>2477</v>
      </c>
      <c r="B1422" s="6" t="s">
        <v>1491</v>
      </c>
      <c r="C1422" s="6" t="s">
        <v>41</v>
      </c>
      <c r="D1422" s="6" t="s">
        <v>110</v>
      </c>
      <c r="E1422" s="6" t="s">
        <v>111</v>
      </c>
      <c r="F1422" s="5">
        <v>3</v>
      </c>
      <c r="G1422" s="8">
        <v>3725</v>
      </c>
      <c r="H1422" s="9">
        <v>0.69</v>
      </c>
      <c r="I1422" s="7">
        <v>3464.2500000000005</v>
      </c>
      <c r="J1422" s="8">
        <v>2424.9750000000004</v>
      </c>
      <c r="K1422" s="8">
        <v>1039.2750000000001</v>
      </c>
      <c r="L1422" s="9">
        <f>(Sales[[#This Row],[Profit/Loss]]/Sales[[#This Row],[Revenue]])</f>
        <v>0.3</v>
      </c>
      <c r="M1422" s="1">
        <v>45563</v>
      </c>
      <c r="N1422" s="6" t="s">
        <v>11</v>
      </c>
      <c r="O1422" s="6" t="s">
        <v>4</v>
      </c>
    </row>
    <row r="1423" spans="1:15" x14ac:dyDescent="0.35">
      <c r="A1423" s="6">
        <v>2478</v>
      </c>
      <c r="B1423" s="6" t="s">
        <v>1492</v>
      </c>
      <c r="C1423" s="6" t="s">
        <v>56</v>
      </c>
      <c r="D1423" s="6" t="s">
        <v>117</v>
      </c>
      <c r="E1423" s="6" t="s">
        <v>118</v>
      </c>
      <c r="F1423" s="5">
        <v>1</v>
      </c>
      <c r="G1423" s="8">
        <v>1905</v>
      </c>
      <c r="H1423" s="9">
        <v>0.56999999999999995</v>
      </c>
      <c r="I1423" s="7">
        <v>819.15000000000009</v>
      </c>
      <c r="J1423" s="8">
        <v>655.32000000000016</v>
      </c>
      <c r="K1423" s="8">
        <v>163.82999999999993</v>
      </c>
      <c r="L1423" s="9">
        <f>(Sales[[#This Row],[Profit/Loss]]/Sales[[#This Row],[Revenue]])</f>
        <v>0.1999999999999999</v>
      </c>
      <c r="M1423" s="1">
        <v>45557</v>
      </c>
      <c r="N1423" s="6" t="s">
        <v>9</v>
      </c>
      <c r="O1423" s="6" t="s">
        <v>3</v>
      </c>
    </row>
    <row r="1424" spans="1:15" x14ac:dyDescent="0.35">
      <c r="A1424" s="6">
        <v>2479</v>
      </c>
      <c r="B1424" s="6" t="s">
        <v>1493</v>
      </c>
      <c r="C1424" s="6" t="s">
        <v>41</v>
      </c>
      <c r="D1424" s="6" t="s">
        <v>87</v>
      </c>
      <c r="E1424" s="6" t="s">
        <v>88</v>
      </c>
      <c r="F1424" s="5">
        <v>1</v>
      </c>
      <c r="G1424" s="8">
        <v>2573</v>
      </c>
      <c r="H1424" s="9">
        <v>0.9</v>
      </c>
      <c r="I1424" s="7">
        <v>257.29999999999995</v>
      </c>
      <c r="J1424" s="8">
        <v>180.10999999999996</v>
      </c>
      <c r="K1424" s="8">
        <v>77.19</v>
      </c>
      <c r="L1424" s="9">
        <f>(Sales[[#This Row],[Profit/Loss]]/Sales[[#This Row],[Revenue]])</f>
        <v>0.30000000000000004</v>
      </c>
      <c r="M1424" s="1">
        <v>45696</v>
      </c>
      <c r="N1424" s="6" t="s">
        <v>15</v>
      </c>
      <c r="O1424" s="6" t="s">
        <v>3</v>
      </c>
    </row>
    <row r="1425" spans="1:15" x14ac:dyDescent="0.35">
      <c r="A1425" s="6">
        <v>2480</v>
      </c>
      <c r="B1425" s="6" t="s">
        <v>1494</v>
      </c>
      <c r="C1425" s="6" t="s">
        <v>41</v>
      </c>
      <c r="D1425" s="6" t="s">
        <v>73</v>
      </c>
      <c r="E1425" s="6" t="s">
        <v>74</v>
      </c>
      <c r="F1425" s="5">
        <v>2</v>
      </c>
      <c r="G1425" s="8">
        <v>2543</v>
      </c>
      <c r="H1425" s="9">
        <v>0.14000000000000001</v>
      </c>
      <c r="I1425" s="7">
        <v>4373.96</v>
      </c>
      <c r="J1425" s="8">
        <v>3061.7719999999999</v>
      </c>
      <c r="K1425" s="8">
        <v>1312.1880000000001</v>
      </c>
      <c r="L1425" s="9">
        <f>(Sales[[#This Row],[Profit/Loss]]/Sales[[#This Row],[Revenue]])</f>
        <v>0.30000000000000004</v>
      </c>
      <c r="M1425" s="1">
        <v>45573</v>
      </c>
      <c r="N1425" s="6" t="s">
        <v>11</v>
      </c>
      <c r="O1425" s="6" t="s">
        <v>4</v>
      </c>
    </row>
    <row r="1426" spans="1:15" x14ac:dyDescent="0.35">
      <c r="A1426" s="6">
        <v>2481</v>
      </c>
      <c r="B1426" s="6" t="s">
        <v>1495</v>
      </c>
      <c r="C1426" s="6" t="s">
        <v>37</v>
      </c>
      <c r="D1426" s="6" t="s">
        <v>102</v>
      </c>
      <c r="E1426" s="6" t="s">
        <v>103</v>
      </c>
      <c r="F1426" s="5">
        <v>2</v>
      </c>
      <c r="G1426" s="8">
        <v>2445</v>
      </c>
      <c r="H1426" s="9">
        <v>0.57999999999999996</v>
      </c>
      <c r="I1426" s="7">
        <v>2053.8000000000002</v>
      </c>
      <c r="J1426" s="8">
        <v>821.5200000000001</v>
      </c>
      <c r="K1426" s="8">
        <v>1232.2800000000002</v>
      </c>
      <c r="L1426" s="9">
        <f>(Sales[[#This Row],[Profit/Loss]]/Sales[[#This Row],[Revenue]])</f>
        <v>0.60000000000000009</v>
      </c>
      <c r="M1426" s="1">
        <v>45774</v>
      </c>
      <c r="N1426" s="6" t="s">
        <v>9</v>
      </c>
      <c r="O1426" s="6" t="s">
        <v>4</v>
      </c>
    </row>
    <row r="1427" spans="1:15" x14ac:dyDescent="0.35">
      <c r="A1427" s="6">
        <v>2483</v>
      </c>
      <c r="B1427" s="6" t="s">
        <v>1496</v>
      </c>
      <c r="C1427" s="6" t="s">
        <v>56</v>
      </c>
      <c r="D1427" s="6" t="s">
        <v>83</v>
      </c>
      <c r="E1427" s="6" t="s">
        <v>84</v>
      </c>
      <c r="F1427" s="5">
        <v>2</v>
      </c>
      <c r="G1427" s="8">
        <v>2840</v>
      </c>
      <c r="H1427" s="9">
        <v>0.96</v>
      </c>
      <c r="I1427" s="7">
        <v>227.20000000000022</v>
      </c>
      <c r="J1427" s="8">
        <v>181.76000000000019</v>
      </c>
      <c r="K1427" s="8">
        <v>45.440000000000026</v>
      </c>
      <c r="L1427" s="9">
        <f>(Sales[[#This Row],[Profit/Loss]]/Sales[[#This Row],[Revenue]])</f>
        <v>0.19999999999999993</v>
      </c>
      <c r="M1427" s="1">
        <v>45790</v>
      </c>
      <c r="N1427" s="6" t="s">
        <v>15</v>
      </c>
      <c r="O1427" s="6" t="s">
        <v>3</v>
      </c>
    </row>
    <row r="1428" spans="1:15" x14ac:dyDescent="0.35">
      <c r="A1428" s="6">
        <v>2484</v>
      </c>
      <c r="B1428" s="6" t="s">
        <v>1497</v>
      </c>
      <c r="C1428" s="6" t="s">
        <v>49</v>
      </c>
      <c r="D1428" s="6" t="s">
        <v>105</v>
      </c>
      <c r="E1428" s="6" t="s">
        <v>106</v>
      </c>
      <c r="F1428" s="5">
        <v>2</v>
      </c>
      <c r="G1428" s="8">
        <v>2751</v>
      </c>
      <c r="H1428" s="9">
        <v>0.61</v>
      </c>
      <c r="I1428" s="7">
        <v>2145.7800000000002</v>
      </c>
      <c r="J1428" s="8">
        <v>214.57800000000003</v>
      </c>
      <c r="K1428" s="8">
        <v>1931.2020000000002</v>
      </c>
      <c r="L1428" s="9">
        <f>(Sales[[#This Row],[Profit/Loss]]/Sales[[#This Row],[Revenue]])</f>
        <v>0.9</v>
      </c>
      <c r="M1428" s="1">
        <v>45622</v>
      </c>
      <c r="N1428" s="6" t="s">
        <v>15</v>
      </c>
      <c r="O1428" s="6" t="s">
        <v>4</v>
      </c>
    </row>
    <row r="1429" spans="1:15" x14ac:dyDescent="0.35">
      <c r="A1429" s="6">
        <v>2486</v>
      </c>
      <c r="B1429" s="6" t="s">
        <v>1498</v>
      </c>
      <c r="C1429" s="6" t="s">
        <v>37</v>
      </c>
      <c r="D1429" s="6" t="s">
        <v>151</v>
      </c>
      <c r="E1429" s="6" t="s">
        <v>152</v>
      </c>
      <c r="F1429" s="5">
        <v>2</v>
      </c>
      <c r="G1429" s="8">
        <v>2769</v>
      </c>
      <c r="H1429" s="9">
        <v>0.73</v>
      </c>
      <c r="I1429" s="7">
        <v>1495.26</v>
      </c>
      <c r="J1429" s="8">
        <v>598.10400000000004</v>
      </c>
      <c r="K1429" s="8">
        <v>897.15599999999995</v>
      </c>
      <c r="L1429" s="9">
        <f>(Sales[[#This Row],[Profit/Loss]]/Sales[[#This Row],[Revenue]])</f>
        <v>0.6</v>
      </c>
      <c r="M1429" s="1">
        <v>45507</v>
      </c>
      <c r="N1429" s="6" t="s">
        <v>7</v>
      </c>
      <c r="O1429" s="6" t="s">
        <v>4</v>
      </c>
    </row>
    <row r="1430" spans="1:15" x14ac:dyDescent="0.35">
      <c r="A1430" s="6">
        <v>2487</v>
      </c>
      <c r="B1430" s="6" t="s">
        <v>1499</v>
      </c>
      <c r="C1430" s="6" t="s">
        <v>37</v>
      </c>
      <c r="D1430" s="6" t="s">
        <v>151</v>
      </c>
      <c r="E1430" s="6" t="s">
        <v>152</v>
      </c>
      <c r="F1430" s="5">
        <v>2</v>
      </c>
      <c r="G1430" s="8">
        <v>2769</v>
      </c>
      <c r="H1430" s="9">
        <v>0.73</v>
      </c>
      <c r="I1430" s="7">
        <v>1495.26</v>
      </c>
      <c r="J1430" s="8">
        <v>598.10400000000004</v>
      </c>
      <c r="K1430" s="8">
        <v>897.15599999999995</v>
      </c>
      <c r="L1430" s="9">
        <f>(Sales[[#This Row],[Profit/Loss]]/Sales[[#This Row],[Revenue]])</f>
        <v>0.6</v>
      </c>
      <c r="M1430" s="1">
        <v>45706</v>
      </c>
      <c r="N1430" s="6" t="s">
        <v>9</v>
      </c>
      <c r="O1430" s="6" t="s">
        <v>4</v>
      </c>
    </row>
    <row r="1431" spans="1:15" x14ac:dyDescent="0.35">
      <c r="A1431" s="6">
        <v>2488</v>
      </c>
      <c r="B1431" s="6" t="s">
        <v>1500</v>
      </c>
      <c r="C1431" s="6" t="s">
        <v>37</v>
      </c>
      <c r="D1431" s="6" t="s">
        <v>102</v>
      </c>
      <c r="E1431" s="6" t="s">
        <v>103</v>
      </c>
      <c r="F1431" s="5">
        <v>2</v>
      </c>
      <c r="G1431" s="8">
        <v>719</v>
      </c>
      <c r="H1431" s="9">
        <v>0.53</v>
      </c>
      <c r="I1431" s="7">
        <v>675.86</v>
      </c>
      <c r="J1431" s="8">
        <v>270.34399999999999</v>
      </c>
      <c r="K1431" s="8">
        <v>405.51600000000002</v>
      </c>
      <c r="L1431" s="9">
        <f>(Sales[[#This Row],[Profit/Loss]]/Sales[[#This Row],[Revenue]])</f>
        <v>0.6</v>
      </c>
      <c r="M1431" s="1">
        <v>45335</v>
      </c>
      <c r="N1431" s="6" t="s">
        <v>7</v>
      </c>
      <c r="O1431" s="6" t="s">
        <v>3</v>
      </c>
    </row>
    <row r="1432" spans="1:15" x14ac:dyDescent="0.35">
      <c r="A1432" s="6">
        <v>2489</v>
      </c>
      <c r="B1432" s="6" t="s">
        <v>1501</v>
      </c>
      <c r="C1432" s="6" t="s">
        <v>41</v>
      </c>
      <c r="D1432" s="6" t="s">
        <v>110</v>
      </c>
      <c r="E1432" s="6" t="s">
        <v>111</v>
      </c>
      <c r="F1432" s="5">
        <v>2</v>
      </c>
      <c r="G1432" s="8">
        <v>2449</v>
      </c>
      <c r="H1432" s="9">
        <v>0.69</v>
      </c>
      <c r="I1432" s="7">
        <v>1518.3800000000003</v>
      </c>
      <c r="J1432" s="8">
        <v>1062.8660000000002</v>
      </c>
      <c r="K1432" s="8">
        <v>455.51400000000012</v>
      </c>
      <c r="L1432" s="9">
        <f>(Sales[[#This Row],[Profit/Loss]]/Sales[[#This Row],[Revenue]])</f>
        <v>0.3</v>
      </c>
      <c r="M1432" s="1">
        <v>45842</v>
      </c>
      <c r="N1432" s="6" t="s">
        <v>15</v>
      </c>
      <c r="O1432" s="6" t="s">
        <v>4</v>
      </c>
    </row>
    <row r="1433" spans="1:15" x14ac:dyDescent="0.35">
      <c r="A1433" s="6">
        <v>2490</v>
      </c>
      <c r="B1433" s="6" t="s">
        <v>1502</v>
      </c>
      <c r="C1433" s="6" t="s">
        <v>49</v>
      </c>
      <c r="D1433" s="6" t="s">
        <v>63</v>
      </c>
      <c r="E1433" s="6" t="s">
        <v>64</v>
      </c>
      <c r="F1433" s="5">
        <v>5</v>
      </c>
      <c r="G1433" s="8">
        <v>688</v>
      </c>
      <c r="H1433" s="9">
        <v>0.65</v>
      </c>
      <c r="I1433" s="7">
        <v>1204</v>
      </c>
      <c r="J1433" s="8">
        <v>120.4</v>
      </c>
      <c r="K1433" s="8">
        <v>1083.5999999999999</v>
      </c>
      <c r="L1433" s="9">
        <f>(Sales[[#This Row],[Profit/Loss]]/Sales[[#This Row],[Revenue]])</f>
        <v>0.89999999999999991</v>
      </c>
      <c r="M1433" s="1">
        <v>45624</v>
      </c>
      <c r="N1433" s="6" t="s">
        <v>11</v>
      </c>
      <c r="O1433" s="6" t="s">
        <v>4</v>
      </c>
    </row>
    <row r="1434" spans="1:15" x14ac:dyDescent="0.35">
      <c r="A1434" s="6">
        <v>2491</v>
      </c>
      <c r="B1434" s="6" t="s">
        <v>1503</v>
      </c>
      <c r="C1434" s="6" t="s">
        <v>41</v>
      </c>
      <c r="D1434" s="6" t="s">
        <v>73</v>
      </c>
      <c r="E1434" s="6" t="s">
        <v>74</v>
      </c>
      <c r="F1434" s="5">
        <v>2</v>
      </c>
      <c r="G1434" s="8">
        <v>2543</v>
      </c>
      <c r="H1434" s="9">
        <v>0.68</v>
      </c>
      <c r="I1434" s="7">
        <v>1627.5199999999998</v>
      </c>
      <c r="J1434" s="8">
        <v>1139.2639999999997</v>
      </c>
      <c r="K1434" s="8">
        <v>488.25600000000009</v>
      </c>
      <c r="L1434" s="9">
        <f>(Sales[[#This Row],[Profit/Loss]]/Sales[[#This Row],[Revenue]])</f>
        <v>0.3000000000000001</v>
      </c>
      <c r="M1434" s="1">
        <v>45517</v>
      </c>
      <c r="N1434" s="6" t="s">
        <v>11</v>
      </c>
      <c r="O1434" s="6" t="s">
        <v>4</v>
      </c>
    </row>
    <row r="1435" spans="1:15" x14ac:dyDescent="0.35">
      <c r="A1435" s="6">
        <v>2492</v>
      </c>
      <c r="B1435" s="6" t="s">
        <v>1504</v>
      </c>
      <c r="C1435" s="6" t="s">
        <v>37</v>
      </c>
      <c r="D1435" s="6" t="s">
        <v>102</v>
      </c>
      <c r="E1435" s="6" t="s">
        <v>103</v>
      </c>
      <c r="F1435" s="5">
        <v>1</v>
      </c>
      <c r="G1435" s="8">
        <v>2445</v>
      </c>
      <c r="H1435" s="9">
        <v>0.57999999999999996</v>
      </c>
      <c r="I1435" s="7">
        <v>1026.9000000000001</v>
      </c>
      <c r="J1435" s="8">
        <v>410.76000000000005</v>
      </c>
      <c r="K1435" s="8">
        <v>616.1400000000001</v>
      </c>
      <c r="L1435" s="9">
        <f>(Sales[[#This Row],[Profit/Loss]]/Sales[[#This Row],[Revenue]])</f>
        <v>0.60000000000000009</v>
      </c>
      <c r="M1435" s="1">
        <v>45845</v>
      </c>
      <c r="N1435" s="6" t="s">
        <v>11</v>
      </c>
      <c r="O1435" s="6" t="s">
        <v>4</v>
      </c>
    </row>
    <row r="1436" spans="1:15" x14ac:dyDescent="0.35">
      <c r="A1436" s="6">
        <v>2493</v>
      </c>
      <c r="B1436" s="6" t="s">
        <v>1505</v>
      </c>
      <c r="C1436" s="6" t="s">
        <v>56</v>
      </c>
      <c r="D1436" s="6" t="s">
        <v>78</v>
      </c>
      <c r="E1436" s="6" t="s">
        <v>79</v>
      </c>
      <c r="F1436" s="5">
        <v>2</v>
      </c>
      <c r="G1436" s="8">
        <v>2791</v>
      </c>
      <c r="H1436" s="9">
        <v>0.92</v>
      </c>
      <c r="I1436" s="7">
        <v>446.55999999999977</v>
      </c>
      <c r="J1436" s="8">
        <v>357.24799999999982</v>
      </c>
      <c r="K1436" s="8">
        <v>89.311999999999955</v>
      </c>
      <c r="L1436" s="9">
        <f>(Sales[[#This Row],[Profit/Loss]]/Sales[[#This Row],[Revenue]])</f>
        <v>0.2</v>
      </c>
      <c r="M1436" s="1">
        <v>45563</v>
      </c>
      <c r="N1436" s="6" t="s">
        <v>7</v>
      </c>
      <c r="O1436" s="6" t="s">
        <v>4</v>
      </c>
    </row>
    <row r="1437" spans="1:15" x14ac:dyDescent="0.35">
      <c r="A1437" s="6">
        <v>2494</v>
      </c>
      <c r="B1437" s="6" t="s">
        <v>1506</v>
      </c>
      <c r="C1437" s="6" t="s">
        <v>41</v>
      </c>
      <c r="D1437" s="6" t="s">
        <v>42</v>
      </c>
      <c r="E1437" s="6" t="s">
        <v>43</v>
      </c>
      <c r="F1437" s="5">
        <v>3</v>
      </c>
      <c r="G1437" s="8">
        <v>2874</v>
      </c>
      <c r="H1437" s="9">
        <v>0.9</v>
      </c>
      <c r="I1437" s="7">
        <v>862.19999999999982</v>
      </c>
      <c r="J1437" s="8">
        <v>603.53999999999985</v>
      </c>
      <c r="K1437" s="8">
        <v>258.65999999999997</v>
      </c>
      <c r="L1437" s="9">
        <f>(Sales[[#This Row],[Profit/Loss]]/Sales[[#This Row],[Revenue]])</f>
        <v>0.30000000000000004</v>
      </c>
      <c r="M1437" s="1">
        <v>45782</v>
      </c>
      <c r="N1437" s="6" t="s">
        <v>13</v>
      </c>
      <c r="O1437" s="6" t="s">
        <v>3</v>
      </c>
    </row>
    <row r="1438" spans="1:15" x14ac:dyDescent="0.35">
      <c r="A1438" s="6">
        <v>2495</v>
      </c>
      <c r="B1438" s="6" t="s">
        <v>1507</v>
      </c>
      <c r="C1438" s="6" t="s">
        <v>32</v>
      </c>
      <c r="D1438" s="6" t="s">
        <v>33</v>
      </c>
      <c r="E1438" s="6" t="s">
        <v>34</v>
      </c>
      <c r="F1438" s="5">
        <v>2</v>
      </c>
      <c r="G1438" s="8">
        <v>1106</v>
      </c>
      <c r="H1438" s="9">
        <v>0.74</v>
      </c>
      <c r="I1438" s="7">
        <v>575.12</v>
      </c>
      <c r="J1438" s="8">
        <v>172.536</v>
      </c>
      <c r="K1438" s="8">
        <v>402.584</v>
      </c>
      <c r="L1438" s="9">
        <f>(Sales[[#This Row],[Profit/Loss]]/Sales[[#This Row],[Revenue]])</f>
        <v>0.7</v>
      </c>
      <c r="M1438" s="1">
        <v>45197</v>
      </c>
      <c r="N1438" s="6" t="s">
        <v>5</v>
      </c>
      <c r="O1438" s="6" t="s">
        <v>4</v>
      </c>
    </row>
    <row r="1439" spans="1:15" x14ac:dyDescent="0.35">
      <c r="A1439" s="6">
        <v>2496</v>
      </c>
      <c r="B1439" s="6" t="s">
        <v>1508</v>
      </c>
      <c r="C1439" s="6" t="s">
        <v>37</v>
      </c>
      <c r="D1439" s="6" t="s">
        <v>38</v>
      </c>
      <c r="E1439" s="6" t="s">
        <v>39</v>
      </c>
      <c r="F1439" s="5">
        <v>2</v>
      </c>
      <c r="G1439" s="8">
        <v>2761</v>
      </c>
      <c r="H1439" s="9">
        <v>0.68</v>
      </c>
      <c r="I1439" s="7">
        <v>1767.0399999999997</v>
      </c>
      <c r="J1439" s="8">
        <v>706.81599999999992</v>
      </c>
      <c r="K1439" s="8">
        <v>1060.2239999999997</v>
      </c>
      <c r="L1439" s="9">
        <f>(Sales[[#This Row],[Profit/Loss]]/Sales[[#This Row],[Revenue]])</f>
        <v>0.6</v>
      </c>
      <c r="M1439" s="1">
        <v>45800</v>
      </c>
      <c r="N1439" s="6" t="s">
        <v>5</v>
      </c>
      <c r="O1439" s="6" t="s">
        <v>4</v>
      </c>
    </row>
    <row r="1440" spans="1:15" x14ac:dyDescent="0.35">
      <c r="A1440" s="6">
        <v>2497</v>
      </c>
      <c r="B1440" s="6" t="s">
        <v>1509</v>
      </c>
      <c r="C1440" s="6" t="s">
        <v>45</v>
      </c>
      <c r="D1440" s="6" t="s">
        <v>148</v>
      </c>
      <c r="E1440" s="6" t="s">
        <v>149</v>
      </c>
      <c r="F1440" s="5">
        <v>1</v>
      </c>
      <c r="G1440" s="8">
        <v>3608</v>
      </c>
      <c r="H1440" s="9">
        <v>0.67</v>
      </c>
      <c r="I1440" s="7">
        <v>1190.6399999999999</v>
      </c>
      <c r="J1440" s="8">
        <v>1071.576</v>
      </c>
      <c r="K1440" s="8">
        <v>119.06399999999985</v>
      </c>
      <c r="L1440" s="9">
        <f>(Sales[[#This Row],[Profit/Loss]]/Sales[[#This Row],[Revenue]])</f>
        <v>9.9999999999999881E-2</v>
      </c>
      <c r="M1440" s="1">
        <v>45670</v>
      </c>
      <c r="N1440" s="6" t="s">
        <v>7</v>
      </c>
      <c r="O1440" s="6" t="s">
        <v>3</v>
      </c>
    </row>
    <row r="1441" spans="1:15" x14ac:dyDescent="0.35">
      <c r="A1441" s="6">
        <v>2498</v>
      </c>
      <c r="B1441" s="6" t="s">
        <v>1510</v>
      </c>
      <c r="C1441" s="6" t="s">
        <v>37</v>
      </c>
      <c r="D1441" s="6" t="s">
        <v>38</v>
      </c>
      <c r="E1441" s="6" t="s">
        <v>39</v>
      </c>
      <c r="F1441" s="5">
        <v>4</v>
      </c>
      <c r="G1441" s="8">
        <v>2044</v>
      </c>
      <c r="H1441" s="9">
        <v>0.68</v>
      </c>
      <c r="I1441" s="7">
        <v>2616.3199999999997</v>
      </c>
      <c r="J1441" s="8">
        <v>1046.528</v>
      </c>
      <c r="K1441" s="8">
        <v>1569.7919999999997</v>
      </c>
      <c r="L1441" s="9">
        <f>(Sales[[#This Row],[Profit/Loss]]/Sales[[#This Row],[Revenue]])</f>
        <v>0.6</v>
      </c>
      <c r="M1441" s="1">
        <v>45176</v>
      </c>
      <c r="N1441" s="6" t="s">
        <v>15</v>
      </c>
      <c r="O1441" s="6" t="s">
        <v>4</v>
      </c>
    </row>
    <row r="1442" spans="1:15" x14ac:dyDescent="0.35">
      <c r="A1442" s="6">
        <v>2499</v>
      </c>
      <c r="B1442" s="6" t="s">
        <v>1199</v>
      </c>
      <c r="C1442" s="6" t="s">
        <v>56</v>
      </c>
      <c r="D1442" s="6" t="s">
        <v>57</v>
      </c>
      <c r="E1442" s="6" t="s">
        <v>58</v>
      </c>
      <c r="F1442" s="5">
        <v>2</v>
      </c>
      <c r="G1442" s="8">
        <v>4639</v>
      </c>
      <c r="H1442" s="9">
        <v>0.64</v>
      </c>
      <c r="I1442" s="7">
        <v>3340.08</v>
      </c>
      <c r="J1442" s="8">
        <v>2672.0640000000003</v>
      </c>
      <c r="K1442" s="8">
        <v>668.01599999999962</v>
      </c>
      <c r="L1442" s="9">
        <f>(Sales[[#This Row],[Profit/Loss]]/Sales[[#This Row],[Revenue]])</f>
        <v>0.1999999999999999</v>
      </c>
      <c r="M1442" s="1">
        <v>45677</v>
      </c>
      <c r="N1442" s="6" t="s">
        <v>13</v>
      </c>
      <c r="O1442" s="6" t="s">
        <v>4</v>
      </c>
    </row>
    <row r="1443" spans="1:15" x14ac:dyDescent="0.35">
      <c r="A1443" s="6">
        <v>2500</v>
      </c>
      <c r="B1443" s="6" t="s">
        <v>1511</v>
      </c>
      <c r="C1443" s="6" t="s">
        <v>45</v>
      </c>
      <c r="D1443" s="6" t="s">
        <v>148</v>
      </c>
      <c r="E1443" s="6" t="s">
        <v>149</v>
      </c>
      <c r="F1443" s="5">
        <v>5</v>
      </c>
      <c r="G1443" s="8">
        <v>2914</v>
      </c>
      <c r="H1443" s="9">
        <v>0.92</v>
      </c>
      <c r="I1443" s="7">
        <v>1165.5999999999995</v>
      </c>
      <c r="J1443" s="8">
        <v>1049.0399999999995</v>
      </c>
      <c r="K1443" s="8">
        <v>116.55999999999995</v>
      </c>
      <c r="L1443" s="9">
        <f>(Sales[[#This Row],[Profit/Loss]]/Sales[[#This Row],[Revenue]])</f>
        <v>0.1</v>
      </c>
      <c r="M1443" s="1">
        <v>45503</v>
      </c>
      <c r="N1443" s="6" t="s">
        <v>5</v>
      </c>
      <c r="O1443" s="6" t="s">
        <v>3</v>
      </c>
    </row>
    <row r="1444" spans="1:15" x14ac:dyDescent="0.35">
      <c r="A1444" s="6">
        <v>2501</v>
      </c>
      <c r="B1444" s="6" t="s">
        <v>1512</v>
      </c>
      <c r="C1444" s="6" t="s">
        <v>56</v>
      </c>
      <c r="D1444" s="6" t="s">
        <v>78</v>
      </c>
      <c r="E1444" s="6" t="s">
        <v>79</v>
      </c>
      <c r="F1444" s="5">
        <v>2</v>
      </c>
      <c r="G1444" s="8">
        <v>2791</v>
      </c>
      <c r="H1444" s="9">
        <v>0.59</v>
      </c>
      <c r="I1444" s="7">
        <v>2288.6200000000003</v>
      </c>
      <c r="J1444" s="8">
        <v>1830.8960000000004</v>
      </c>
      <c r="K1444" s="8">
        <v>457.72399999999993</v>
      </c>
      <c r="L1444" s="9">
        <f>(Sales[[#This Row],[Profit/Loss]]/Sales[[#This Row],[Revenue]])</f>
        <v>0.19999999999999993</v>
      </c>
      <c r="M1444" s="1">
        <v>45563</v>
      </c>
      <c r="N1444" s="6" t="s">
        <v>7</v>
      </c>
      <c r="O1444" s="6" t="s">
        <v>3</v>
      </c>
    </row>
    <row r="1445" spans="1:15" x14ac:dyDescent="0.35">
      <c r="A1445" s="6">
        <v>2502</v>
      </c>
      <c r="B1445" s="6" t="s">
        <v>1513</v>
      </c>
      <c r="C1445" s="6" t="s">
        <v>41</v>
      </c>
      <c r="D1445" s="6" t="s">
        <v>42</v>
      </c>
      <c r="E1445" s="6" t="s">
        <v>43</v>
      </c>
      <c r="F1445" s="5">
        <v>1</v>
      </c>
      <c r="G1445" s="8">
        <v>2874</v>
      </c>
      <c r="H1445" s="9">
        <v>0.9</v>
      </c>
      <c r="I1445" s="7">
        <v>287.39999999999992</v>
      </c>
      <c r="J1445" s="8">
        <v>201.17999999999992</v>
      </c>
      <c r="K1445" s="8">
        <v>86.22</v>
      </c>
      <c r="L1445" s="9">
        <f>(Sales[[#This Row],[Profit/Loss]]/Sales[[#This Row],[Revenue]])</f>
        <v>0.3000000000000001</v>
      </c>
      <c r="M1445" s="1">
        <v>45855</v>
      </c>
      <c r="N1445" s="6" t="s">
        <v>9</v>
      </c>
      <c r="O1445" s="6" t="s">
        <v>3</v>
      </c>
    </row>
    <row r="1446" spans="1:15" x14ac:dyDescent="0.35">
      <c r="A1446" s="6">
        <v>2503</v>
      </c>
      <c r="B1446" s="6" t="s">
        <v>1514</v>
      </c>
      <c r="C1446" s="6" t="s">
        <v>45</v>
      </c>
      <c r="D1446" s="6" t="s">
        <v>60</v>
      </c>
      <c r="E1446" s="6" t="s">
        <v>61</v>
      </c>
      <c r="F1446" s="5">
        <v>2</v>
      </c>
      <c r="G1446" s="8">
        <v>1259</v>
      </c>
      <c r="H1446" s="9">
        <v>0.64</v>
      </c>
      <c r="I1446" s="7">
        <v>906.48</v>
      </c>
      <c r="J1446" s="8">
        <v>815.83199999999999</v>
      </c>
      <c r="K1446" s="8">
        <v>90.648000000000025</v>
      </c>
      <c r="L1446" s="9">
        <f>(Sales[[#This Row],[Profit/Loss]]/Sales[[#This Row],[Revenue]])</f>
        <v>0.10000000000000002</v>
      </c>
      <c r="M1446" s="1">
        <v>45499</v>
      </c>
      <c r="N1446" s="6" t="s">
        <v>11</v>
      </c>
      <c r="O1446" s="6" t="s">
        <v>4</v>
      </c>
    </row>
    <row r="1447" spans="1:15" x14ac:dyDescent="0.35">
      <c r="A1447" s="6">
        <v>2504</v>
      </c>
      <c r="B1447" s="6" t="s">
        <v>1515</v>
      </c>
      <c r="C1447" s="6" t="s">
        <v>56</v>
      </c>
      <c r="D1447" s="6" t="s">
        <v>83</v>
      </c>
      <c r="E1447" s="6" t="s">
        <v>84</v>
      </c>
      <c r="F1447" s="5">
        <v>2</v>
      </c>
      <c r="G1447" s="8">
        <v>2840</v>
      </c>
      <c r="H1447" s="9">
        <v>0.9</v>
      </c>
      <c r="I1447" s="7">
        <v>567.99999999999989</v>
      </c>
      <c r="J1447" s="8">
        <v>454.39999999999992</v>
      </c>
      <c r="K1447" s="8">
        <v>113.59999999999997</v>
      </c>
      <c r="L1447" s="9">
        <f>(Sales[[#This Row],[Profit/Loss]]/Sales[[#This Row],[Revenue]])</f>
        <v>0.19999999999999998</v>
      </c>
      <c r="M1447" s="1">
        <v>45563</v>
      </c>
      <c r="N1447" s="6" t="s">
        <v>7</v>
      </c>
      <c r="O1447" s="6" t="s">
        <v>3</v>
      </c>
    </row>
    <row r="1448" spans="1:15" x14ac:dyDescent="0.35">
      <c r="A1448" s="6">
        <v>2505</v>
      </c>
      <c r="B1448" s="6" t="s">
        <v>1516</v>
      </c>
      <c r="C1448" s="6" t="s">
        <v>41</v>
      </c>
      <c r="D1448" s="6" t="s">
        <v>73</v>
      </c>
      <c r="E1448" s="6" t="s">
        <v>74</v>
      </c>
      <c r="F1448" s="5">
        <v>1</v>
      </c>
      <c r="G1448" s="8">
        <v>1259</v>
      </c>
      <c r="H1448" s="9">
        <v>0.71</v>
      </c>
      <c r="I1448" s="7">
        <v>365.11000000000007</v>
      </c>
      <c r="J1448" s="8">
        <v>255.57700000000003</v>
      </c>
      <c r="K1448" s="8">
        <v>109.53300000000004</v>
      </c>
      <c r="L1448" s="9">
        <f>(Sales[[#This Row],[Profit/Loss]]/Sales[[#This Row],[Revenue]])</f>
        <v>0.30000000000000004</v>
      </c>
      <c r="M1448" s="1">
        <v>45658</v>
      </c>
      <c r="N1448" s="6" t="s">
        <v>13</v>
      </c>
      <c r="O1448" s="6" t="s">
        <v>3</v>
      </c>
    </row>
    <row r="1449" spans="1:15" x14ac:dyDescent="0.35">
      <c r="A1449" s="6">
        <v>2506</v>
      </c>
      <c r="B1449" s="6" t="s">
        <v>1517</v>
      </c>
      <c r="C1449" s="6" t="s">
        <v>37</v>
      </c>
      <c r="D1449" s="6" t="s">
        <v>151</v>
      </c>
      <c r="E1449" s="6" t="s">
        <v>152</v>
      </c>
      <c r="F1449" s="5">
        <v>2</v>
      </c>
      <c r="G1449" s="8">
        <v>2769</v>
      </c>
      <c r="H1449" s="9">
        <v>0.73</v>
      </c>
      <c r="I1449" s="7">
        <v>1495.26</v>
      </c>
      <c r="J1449" s="8">
        <v>598.10400000000004</v>
      </c>
      <c r="K1449" s="8">
        <v>897.15599999999995</v>
      </c>
      <c r="L1449" s="9">
        <f>(Sales[[#This Row],[Profit/Loss]]/Sales[[#This Row],[Revenue]])</f>
        <v>0.6</v>
      </c>
      <c r="M1449" s="1">
        <v>45649</v>
      </c>
      <c r="N1449" s="6" t="s">
        <v>13</v>
      </c>
      <c r="O1449" s="6" t="s">
        <v>3</v>
      </c>
    </row>
    <row r="1450" spans="1:15" x14ac:dyDescent="0.35">
      <c r="A1450" s="6">
        <v>2507</v>
      </c>
      <c r="B1450" s="6" t="s">
        <v>1518</v>
      </c>
      <c r="C1450" s="6" t="s">
        <v>49</v>
      </c>
      <c r="D1450" s="6" t="s">
        <v>105</v>
      </c>
      <c r="E1450" s="6" t="s">
        <v>106</v>
      </c>
      <c r="F1450" s="5">
        <v>2</v>
      </c>
      <c r="G1450" s="8">
        <v>2751</v>
      </c>
      <c r="H1450" s="9">
        <v>0.61</v>
      </c>
      <c r="I1450" s="7">
        <v>2145.7800000000002</v>
      </c>
      <c r="J1450" s="8">
        <v>214.57800000000003</v>
      </c>
      <c r="K1450" s="8">
        <v>1931.2020000000002</v>
      </c>
      <c r="L1450" s="9">
        <f>(Sales[[#This Row],[Profit/Loss]]/Sales[[#This Row],[Revenue]])</f>
        <v>0.9</v>
      </c>
      <c r="M1450" s="1">
        <v>45821</v>
      </c>
      <c r="N1450" s="6" t="s">
        <v>7</v>
      </c>
      <c r="O1450" s="6" t="s">
        <v>4</v>
      </c>
    </row>
    <row r="1451" spans="1:15" x14ac:dyDescent="0.35">
      <c r="A1451" s="6">
        <v>2508</v>
      </c>
      <c r="B1451" s="6" t="s">
        <v>1519</v>
      </c>
      <c r="C1451" s="6" t="s">
        <v>49</v>
      </c>
      <c r="D1451" s="6" t="s">
        <v>63</v>
      </c>
      <c r="E1451" s="6" t="s">
        <v>64</v>
      </c>
      <c r="F1451" s="5">
        <v>2</v>
      </c>
      <c r="G1451" s="8">
        <v>4245</v>
      </c>
      <c r="H1451" s="9">
        <v>0.65</v>
      </c>
      <c r="I1451" s="7">
        <v>2971.5</v>
      </c>
      <c r="J1451" s="8">
        <v>297.15000000000003</v>
      </c>
      <c r="K1451" s="8">
        <v>2674.35</v>
      </c>
      <c r="L1451" s="9">
        <f>(Sales[[#This Row],[Profit/Loss]]/Sales[[#This Row],[Revenue]])</f>
        <v>0.9</v>
      </c>
      <c r="M1451" s="1">
        <v>45739</v>
      </c>
      <c r="N1451" s="6" t="s">
        <v>11</v>
      </c>
      <c r="O1451" s="6" t="s">
        <v>3</v>
      </c>
    </row>
    <row r="1452" spans="1:15" x14ac:dyDescent="0.35">
      <c r="A1452" s="6">
        <v>2509</v>
      </c>
      <c r="B1452" s="6" t="s">
        <v>1520</v>
      </c>
      <c r="C1452" s="6" t="s">
        <v>37</v>
      </c>
      <c r="D1452" s="6" t="s">
        <v>38</v>
      </c>
      <c r="E1452" s="6" t="s">
        <v>39</v>
      </c>
      <c r="F1452" s="5">
        <v>5</v>
      </c>
      <c r="G1452" s="8">
        <v>2761</v>
      </c>
      <c r="H1452" s="9">
        <v>0.68</v>
      </c>
      <c r="I1452" s="7">
        <v>4417.5999999999995</v>
      </c>
      <c r="J1452" s="8">
        <v>1767.04</v>
      </c>
      <c r="K1452" s="8">
        <v>2650.5599999999995</v>
      </c>
      <c r="L1452" s="9">
        <f>(Sales[[#This Row],[Profit/Loss]]/Sales[[#This Row],[Revenue]])</f>
        <v>0.6</v>
      </c>
      <c r="M1452" s="1">
        <v>45538</v>
      </c>
      <c r="N1452" s="6" t="s">
        <v>15</v>
      </c>
      <c r="O1452" s="6" t="s">
        <v>4</v>
      </c>
    </row>
    <row r="1453" spans="1:15" x14ac:dyDescent="0.35">
      <c r="A1453" s="6">
        <v>2510</v>
      </c>
      <c r="B1453" s="6" t="s">
        <v>1521</v>
      </c>
      <c r="C1453" s="6" t="s">
        <v>56</v>
      </c>
      <c r="D1453" s="6" t="s">
        <v>78</v>
      </c>
      <c r="E1453" s="6" t="s">
        <v>79</v>
      </c>
      <c r="F1453" s="5">
        <v>2</v>
      </c>
      <c r="G1453" s="8">
        <v>2791</v>
      </c>
      <c r="H1453" s="9">
        <v>0.59</v>
      </c>
      <c r="I1453" s="7">
        <v>2288.6200000000003</v>
      </c>
      <c r="J1453" s="8">
        <v>1830.8960000000004</v>
      </c>
      <c r="K1453" s="8">
        <v>457.72399999999993</v>
      </c>
      <c r="L1453" s="9">
        <f>(Sales[[#This Row],[Profit/Loss]]/Sales[[#This Row],[Revenue]])</f>
        <v>0.19999999999999993</v>
      </c>
      <c r="M1453" s="1">
        <v>45563</v>
      </c>
      <c r="N1453" s="6" t="s">
        <v>5</v>
      </c>
      <c r="O1453" s="6" t="s">
        <v>4</v>
      </c>
    </row>
    <row r="1454" spans="1:15" x14ac:dyDescent="0.35">
      <c r="A1454" s="6">
        <v>2511</v>
      </c>
      <c r="B1454" s="6" t="s">
        <v>1522</v>
      </c>
      <c r="C1454" s="6" t="s">
        <v>37</v>
      </c>
      <c r="D1454" s="6" t="s">
        <v>102</v>
      </c>
      <c r="E1454" s="6" t="s">
        <v>103</v>
      </c>
      <c r="F1454" s="5">
        <v>2</v>
      </c>
      <c r="G1454" s="8">
        <v>2822</v>
      </c>
      <c r="H1454" s="9">
        <v>0.9</v>
      </c>
      <c r="I1454" s="7">
        <v>564.39999999999986</v>
      </c>
      <c r="J1454" s="8">
        <v>225.75999999999996</v>
      </c>
      <c r="K1454" s="8">
        <v>338.63999999999987</v>
      </c>
      <c r="L1454" s="9">
        <f>(Sales[[#This Row],[Profit/Loss]]/Sales[[#This Row],[Revenue]])</f>
        <v>0.59999999999999987</v>
      </c>
      <c r="M1454" s="1">
        <v>45730</v>
      </c>
      <c r="N1454" s="6" t="s">
        <v>11</v>
      </c>
      <c r="O1454" s="6" t="s">
        <v>4</v>
      </c>
    </row>
    <row r="1455" spans="1:15" x14ac:dyDescent="0.35">
      <c r="A1455" s="6">
        <v>2512</v>
      </c>
      <c r="B1455" s="6" t="s">
        <v>1523</v>
      </c>
      <c r="C1455" s="6" t="s">
        <v>32</v>
      </c>
      <c r="D1455" s="6" t="s">
        <v>53</v>
      </c>
      <c r="E1455" s="6" t="s">
        <v>54</v>
      </c>
      <c r="F1455" s="5">
        <v>2</v>
      </c>
      <c r="G1455" s="8">
        <v>2866</v>
      </c>
      <c r="H1455" s="9">
        <v>0.53</v>
      </c>
      <c r="I1455" s="7">
        <v>2694.04</v>
      </c>
      <c r="J1455" s="8">
        <v>808.21199999999999</v>
      </c>
      <c r="K1455" s="8">
        <v>1885.828</v>
      </c>
      <c r="L1455" s="9">
        <f>(Sales[[#This Row],[Profit/Loss]]/Sales[[#This Row],[Revenue]])</f>
        <v>0.7</v>
      </c>
      <c r="M1455" s="1">
        <v>45580</v>
      </c>
      <c r="N1455" s="6" t="s">
        <v>11</v>
      </c>
      <c r="O1455" s="6" t="s">
        <v>4</v>
      </c>
    </row>
    <row r="1456" spans="1:15" x14ac:dyDescent="0.35">
      <c r="A1456" s="6">
        <v>2513</v>
      </c>
      <c r="B1456" s="6" t="s">
        <v>1524</v>
      </c>
      <c r="C1456" s="6" t="s">
        <v>56</v>
      </c>
      <c r="D1456" s="6" t="s">
        <v>78</v>
      </c>
      <c r="E1456" s="6" t="s">
        <v>79</v>
      </c>
      <c r="F1456" s="5">
        <v>2</v>
      </c>
      <c r="G1456" s="8">
        <v>3626</v>
      </c>
      <c r="H1456" s="9">
        <v>0.93</v>
      </c>
      <c r="I1456" s="7">
        <v>507.63999999999965</v>
      </c>
      <c r="J1456" s="8">
        <v>406.11199999999974</v>
      </c>
      <c r="K1456" s="8">
        <v>101.52799999999991</v>
      </c>
      <c r="L1456" s="9">
        <f>(Sales[[#This Row],[Profit/Loss]]/Sales[[#This Row],[Revenue]])</f>
        <v>0.19999999999999996</v>
      </c>
      <c r="M1456" s="1">
        <v>45631</v>
      </c>
      <c r="N1456" s="6" t="s">
        <v>5</v>
      </c>
      <c r="O1456" s="6" t="s">
        <v>4</v>
      </c>
    </row>
    <row r="1457" spans="1:15" x14ac:dyDescent="0.35">
      <c r="A1457" s="6">
        <v>2514</v>
      </c>
      <c r="B1457" s="6" t="s">
        <v>1525</v>
      </c>
      <c r="C1457" s="6" t="s">
        <v>32</v>
      </c>
      <c r="D1457" s="6" t="s">
        <v>68</v>
      </c>
      <c r="E1457" s="6" t="s">
        <v>69</v>
      </c>
      <c r="F1457" s="5">
        <v>4</v>
      </c>
      <c r="G1457" s="8">
        <v>2751</v>
      </c>
      <c r="H1457" s="9">
        <v>0.1</v>
      </c>
      <c r="I1457" s="7">
        <v>9903.6</v>
      </c>
      <c r="J1457" s="8">
        <v>2971.08</v>
      </c>
      <c r="K1457" s="8">
        <v>6932.52</v>
      </c>
      <c r="L1457" s="9">
        <f>(Sales[[#This Row],[Profit/Loss]]/Sales[[#This Row],[Revenue]])</f>
        <v>0.70000000000000007</v>
      </c>
      <c r="M1457" s="1">
        <v>45794</v>
      </c>
      <c r="N1457" s="6" t="s">
        <v>13</v>
      </c>
      <c r="O1457" s="6" t="s">
        <v>3</v>
      </c>
    </row>
    <row r="1458" spans="1:15" x14ac:dyDescent="0.35">
      <c r="A1458" s="6">
        <v>2515</v>
      </c>
      <c r="B1458" s="6" t="s">
        <v>1526</v>
      </c>
      <c r="C1458" s="6" t="s">
        <v>37</v>
      </c>
      <c r="D1458" s="6" t="s">
        <v>113</v>
      </c>
      <c r="E1458" s="6" t="s">
        <v>114</v>
      </c>
      <c r="F1458" s="5">
        <v>3</v>
      </c>
      <c r="G1458" s="8">
        <v>2754</v>
      </c>
      <c r="H1458" s="9">
        <v>0.63</v>
      </c>
      <c r="I1458" s="7">
        <v>3056.94</v>
      </c>
      <c r="J1458" s="8">
        <v>1222.7760000000001</v>
      </c>
      <c r="K1458" s="8">
        <v>1834.164</v>
      </c>
      <c r="L1458" s="9">
        <f>(Sales[[#This Row],[Profit/Loss]]/Sales[[#This Row],[Revenue]])</f>
        <v>0.6</v>
      </c>
      <c r="M1458" s="1">
        <v>45563</v>
      </c>
      <c r="N1458" s="6" t="s">
        <v>11</v>
      </c>
      <c r="O1458" s="6" t="s">
        <v>4</v>
      </c>
    </row>
    <row r="1459" spans="1:15" x14ac:dyDescent="0.35">
      <c r="A1459" s="6">
        <v>2516</v>
      </c>
      <c r="B1459" s="6" t="s">
        <v>1527</v>
      </c>
      <c r="C1459" s="6" t="s">
        <v>32</v>
      </c>
      <c r="D1459" s="6" t="s">
        <v>129</v>
      </c>
      <c r="E1459" s="6" t="s">
        <v>130</v>
      </c>
      <c r="F1459" s="5">
        <v>1</v>
      </c>
      <c r="G1459" s="8">
        <v>1928</v>
      </c>
      <c r="H1459" s="9">
        <v>0.62</v>
      </c>
      <c r="I1459" s="7">
        <v>732.64</v>
      </c>
      <c r="J1459" s="8">
        <v>219.792</v>
      </c>
      <c r="K1459" s="8">
        <v>512.84799999999996</v>
      </c>
      <c r="L1459" s="9">
        <f>(Sales[[#This Row],[Profit/Loss]]/Sales[[#This Row],[Revenue]])</f>
        <v>0.7</v>
      </c>
      <c r="M1459" s="1">
        <v>45825</v>
      </c>
      <c r="N1459" s="6" t="s">
        <v>5</v>
      </c>
      <c r="O1459" s="6" t="s">
        <v>3</v>
      </c>
    </row>
    <row r="1460" spans="1:15" x14ac:dyDescent="0.35">
      <c r="A1460" s="6">
        <v>2517</v>
      </c>
      <c r="B1460" s="6" t="s">
        <v>1528</v>
      </c>
      <c r="C1460" s="6" t="s">
        <v>41</v>
      </c>
      <c r="D1460" s="6" t="s">
        <v>110</v>
      </c>
      <c r="E1460" s="6" t="s">
        <v>111</v>
      </c>
      <c r="F1460" s="5">
        <v>2</v>
      </c>
      <c r="G1460" s="8">
        <v>2449</v>
      </c>
      <c r="H1460" s="9">
        <v>0.2</v>
      </c>
      <c r="I1460" s="7">
        <v>3918.4</v>
      </c>
      <c r="J1460" s="8">
        <v>2742.88</v>
      </c>
      <c r="K1460" s="8">
        <v>1175.52</v>
      </c>
      <c r="L1460" s="9">
        <f>(Sales[[#This Row],[Profit/Loss]]/Sales[[#This Row],[Revenue]])</f>
        <v>0.3</v>
      </c>
      <c r="M1460" s="1">
        <v>45641</v>
      </c>
      <c r="N1460" s="6" t="s">
        <v>15</v>
      </c>
      <c r="O1460" s="6" t="s">
        <v>4</v>
      </c>
    </row>
    <row r="1461" spans="1:15" x14ac:dyDescent="0.35">
      <c r="A1461" s="6">
        <v>2518</v>
      </c>
      <c r="B1461" s="6" t="s">
        <v>1529</v>
      </c>
      <c r="C1461" s="6" t="s">
        <v>41</v>
      </c>
      <c r="D1461" s="6" t="s">
        <v>110</v>
      </c>
      <c r="E1461" s="6" t="s">
        <v>111</v>
      </c>
      <c r="F1461" s="5">
        <v>6</v>
      </c>
      <c r="G1461" s="8">
        <v>773</v>
      </c>
      <c r="H1461" s="9">
        <v>0.69</v>
      </c>
      <c r="I1461" s="7">
        <v>1437.7800000000002</v>
      </c>
      <c r="J1461" s="8">
        <v>1006.446</v>
      </c>
      <c r="K1461" s="8">
        <v>431.33400000000017</v>
      </c>
      <c r="L1461" s="9">
        <f>(Sales[[#This Row],[Profit/Loss]]/Sales[[#This Row],[Revenue]])</f>
        <v>0.3000000000000001</v>
      </c>
      <c r="M1461" s="1">
        <v>45744</v>
      </c>
      <c r="N1461" s="6" t="s">
        <v>15</v>
      </c>
      <c r="O1461" s="6" t="s">
        <v>4</v>
      </c>
    </row>
    <row r="1462" spans="1:15" x14ac:dyDescent="0.35">
      <c r="A1462" s="6">
        <v>2519</v>
      </c>
      <c r="B1462" s="6" t="s">
        <v>1530</v>
      </c>
      <c r="C1462" s="6" t="s">
        <v>56</v>
      </c>
      <c r="D1462" s="6" t="s">
        <v>78</v>
      </c>
      <c r="E1462" s="6" t="s">
        <v>79</v>
      </c>
      <c r="F1462" s="5">
        <v>2</v>
      </c>
      <c r="G1462" s="8">
        <v>3874</v>
      </c>
      <c r="H1462" s="9">
        <v>0.99</v>
      </c>
      <c r="I1462" s="7">
        <v>77.480000000000075</v>
      </c>
      <c r="J1462" s="8">
        <v>61.984000000000066</v>
      </c>
      <c r="K1462" s="8">
        <v>15.496000000000009</v>
      </c>
      <c r="L1462" s="9">
        <f>(Sales[[#This Row],[Profit/Loss]]/Sales[[#This Row],[Revenue]])</f>
        <v>0.19999999999999993</v>
      </c>
      <c r="M1462" s="1">
        <v>45549</v>
      </c>
      <c r="N1462" s="6" t="s">
        <v>5</v>
      </c>
      <c r="O1462" s="6" t="s">
        <v>4</v>
      </c>
    </row>
    <row r="1463" spans="1:15" x14ac:dyDescent="0.35">
      <c r="A1463" s="6">
        <v>2520</v>
      </c>
      <c r="B1463" s="6" t="s">
        <v>1531</v>
      </c>
      <c r="C1463" s="6" t="s">
        <v>32</v>
      </c>
      <c r="D1463" s="6" t="s">
        <v>68</v>
      </c>
      <c r="E1463" s="6" t="s">
        <v>69</v>
      </c>
      <c r="F1463" s="5">
        <v>1</v>
      </c>
      <c r="G1463" s="8">
        <v>2581</v>
      </c>
      <c r="H1463" s="9">
        <v>0.9</v>
      </c>
      <c r="I1463" s="7">
        <v>258.09999999999997</v>
      </c>
      <c r="J1463" s="8">
        <v>77.429999999999993</v>
      </c>
      <c r="K1463" s="8">
        <v>180.66999999999996</v>
      </c>
      <c r="L1463" s="9">
        <f>(Sales[[#This Row],[Profit/Loss]]/Sales[[#This Row],[Revenue]])</f>
        <v>0.7</v>
      </c>
      <c r="M1463" s="1">
        <v>45418</v>
      </c>
      <c r="N1463" s="6" t="s">
        <v>13</v>
      </c>
      <c r="O1463" s="6" t="s">
        <v>3</v>
      </c>
    </row>
    <row r="1464" spans="1:15" x14ac:dyDescent="0.35">
      <c r="A1464" s="6">
        <v>2521</v>
      </c>
      <c r="B1464" s="6" t="s">
        <v>1532</v>
      </c>
      <c r="C1464" s="6" t="s">
        <v>56</v>
      </c>
      <c r="D1464" s="6" t="s">
        <v>83</v>
      </c>
      <c r="E1464" s="6" t="s">
        <v>84</v>
      </c>
      <c r="F1464" s="5">
        <v>2</v>
      </c>
      <c r="G1464" s="8">
        <v>2840</v>
      </c>
      <c r="H1464" s="9">
        <v>0.73</v>
      </c>
      <c r="I1464" s="7">
        <v>1533.6000000000001</v>
      </c>
      <c r="J1464" s="8">
        <v>1226.8800000000001</v>
      </c>
      <c r="K1464" s="8">
        <v>306.72000000000003</v>
      </c>
      <c r="L1464" s="9">
        <f>(Sales[[#This Row],[Profit/Loss]]/Sales[[#This Row],[Revenue]])</f>
        <v>0.2</v>
      </c>
      <c r="M1464" s="1">
        <v>45538</v>
      </c>
      <c r="N1464" s="6" t="s">
        <v>9</v>
      </c>
      <c r="O1464" s="6" t="s">
        <v>4</v>
      </c>
    </row>
    <row r="1465" spans="1:15" x14ac:dyDescent="0.35">
      <c r="A1465" s="6">
        <v>2522</v>
      </c>
      <c r="B1465" s="6" t="s">
        <v>1533</v>
      </c>
      <c r="C1465" s="6" t="s">
        <v>56</v>
      </c>
      <c r="D1465" s="6" t="s">
        <v>83</v>
      </c>
      <c r="E1465" s="6" t="s">
        <v>84</v>
      </c>
      <c r="F1465" s="5">
        <v>4</v>
      </c>
      <c r="G1465" s="8">
        <v>2847</v>
      </c>
      <c r="H1465" s="9">
        <v>0.56999999999999995</v>
      </c>
      <c r="I1465" s="7">
        <v>4896.84</v>
      </c>
      <c r="J1465" s="8">
        <v>3917.4720000000002</v>
      </c>
      <c r="K1465" s="8">
        <v>979.36799999999994</v>
      </c>
      <c r="L1465" s="9">
        <f>(Sales[[#This Row],[Profit/Loss]]/Sales[[#This Row],[Revenue]])</f>
        <v>0.19999999999999998</v>
      </c>
      <c r="M1465" s="1">
        <v>45171</v>
      </c>
      <c r="N1465" s="6" t="s">
        <v>15</v>
      </c>
      <c r="O1465" s="6" t="s">
        <v>4</v>
      </c>
    </row>
    <row r="1466" spans="1:15" x14ac:dyDescent="0.35">
      <c r="A1466" s="6">
        <v>2523</v>
      </c>
      <c r="B1466" s="6" t="s">
        <v>1534</v>
      </c>
      <c r="C1466" s="6" t="s">
        <v>45</v>
      </c>
      <c r="D1466" s="6" t="s">
        <v>171</v>
      </c>
      <c r="E1466" s="6" t="s">
        <v>172</v>
      </c>
      <c r="F1466" s="5">
        <v>2</v>
      </c>
      <c r="G1466" s="8">
        <v>2841</v>
      </c>
      <c r="H1466" s="9">
        <v>0.57999999999999996</v>
      </c>
      <c r="I1466" s="7">
        <v>2386.44</v>
      </c>
      <c r="J1466" s="8">
        <v>2147.7960000000003</v>
      </c>
      <c r="K1466" s="8">
        <v>238.64399999999978</v>
      </c>
      <c r="L1466" s="9">
        <f>(Sales[[#This Row],[Profit/Loss]]/Sales[[#This Row],[Revenue]])</f>
        <v>9.9999999999999908E-2</v>
      </c>
      <c r="M1466" s="1">
        <v>45565</v>
      </c>
      <c r="N1466" s="6" t="s">
        <v>15</v>
      </c>
      <c r="O1466" s="6" t="s">
        <v>4</v>
      </c>
    </row>
    <row r="1467" spans="1:15" x14ac:dyDescent="0.35">
      <c r="A1467" s="6">
        <v>2524</v>
      </c>
      <c r="B1467" s="6" t="s">
        <v>1535</v>
      </c>
      <c r="C1467" s="6" t="s">
        <v>49</v>
      </c>
      <c r="D1467" s="6" t="s">
        <v>63</v>
      </c>
      <c r="E1467" s="6" t="s">
        <v>64</v>
      </c>
      <c r="F1467" s="5">
        <v>2</v>
      </c>
      <c r="G1467" s="8">
        <v>3539</v>
      </c>
      <c r="H1467" s="9">
        <v>0.65</v>
      </c>
      <c r="I1467" s="7">
        <v>2477.2999999999997</v>
      </c>
      <c r="J1467" s="8">
        <v>247.73</v>
      </c>
      <c r="K1467" s="8">
        <v>2229.5699999999997</v>
      </c>
      <c r="L1467" s="9">
        <f>(Sales[[#This Row],[Profit/Loss]]/Sales[[#This Row],[Revenue]])</f>
        <v>0.9</v>
      </c>
      <c r="M1467" s="1">
        <v>45540</v>
      </c>
      <c r="N1467" s="6" t="s">
        <v>11</v>
      </c>
      <c r="O1467" s="6" t="s">
        <v>4</v>
      </c>
    </row>
    <row r="1468" spans="1:15" x14ac:dyDescent="0.35">
      <c r="A1468" s="6">
        <v>2525</v>
      </c>
      <c r="B1468" s="6" t="s">
        <v>1536</v>
      </c>
      <c r="C1468" s="6" t="s">
        <v>37</v>
      </c>
      <c r="D1468" s="6" t="s">
        <v>38</v>
      </c>
      <c r="E1468" s="6" t="s">
        <v>39</v>
      </c>
      <c r="F1468" s="5">
        <v>2</v>
      </c>
      <c r="G1468" s="8">
        <v>3046</v>
      </c>
      <c r="H1468" s="9">
        <v>0.68</v>
      </c>
      <c r="I1468" s="7">
        <v>1949.4399999999996</v>
      </c>
      <c r="J1468" s="8">
        <v>779.77599999999984</v>
      </c>
      <c r="K1468" s="8">
        <v>1169.6639999999998</v>
      </c>
      <c r="L1468" s="9">
        <f>(Sales[[#This Row],[Profit/Loss]]/Sales[[#This Row],[Revenue]])</f>
        <v>0.6</v>
      </c>
      <c r="M1468" s="1">
        <v>45776</v>
      </c>
      <c r="N1468" s="6" t="s">
        <v>11</v>
      </c>
      <c r="O1468" s="6" t="s">
        <v>4</v>
      </c>
    </row>
    <row r="1469" spans="1:15" x14ac:dyDescent="0.35">
      <c r="A1469" s="6">
        <v>2526</v>
      </c>
      <c r="B1469" s="6" t="s">
        <v>1537</v>
      </c>
      <c r="C1469" s="6" t="s">
        <v>45</v>
      </c>
      <c r="D1469" s="6" t="s">
        <v>46</v>
      </c>
      <c r="E1469" s="6" t="s">
        <v>47</v>
      </c>
      <c r="F1469" s="5">
        <v>2</v>
      </c>
      <c r="G1469" s="8">
        <v>2605</v>
      </c>
      <c r="H1469" s="9">
        <v>0.94</v>
      </c>
      <c r="I1469" s="7">
        <v>312.60000000000025</v>
      </c>
      <c r="J1469" s="8">
        <v>281.34000000000026</v>
      </c>
      <c r="K1469" s="8">
        <v>31.259999999999991</v>
      </c>
      <c r="L1469" s="9">
        <f>(Sales[[#This Row],[Profit/Loss]]/Sales[[#This Row],[Revenue]])</f>
        <v>9.9999999999999895E-2</v>
      </c>
      <c r="M1469" s="1">
        <v>45563</v>
      </c>
      <c r="N1469" s="6" t="s">
        <v>9</v>
      </c>
      <c r="O1469" s="6" t="s">
        <v>3</v>
      </c>
    </row>
    <row r="1470" spans="1:15" x14ac:dyDescent="0.35">
      <c r="A1470" s="6">
        <v>2527</v>
      </c>
      <c r="B1470" s="6" t="s">
        <v>1538</v>
      </c>
      <c r="C1470" s="6" t="s">
        <v>41</v>
      </c>
      <c r="D1470" s="6" t="s">
        <v>87</v>
      </c>
      <c r="E1470" s="6" t="s">
        <v>88</v>
      </c>
      <c r="F1470" s="5">
        <v>1</v>
      </c>
      <c r="G1470" s="8">
        <v>4057</v>
      </c>
      <c r="H1470" s="9">
        <v>0.9</v>
      </c>
      <c r="I1470" s="7">
        <v>405.69999999999993</v>
      </c>
      <c r="J1470" s="8">
        <v>283.98999999999995</v>
      </c>
      <c r="K1470" s="8">
        <v>121.70999999999998</v>
      </c>
      <c r="L1470" s="9">
        <f>(Sales[[#This Row],[Profit/Loss]]/Sales[[#This Row],[Revenue]])</f>
        <v>0.3</v>
      </c>
      <c r="M1470" s="1">
        <v>45563</v>
      </c>
      <c r="N1470" s="6" t="s">
        <v>11</v>
      </c>
      <c r="O1470" s="6" t="s">
        <v>4</v>
      </c>
    </row>
    <row r="1471" spans="1:15" x14ac:dyDescent="0.35">
      <c r="A1471" s="6">
        <v>2528</v>
      </c>
      <c r="B1471" s="6" t="s">
        <v>1539</v>
      </c>
      <c r="C1471" s="6" t="s">
        <v>41</v>
      </c>
      <c r="D1471" s="6" t="s">
        <v>73</v>
      </c>
      <c r="E1471" s="6" t="s">
        <v>74</v>
      </c>
      <c r="F1471" s="5">
        <v>1</v>
      </c>
      <c r="G1471" s="8">
        <v>2543</v>
      </c>
      <c r="H1471" s="9">
        <v>0.02</v>
      </c>
      <c r="I1471" s="7">
        <v>2492.14</v>
      </c>
      <c r="J1471" s="8">
        <v>1744.4979999999998</v>
      </c>
      <c r="K1471" s="8">
        <v>747.64200000000005</v>
      </c>
      <c r="L1471" s="9">
        <f>(Sales[[#This Row],[Profit/Loss]]/Sales[[#This Row],[Revenue]])</f>
        <v>0.30000000000000004</v>
      </c>
      <c r="M1471" s="1">
        <v>45816</v>
      </c>
      <c r="N1471" s="6" t="s">
        <v>5</v>
      </c>
      <c r="O1471" s="6" t="s">
        <v>4</v>
      </c>
    </row>
    <row r="1472" spans="1:15" x14ac:dyDescent="0.35">
      <c r="A1472" s="6">
        <v>2529</v>
      </c>
      <c r="B1472" s="6" t="s">
        <v>1540</v>
      </c>
      <c r="C1472" s="6" t="s">
        <v>49</v>
      </c>
      <c r="D1472" s="6" t="s">
        <v>50</v>
      </c>
      <c r="E1472" s="6" t="s">
        <v>51</v>
      </c>
      <c r="F1472" s="5">
        <v>2</v>
      </c>
      <c r="G1472" s="8">
        <v>419</v>
      </c>
      <c r="H1472" s="9">
        <v>0.67</v>
      </c>
      <c r="I1472" s="7">
        <v>276.53999999999996</v>
      </c>
      <c r="J1472" s="8">
        <v>27.653999999999996</v>
      </c>
      <c r="K1472" s="8">
        <v>248.88599999999997</v>
      </c>
      <c r="L1472" s="9">
        <f>(Sales[[#This Row],[Profit/Loss]]/Sales[[#This Row],[Revenue]])</f>
        <v>0.9</v>
      </c>
      <c r="M1472" s="1">
        <v>45563</v>
      </c>
      <c r="N1472" s="6" t="s">
        <v>9</v>
      </c>
      <c r="O1472" s="6" t="s">
        <v>3</v>
      </c>
    </row>
    <row r="1473" spans="1:15" x14ac:dyDescent="0.35">
      <c r="A1473" s="6">
        <v>2531</v>
      </c>
      <c r="B1473" s="6" t="s">
        <v>1541</v>
      </c>
      <c r="C1473" s="6" t="s">
        <v>49</v>
      </c>
      <c r="D1473" s="6" t="s">
        <v>105</v>
      </c>
      <c r="E1473" s="6" t="s">
        <v>106</v>
      </c>
      <c r="F1473" s="5">
        <v>2</v>
      </c>
      <c r="G1473" s="8">
        <v>816</v>
      </c>
      <c r="H1473" s="9">
        <v>0.61</v>
      </c>
      <c r="I1473" s="7">
        <v>636.48</v>
      </c>
      <c r="J1473" s="8">
        <v>63.648000000000003</v>
      </c>
      <c r="K1473" s="8">
        <v>572.83199999999999</v>
      </c>
      <c r="L1473" s="9">
        <f>(Sales[[#This Row],[Profit/Loss]]/Sales[[#This Row],[Revenue]])</f>
        <v>0.89999999999999991</v>
      </c>
      <c r="M1473" s="1">
        <v>45638</v>
      </c>
      <c r="N1473" s="6" t="s">
        <v>9</v>
      </c>
      <c r="O1473" s="6" t="s">
        <v>4</v>
      </c>
    </row>
    <row r="1474" spans="1:15" x14ac:dyDescent="0.35">
      <c r="A1474" s="6">
        <v>2532</v>
      </c>
      <c r="B1474" s="6" t="s">
        <v>1542</v>
      </c>
      <c r="C1474" s="6" t="s">
        <v>41</v>
      </c>
      <c r="D1474" s="6" t="s">
        <v>73</v>
      </c>
      <c r="E1474" s="6" t="s">
        <v>74</v>
      </c>
      <c r="F1474" s="5">
        <v>2</v>
      </c>
      <c r="G1474" s="8">
        <v>1863</v>
      </c>
      <c r="H1474" s="9">
        <v>0.01</v>
      </c>
      <c r="I1474" s="7">
        <v>3688.74</v>
      </c>
      <c r="J1474" s="8">
        <v>2582.1179999999995</v>
      </c>
      <c r="K1474" s="8">
        <v>1106.6220000000003</v>
      </c>
      <c r="L1474" s="9">
        <f>(Sales[[#This Row],[Profit/Loss]]/Sales[[#This Row],[Revenue]])</f>
        <v>0.3000000000000001</v>
      </c>
      <c r="M1474" s="1">
        <v>45563</v>
      </c>
      <c r="N1474" s="6" t="s">
        <v>9</v>
      </c>
      <c r="O1474" s="6" t="s">
        <v>3</v>
      </c>
    </row>
    <row r="1475" spans="1:15" x14ac:dyDescent="0.35">
      <c r="A1475" s="6">
        <v>2533</v>
      </c>
      <c r="B1475" s="6" t="s">
        <v>1543</v>
      </c>
      <c r="C1475" s="6" t="s">
        <v>56</v>
      </c>
      <c r="D1475" s="6" t="s">
        <v>78</v>
      </c>
      <c r="E1475" s="6" t="s">
        <v>79</v>
      </c>
      <c r="F1475" s="5">
        <v>2</v>
      </c>
      <c r="G1475" s="8">
        <v>3961</v>
      </c>
      <c r="H1475" s="9">
        <v>0.03</v>
      </c>
      <c r="I1475" s="7">
        <v>7684.34</v>
      </c>
      <c r="J1475" s="8">
        <v>6147.4720000000007</v>
      </c>
      <c r="K1475" s="8">
        <v>1536.8679999999995</v>
      </c>
      <c r="L1475" s="9">
        <f>(Sales[[#This Row],[Profit/Loss]]/Sales[[#This Row],[Revenue]])</f>
        <v>0.19999999999999993</v>
      </c>
      <c r="M1475" s="1">
        <v>45666</v>
      </c>
      <c r="N1475" s="6" t="s">
        <v>9</v>
      </c>
      <c r="O1475" s="6" t="s">
        <v>4</v>
      </c>
    </row>
    <row r="1476" spans="1:15" x14ac:dyDescent="0.35">
      <c r="A1476" s="6">
        <v>2534</v>
      </c>
      <c r="B1476" s="6" t="s">
        <v>1544</v>
      </c>
      <c r="C1476" s="6" t="s">
        <v>49</v>
      </c>
      <c r="D1476" s="6" t="s">
        <v>94</v>
      </c>
      <c r="E1476" s="6" t="s">
        <v>95</v>
      </c>
      <c r="F1476" s="5">
        <v>4</v>
      </c>
      <c r="G1476" s="8">
        <v>687</v>
      </c>
      <c r="H1476" s="9">
        <v>0.9</v>
      </c>
      <c r="I1476" s="7">
        <v>274.79999999999995</v>
      </c>
      <c r="J1476" s="8">
        <v>27.479999999999997</v>
      </c>
      <c r="K1476" s="8">
        <v>247.31999999999996</v>
      </c>
      <c r="L1476" s="9">
        <f>(Sales[[#This Row],[Profit/Loss]]/Sales[[#This Row],[Revenue]])</f>
        <v>0.9</v>
      </c>
      <c r="M1476" s="1">
        <v>45671</v>
      </c>
      <c r="N1476" s="6" t="s">
        <v>5</v>
      </c>
      <c r="O1476" s="6" t="s">
        <v>3</v>
      </c>
    </row>
    <row r="1477" spans="1:15" x14ac:dyDescent="0.35">
      <c r="A1477" s="6">
        <v>2535</v>
      </c>
      <c r="B1477" s="6" t="s">
        <v>1545</v>
      </c>
      <c r="C1477" s="6" t="s">
        <v>45</v>
      </c>
      <c r="D1477" s="6" t="s">
        <v>46</v>
      </c>
      <c r="E1477" s="6" t="s">
        <v>47</v>
      </c>
      <c r="F1477" s="5">
        <v>2</v>
      </c>
      <c r="G1477" s="8">
        <v>2605</v>
      </c>
      <c r="H1477" s="9">
        <v>0.7</v>
      </c>
      <c r="I1477" s="7">
        <v>1563.0000000000002</v>
      </c>
      <c r="J1477" s="8">
        <v>1406.7000000000003</v>
      </c>
      <c r="K1477" s="8">
        <v>156.29999999999995</v>
      </c>
      <c r="L1477" s="9">
        <f>(Sales[[#This Row],[Profit/Loss]]/Sales[[#This Row],[Revenue]])</f>
        <v>9.999999999999995E-2</v>
      </c>
      <c r="M1477" s="1">
        <v>45543</v>
      </c>
      <c r="N1477" s="6" t="s">
        <v>5</v>
      </c>
      <c r="O1477" s="6" t="s">
        <v>4</v>
      </c>
    </row>
    <row r="1478" spans="1:15" x14ac:dyDescent="0.35">
      <c r="A1478" s="6">
        <v>2536</v>
      </c>
      <c r="B1478" s="6" t="s">
        <v>1546</v>
      </c>
      <c r="C1478" s="6" t="s">
        <v>32</v>
      </c>
      <c r="D1478" s="6" t="s">
        <v>33</v>
      </c>
      <c r="E1478" s="6" t="s">
        <v>34</v>
      </c>
      <c r="F1478" s="5">
        <v>2</v>
      </c>
      <c r="G1478" s="8">
        <v>2381</v>
      </c>
      <c r="H1478" s="9">
        <v>0.74</v>
      </c>
      <c r="I1478" s="7">
        <v>1238.1200000000001</v>
      </c>
      <c r="J1478" s="8">
        <v>371.43600000000004</v>
      </c>
      <c r="K1478" s="8">
        <v>866.68400000000008</v>
      </c>
      <c r="L1478" s="9">
        <f>(Sales[[#This Row],[Profit/Loss]]/Sales[[#This Row],[Revenue]])</f>
        <v>0.7</v>
      </c>
      <c r="M1478" s="1">
        <v>45563</v>
      </c>
      <c r="N1478" s="6" t="s">
        <v>9</v>
      </c>
      <c r="O1478" s="6" t="s">
        <v>4</v>
      </c>
    </row>
    <row r="1479" spans="1:15" x14ac:dyDescent="0.35">
      <c r="A1479" s="6">
        <v>2537</v>
      </c>
      <c r="B1479" s="6" t="s">
        <v>1547</v>
      </c>
      <c r="C1479" s="6" t="s">
        <v>41</v>
      </c>
      <c r="D1479" s="6" t="s">
        <v>73</v>
      </c>
      <c r="E1479" s="6" t="s">
        <v>74</v>
      </c>
      <c r="F1479" s="5">
        <v>2</v>
      </c>
      <c r="G1479" s="8">
        <v>3449</v>
      </c>
      <c r="H1479" s="9">
        <v>0.9</v>
      </c>
      <c r="I1479" s="7">
        <v>689.79999999999984</v>
      </c>
      <c r="J1479" s="8">
        <v>482.85999999999984</v>
      </c>
      <c r="K1479" s="8">
        <v>206.94</v>
      </c>
      <c r="L1479" s="9">
        <f>(Sales[[#This Row],[Profit/Loss]]/Sales[[#This Row],[Revenue]])</f>
        <v>0.30000000000000004</v>
      </c>
      <c r="M1479" s="1">
        <v>45359</v>
      </c>
      <c r="N1479" s="6" t="s">
        <v>11</v>
      </c>
      <c r="O1479" s="6" t="s">
        <v>4</v>
      </c>
    </row>
    <row r="1480" spans="1:15" x14ac:dyDescent="0.35">
      <c r="A1480" s="6">
        <v>2538</v>
      </c>
      <c r="B1480" s="6" t="s">
        <v>1548</v>
      </c>
      <c r="C1480" s="6" t="s">
        <v>56</v>
      </c>
      <c r="D1480" s="6" t="s">
        <v>57</v>
      </c>
      <c r="E1480" s="6" t="s">
        <v>58</v>
      </c>
      <c r="F1480" s="5">
        <v>2</v>
      </c>
      <c r="G1480" s="8">
        <v>2995</v>
      </c>
      <c r="H1480" s="9">
        <v>0.64</v>
      </c>
      <c r="I1480" s="7">
        <v>2156.4</v>
      </c>
      <c r="J1480" s="8">
        <v>1725.1200000000001</v>
      </c>
      <c r="K1480" s="8">
        <v>431.28</v>
      </c>
      <c r="L1480" s="9">
        <f>(Sales[[#This Row],[Profit/Loss]]/Sales[[#This Row],[Revenue]])</f>
        <v>0.19999999999999998</v>
      </c>
      <c r="M1480" s="1">
        <v>45816</v>
      </c>
      <c r="N1480" s="6" t="s">
        <v>13</v>
      </c>
      <c r="O1480" s="6" t="s">
        <v>4</v>
      </c>
    </row>
    <row r="1481" spans="1:15" x14ac:dyDescent="0.35">
      <c r="A1481" s="6">
        <v>2539</v>
      </c>
      <c r="B1481" s="6" t="s">
        <v>1549</v>
      </c>
      <c r="C1481" s="6" t="s">
        <v>37</v>
      </c>
      <c r="D1481" s="6" t="s">
        <v>102</v>
      </c>
      <c r="E1481" s="6" t="s">
        <v>103</v>
      </c>
      <c r="F1481" s="5">
        <v>4</v>
      </c>
      <c r="G1481" s="8">
        <v>2445</v>
      </c>
      <c r="H1481" s="9">
        <v>0.57999999999999996</v>
      </c>
      <c r="I1481" s="7">
        <v>4107.6000000000004</v>
      </c>
      <c r="J1481" s="8">
        <v>1643.0400000000002</v>
      </c>
      <c r="K1481" s="8">
        <v>2464.5600000000004</v>
      </c>
      <c r="L1481" s="9">
        <f>(Sales[[#This Row],[Profit/Loss]]/Sales[[#This Row],[Revenue]])</f>
        <v>0.60000000000000009</v>
      </c>
      <c r="M1481" s="1">
        <v>45563</v>
      </c>
      <c r="N1481" s="6" t="s">
        <v>9</v>
      </c>
      <c r="O1481" s="6" t="s">
        <v>3</v>
      </c>
    </row>
    <row r="1482" spans="1:15" x14ac:dyDescent="0.35">
      <c r="A1482" s="6">
        <v>2540</v>
      </c>
      <c r="B1482" s="6" t="s">
        <v>1550</v>
      </c>
      <c r="C1482" s="6" t="s">
        <v>32</v>
      </c>
      <c r="D1482" s="6" t="s">
        <v>33</v>
      </c>
      <c r="E1482" s="6" t="s">
        <v>34</v>
      </c>
      <c r="F1482" s="5">
        <v>2</v>
      </c>
      <c r="G1482" s="8">
        <v>800</v>
      </c>
      <c r="H1482" s="9">
        <v>0.74</v>
      </c>
      <c r="I1482" s="7">
        <v>416</v>
      </c>
      <c r="J1482" s="8">
        <v>124.8</v>
      </c>
      <c r="K1482" s="8">
        <v>291.2</v>
      </c>
      <c r="L1482" s="9">
        <f>(Sales[[#This Row],[Profit/Loss]]/Sales[[#This Row],[Revenue]])</f>
        <v>0.7</v>
      </c>
      <c r="M1482" s="1">
        <v>45813</v>
      </c>
      <c r="N1482" s="6" t="s">
        <v>13</v>
      </c>
      <c r="O1482" s="6" t="s">
        <v>4</v>
      </c>
    </row>
    <row r="1483" spans="1:15" x14ac:dyDescent="0.35">
      <c r="A1483" s="6">
        <v>2541</v>
      </c>
      <c r="B1483" s="6" t="s">
        <v>1551</v>
      </c>
      <c r="C1483" s="6" t="s">
        <v>32</v>
      </c>
      <c r="D1483" s="6" t="s">
        <v>129</v>
      </c>
      <c r="E1483" s="6" t="s">
        <v>130</v>
      </c>
      <c r="F1483" s="5">
        <v>3</v>
      </c>
      <c r="G1483" s="8">
        <v>2671</v>
      </c>
      <c r="H1483" s="9">
        <v>0.62</v>
      </c>
      <c r="I1483" s="7">
        <v>3044.94</v>
      </c>
      <c r="J1483" s="8">
        <v>913.48199999999997</v>
      </c>
      <c r="K1483" s="8">
        <v>2131.4580000000001</v>
      </c>
      <c r="L1483" s="9">
        <f>(Sales[[#This Row],[Profit/Loss]]/Sales[[#This Row],[Revenue]])</f>
        <v>0.70000000000000007</v>
      </c>
      <c r="M1483" s="1">
        <v>45574</v>
      </c>
      <c r="N1483" s="6" t="s">
        <v>5</v>
      </c>
      <c r="O1483" s="6" t="s">
        <v>3</v>
      </c>
    </row>
    <row r="1484" spans="1:15" x14ac:dyDescent="0.35">
      <c r="A1484" s="6">
        <v>2542</v>
      </c>
      <c r="B1484" s="6" t="s">
        <v>1552</v>
      </c>
      <c r="C1484" s="6" t="s">
        <v>37</v>
      </c>
      <c r="D1484" s="6" t="s">
        <v>102</v>
      </c>
      <c r="E1484" s="6" t="s">
        <v>103</v>
      </c>
      <c r="F1484" s="5">
        <v>3</v>
      </c>
      <c r="G1484" s="8">
        <v>2445</v>
      </c>
      <c r="H1484" s="9">
        <v>0.42</v>
      </c>
      <c r="I1484" s="7">
        <v>4254.3</v>
      </c>
      <c r="J1484" s="8">
        <v>1701.7200000000003</v>
      </c>
      <c r="K1484" s="8">
        <v>2552.58</v>
      </c>
      <c r="L1484" s="9">
        <f>(Sales[[#This Row],[Profit/Loss]]/Sales[[#This Row],[Revenue]])</f>
        <v>0.6</v>
      </c>
      <c r="M1484" s="1">
        <v>45722</v>
      </c>
      <c r="N1484" s="6" t="s">
        <v>11</v>
      </c>
      <c r="O1484" s="6" t="s">
        <v>4</v>
      </c>
    </row>
    <row r="1485" spans="1:15" x14ac:dyDescent="0.35">
      <c r="A1485" s="6">
        <v>2543</v>
      </c>
      <c r="B1485" s="6" t="s">
        <v>1553</v>
      </c>
      <c r="C1485" s="6" t="s">
        <v>49</v>
      </c>
      <c r="D1485" s="6" t="s">
        <v>94</v>
      </c>
      <c r="E1485" s="6" t="s">
        <v>95</v>
      </c>
      <c r="F1485" s="5">
        <v>4</v>
      </c>
      <c r="G1485" s="8">
        <v>3502</v>
      </c>
      <c r="H1485" s="9">
        <v>0.76</v>
      </c>
      <c r="I1485" s="7">
        <v>3361.92</v>
      </c>
      <c r="J1485" s="8">
        <v>336.19200000000001</v>
      </c>
      <c r="K1485" s="8">
        <v>3025.7280000000001</v>
      </c>
      <c r="L1485" s="9">
        <f>(Sales[[#This Row],[Profit/Loss]]/Sales[[#This Row],[Revenue]])</f>
        <v>0.9</v>
      </c>
      <c r="M1485" s="1">
        <v>45221</v>
      </c>
      <c r="N1485" s="6" t="s">
        <v>13</v>
      </c>
      <c r="O1485" s="6" t="s">
        <v>4</v>
      </c>
    </row>
    <row r="1486" spans="1:15" x14ac:dyDescent="0.35">
      <c r="A1486" s="6">
        <v>2544</v>
      </c>
      <c r="B1486" s="6" t="s">
        <v>1554</v>
      </c>
      <c r="C1486" s="6" t="s">
        <v>45</v>
      </c>
      <c r="D1486" s="6" t="s">
        <v>60</v>
      </c>
      <c r="E1486" s="6" t="s">
        <v>61</v>
      </c>
      <c r="F1486" s="5">
        <v>2</v>
      </c>
      <c r="G1486" s="8">
        <v>3206</v>
      </c>
      <c r="H1486" s="9">
        <v>0.64</v>
      </c>
      <c r="I1486" s="7">
        <v>2308.3199999999997</v>
      </c>
      <c r="J1486" s="8">
        <v>2077.4879999999998</v>
      </c>
      <c r="K1486" s="8">
        <v>230.83199999999988</v>
      </c>
      <c r="L1486" s="9">
        <f>(Sales[[#This Row],[Profit/Loss]]/Sales[[#This Row],[Revenue]])</f>
        <v>9.9999999999999964E-2</v>
      </c>
      <c r="M1486" s="1">
        <v>45548</v>
      </c>
      <c r="N1486" s="6" t="s">
        <v>9</v>
      </c>
      <c r="O1486" s="6" t="s">
        <v>3</v>
      </c>
    </row>
    <row r="1487" spans="1:15" x14ac:dyDescent="0.35">
      <c r="A1487" s="6">
        <v>2545</v>
      </c>
      <c r="B1487" s="6" t="s">
        <v>1555</v>
      </c>
      <c r="C1487" s="6" t="s">
        <v>56</v>
      </c>
      <c r="D1487" s="6" t="s">
        <v>117</v>
      </c>
      <c r="E1487" s="6" t="s">
        <v>118</v>
      </c>
      <c r="F1487" s="5">
        <v>1</v>
      </c>
      <c r="G1487" s="8">
        <v>2109</v>
      </c>
      <c r="H1487" s="9">
        <v>0.56999999999999995</v>
      </c>
      <c r="I1487" s="7">
        <v>906.87000000000012</v>
      </c>
      <c r="J1487" s="8">
        <v>725.49600000000009</v>
      </c>
      <c r="K1487" s="8">
        <v>181.37400000000002</v>
      </c>
      <c r="L1487" s="9">
        <f>(Sales[[#This Row],[Profit/Loss]]/Sales[[#This Row],[Revenue]])</f>
        <v>0.2</v>
      </c>
      <c r="M1487" s="1">
        <v>45782</v>
      </c>
      <c r="N1487" s="6" t="s">
        <v>5</v>
      </c>
      <c r="O1487" s="6" t="s">
        <v>3</v>
      </c>
    </row>
    <row r="1488" spans="1:15" x14ac:dyDescent="0.35">
      <c r="A1488" s="6">
        <v>2546</v>
      </c>
      <c r="B1488" s="6" t="s">
        <v>1556</v>
      </c>
      <c r="C1488" s="6" t="s">
        <v>49</v>
      </c>
      <c r="D1488" s="6" t="s">
        <v>94</v>
      </c>
      <c r="E1488" s="6" t="s">
        <v>95</v>
      </c>
      <c r="F1488" s="5">
        <v>1</v>
      </c>
      <c r="G1488" s="8">
        <v>3575</v>
      </c>
      <c r="H1488" s="9">
        <v>0.76</v>
      </c>
      <c r="I1488" s="7">
        <v>858</v>
      </c>
      <c r="J1488" s="8">
        <v>85.800000000000011</v>
      </c>
      <c r="K1488" s="8">
        <v>772.2</v>
      </c>
      <c r="L1488" s="9">
        <f>(Sales[[#This Row],[Profit/Loss]]/Sales[[#This Row],[Revenue]])</f>
        <v>0.9</v>
      </c>
      <c r="M1488" s="1">
        <v>45513</v>
      </c>
      <c r="N1488" s="6" t="s">
        <v>9</v>
      </c>
      <c r="O1488" s="6" t="s">
        <v>4</v>
      </c>
    </row>
    <row r="1489" spans="1:15" x14ac:dyDescent="0.35">
      <c r="A1489" s="6">
        <v>2547</v>
      </c>
      <c r="B1489" s="6" t="s">
        <v>1557</v>
      </c>
      <c r="C1489" s="6" t="s">
        <v>41</v>
      </c>
      <c r="D1489" s="6" t="s">
        <v>87</v>
      </c>
      <c r="E1489" s="6" t="s">
        <v>88</v>
      </c>
      <c r="F1489" s="5">
        <v>2</v>
      </c>
      <c r="G1489" s="8">
        <v>4896</v>
      </c>
      <c r="H1489" s="9">
        <v>0.9</v>
      </c>
      <c r="I1489" s="7">
        <v>979.19999999999982</v>
      </c>
      <c r="J1489" s="8">
        <v>685.43999999999983</v>
      </c>
      <c r="K1489" s="8">
        <v>293.76</v>
      </c>
      <c r="L1489" s="9">
        <f>(Sales[[#This Row],[Profit/Loss]]/Sales[[#This Row],[Revenue]])</f>
        <v>0.30000000000000004</v>
      </c>
      <c r="M1489" s="1">
        <v>45634</v>
      </c>
      <c r="N1489" s="6" t="s">
        <v>5</v>
      </c>
      <c r="O1489" s="6" t="s">
        <v>3</v>
      </c>
    </row>
    <row r="1490" spans="1:15" x14ac:dyDescent="0.35">
      <c r="A1490" s="6">
        <v>2548</v>
      </c>
      <c r="B1490" s="6" t="s">
        <v>1558</v>
      </c>
      <c r="C1490" s="6" t="s">
        <v>56</v>
      </c>
      <c r="D1490" s="6" t="s">
        <v>117</v>
      </c>
      <c r="E1490" s="6" t="s">
        <v>118</v>
      </c>
      <c r="F1490" s="5">
        <v>1</v>
      </c>
      <c r="G1490" s="8">
        <v>4994</v>
      </c>
      <c r="H1490" s="9">
        <v>0.56999999999999995</v>
      </c>
      <c r="I1490" s="7">
        <v>2147.42</v>
      </c>
      <c r="J1490" s="8">
        <v>1717.9360000000001</v>
      </c>
      <c r="K1490" s="8">
        <v>429.48399999999992</v>
      </c>
      <c r="L1490" s="9">
        <f>(Sales[[#This Row],[Profit/Loss]]/Sales[[#This Row],[Revenue]])</f>
        <v>0.19999999999999996</v>
      </c>
      <c r="M1490" s="1">
        <v>45563</v>
      </c>
      <c r="N1490" s="6" t="s">
        <v>13</v>
      </c>
      <c r="O1490" s="6" t="s">
        <v>4</v>
      </c>
    </row>
    <row r="1491" spans="1:15" x14ac:dyDescent="0.35">
      <c r="A1491" s="6">
        <v>2549</v>
      </c>
      <c r="B1491" s="6" t="s">
        <v>1559</v>
      </c>
      <c r="C1491" s="6" t="s">
        <v>56</v>
      </c>
      <c r="D1491" s="6" t="s">
        <v>83</v>
      </c>
      <c r="E1491" s="6" t="s">
        <v>84</v>
      </c>
      <c r="F1491" s="5">
        <v>6</v>
      </c>
      <c r="G1491" s="8">
        <v>2319</v>
      </c>
      <c r="H1491" s="9">
        <v>0.73</v>
      </c>
      <c r="I1491" s="7">
        <v>3756.78</v>
      </c>
      <c r="J1491" s="8">
        <v>3005.4240000000004</v>
      </c>
      <c r="K1491" s="8">
        <v>751.35599999999977</v>
      </c>
      <c r="L1491" s="9">
        <f>(Sales[[#This Row],[Profit/Loss]]/Sales[[#This Row],[Revenue]])</f>
        <v>0.19999999999999993</v>
      </c>
      <c r="M1491" s="1">
        <v>45674</v>
      </c>
      <c r="N1491" s="6" t="s">
        <v>7</v>
      </c>
      <c r="O1491" s="6" t="s">
        <v>4</v>
      </c>
    </row>
    <row r="1492" spans="1:15" x14ac:dyDescent="0.35">
      <c r="A1492" s="6">
        <v>2550</v>
      </c>
      <c r="B1492" s="6" t="s">
        <v>1560</v>
      </c>
      <c r="C1492" s="6" t="s">
        <v>37</v>
      </c>
      <c r="D1492" s="6" t="s">
        <v>151</v>
      </c>
      <c r="E1492" s="6" t="s">
        <v>152</v>
      </c>
      <c r="F1492" s="5">
        <v>1</v>
      </c>
      <c r="G1492" s="8">
        <v>1464</v>
      </c>
      <c r="H1492" s="9">
        <v>0.73</v>
      </c>
      <c r="I1492" s="7">
        <v>395.28000000000003</v>
      </c>
      <c r="J1492" s="8">
        <v>158.11200000000002</v>
      </c>
      <c r="K1492" s="8">
        <v>237.16800000000001</v>
      </c>
      <c r="L1492" s="9">
        <f>(Sales[[#This Row],[Profit/Loss]]/Sales[[#This Row],[Revenue]])</f>
        <v>0.6</v>
      </c>
      <c r="M1492" s="1">
        <v>45777</v>
      </c>
      <c r="N1492" s="6" t="s">
        <v>13</v>
      </c>
      <c r="O1492" s="6" t="s">
        <v>4</v>
      </c>
    </row>
    <row r="1493" spans="1:15" x14ac:dyDescent="0.35">
      <c r="A1493" s="6">
        <v>2551</v>
      </c>
      <c r="B1493" s="6" t="s">
        <v>1561</v>
      </c>
      <c r="C1493" s="6" t="s">
        <v>45</v>
      </c>
      <c r="D1493" s="6" t="s">
        <v>60</v>
      </c>
      <c r="E1493" s="6" t="s">
        <v>61</v>
      </c>
      <c r="F1493" s="5">
        <v>6</v>
      </c>
      <c r="G1493" s="8">
        <v>4777</v>
      </c>
      <c r="H1493" s="9">
        <v>0.64</v>
      </c>
      <c r="I1493" s="7">
        <v>10318.32</v>
      </c>
      <c r="J1493" s="8">
        <v>9286.4879999999994</v>
      </c>
      <c r="K1493" s="8">
        <v>1031.8320000000003</v>
      </c>
      <c r="L1493" s="9">
        <f>(Sales[[#This Row],[Profit/Loss]]/Sales[[#This Row],[Revenue]])</f>
        <v>0.10000000000000003</v>
      </c>
      <c r="M1493" s="1">
        <v>45563</v>
      </c>
      <c r="N1493" s="6" t="s">
        <v>7</v>
      </c>
      <c r="O1493" s="6" t="s">
        <v>3</v>
      </c>
    </row>
    <row r="1494" spans="1:15" x14ac:dyDescent="0.35">
      <c r="A1494" s="6">
        <v>2552</v>
      </c>
      <c r="B1494" s="6" t="s">
        <v>1562</v>
      </c>
      <c r="C1494" s="6" t="s">
        <v>56</v>
      </c>
      <c r="D1494" s="6" t="s">
        <v>57</v>
      </c>
      <c r="E1494" s="6" t="s">
        <v>58</v>
      </c>
      <c r="F1494" s="5">
        <v>2</v>
      </c>
      <c r="G1494" s="8">
        <v>3617</v>
      </c>
      <c r="H1494" s="9">
        <v>0.64</v>
      </c>
      <c r="I1494" s="7">
        <v>2604.2399999999998</v>
      </c>
      <c r="J1494" s="8">
        <v>2083.3919999999998</v>
      </c>
      <c r="K1494" s="8">
        <v>520.84799999999996</v>
      </c>
      <c r="L1494" s="9">
        <f>(Sales[[#This Row],[Profit/Loss]]/Sales[[#This Row],[Revenue]])</f>
        <v>0.2</v>
      </c>
      <c r="M1494" s="1">
        <v>45644</v>
      </c>
      <c r="N1494" s="6" t="s">
        <v>13</v>
      </c>
      <c r="O1494" s="6" t="s">
        <v>4</v>
      </c>
    </row>
    <row r="1495" spans="1:15" x14ac:dyDescent="0.35">
      <c r="A1495" s="6">
        <v>2553</v>
      </c>
      <c r="B1495" s="6" t="s">
        <v>1563</v>
      </c>
      <c r="C1495" s="6" t="s">
        <v>56</v>
      </c>
      <c r="D1495" s="6" t="s">
        <v>78</v>
      </c>
      <c r="E1495" s="6" t="s">
        <v>79</v>
      </c>
      <c r="F1495" s="5">
        <v>2</v>
      </c>
      <c r="G1495" s="8">
        <v>3347</v>
      </c>
      <c r="H1495" s="9">
        <v>0.59</v>
      </c>
      <c r="I1495" s="7">
        <v>2744.5400000000004</v>
      </c>
      <c r="J1495" s="8">
        <v>2195.6320000000005</v>
      </c>
      <c r="K1495" s="8">
        <v>548.9079999999999</v>
      </c>
      <c r="L1495" s="9">
        <f>(Sales[[#This Row],[Profit/Loss]]/Sales[[#This Row],[Revenue]])</f>
        <v>0.19999999999999993</v>
      </c>
      <c r="M1495" s="1">
        <v>45193</v>
      </c>
      <c r="N1495" s="6" t="s">
        <v>9</v>
      </c>
      <c r="O1495" s="6" t="s">
        <v>3</v>
      </c>
    </row>
    <row r="1496" spans="1:15" x14ac:dyDescent="0.35">
      <c r="A1496" s="6">
        <v>2554</v>
      </c>
      <c r="B1496" s="6" t="s">
        <v>1564</v>
      </c>
      <c r="C1496" s="6" t="s">
        <v>41</v>
      </c>
      <c r="D1496" s="6" t="s">
        <v>73</v>
      </c>
      <c r="E1496" s="6" t="s">
        <v>74</v>
      </c>
      <c r="F1496" s="5">
        <v>2</v>
      </c>
      <c r="G1496" s="8">
        <v>2433</v>
      </c>
      <c r="H1496" s="9">
        <v>0.59</v>
      </c>
      <c r="I1496" s="7">
        <v>1995.0600000000002</v>
      </c>
      <c r="J1496" s="8">
        <v>1396.5420000000001</v>
      </c>
      <c r="K1496" s="8">
        <v>598.51800000000003</v>
      </c>
      <c r="L1496" s="9">
        <f>(Sales[[#This Row],[Profit/Loss]]/Sales[[#This Row],[Revenue]])</f>
        <v>0.3</v>
      </c>
      <c r="M1496" s="1">
        <v>45551</v>
      </c>
      <c r="N1496" s="6" t="s">
        <v>13</v>
      </c>
      <c r="O1496" s="6" t="s">
        <v>4</v>
      </c>
    </row>
    <row r="1497" spans="1:15" x14ac:dyDescent="0.35">
      <c r="A1497" s="6">
        <v>2555</v>
      </c>
      <c r="B1497" s="6" t="s">
        <v>1565</v>
      </c>
      <c r="C1497" s="6" t="s">
        <v>32</v>
      </c>
      <c r="D1497" s="6" t="s">
        <v>33</v>
      </c>
      <c r="E1497" s="6" t="s">
        <v>34</v>
      </c>
      <c r="F1497" s="5">
        <v>2</v>
      </c>
      <c r="G1497" s="8">
        <v>3633</v>
      </c>
      <c r="H1497" s="9">
        <v>0.22</v>
      </c>
      <c r="I1497" s="7">
        <v>5667.4800000000005</v>
      </c>
      <c r="J1497" s="8">
        <v>1700.2440000000001</v>
      </c>
      <c r="K1497" s="8">
        <v>3967.2360000000003</v>
      </c>
      <c r="L1497" s="9">
        <f>(Sales[[#This Row],[Profit/Loss]]/Sales[[#This Row],[Revenue]])</f>
        <v>0.7</v>
      </c>
      <c r="M1497" s="1">
        <v>45313</v>
      </c>
      <c r="N1497" s="6" t="s">
        <v>15</v>
      </c>
      <c r="O1497" s="6" t="s">
        <v>3</v>
      </c>
    </row>
    <row r="1498" spans="1:15" x14ac:dyDescent="0.35">
      <c r="A1498" s="6">
        <v>2556</v>
      </c>
      <c r="B1498" s="6" t="s">
        <v>1566</v>
      </c>
      <c r="C1498" s="6" t="s">
        <v>37</v>
      </c>
      <c r="D1498" s="6" t="s">
        <v>38</v>
      </c>
      <c r="E1498" s="6" t="s">
        <v>39</v>
      </c>
      <c r="F1498" s="5">
        <v>2</v>
      </c>
      <c r="G1498" s="8">
        <v>2069</v>
      </c>
      <c r="H1498" s="9">
        <v>0.68</v>
      </c>
      <c r="I1498" s="7">
        <v>1324.1599999999999</v>
      </c>
      <c r="J1498" s="8">
        <v>529.66399999999999</v>
      </c>
      <c r="K1498" s="8">
        <v>794.49599999999987</v>
      </c>
      <c r="L1498" s="9">
        <f>(Sales[[#This Row],[Profit/Loss]]/Sales[[#This Row],[Revenue]])</f>
        <v>0.6</v>
      </c>
      <c r="M1498" s="1">
        <v>45563</v>
      </c>
      <c r="N1498" s="6" t="s">
        <v>11</v>
      </c>
      <c r="O1498" s="6" t="s">
        <v>4</v>
      </c>
    </row>
    <row r="1499" spans="1:15" x14ac:dyDescent="0.35">
      <c r="A1499" s="6">
        <v>2557</v>
      </c>
      <c r="B1499" s="6" t="s">
        <v>1567</v>
      </c>
      <c r="C1499" s="6" t="s">
        <v>45</v>
      </c>
      <c r="D1499" s="6" t="s">
        <v>60</v>
      </c>
      <c r="E1499" s="6" t="s">
        <v>61</v>
      </c>
      <c r="F1499" s="5">
        <v>1</v>
      </c>
      <c r="G1499" s="8">
        <v>4626</v>
      </c>
      <c r="H1499" s="9">
        <v>0.9</v>
      </c>
      <c r="I1499" s="7">
        <v>462.59999999999991</v>
      </c>
      <c r="J1499" s="8">
        <v>416.33999999999992</v>
      </c>
      <c r="K1499" s="8">
        <v>46.259999999999991</v>
      </c>
      <c r="L1499" s="9">
        <f>(Sales[[#This Row],[Profit/Loss]]/Sales[[#This Row],[Revenue]])</f>
        <v>0.1</v>
      </c>
      <c r="M1499" s="1">
        <v>45780</v>
      </c>
      <c r="N1499" s="6" t="s">
        <v>7</v>
      </c>
      <c r="O1499" s="6" t="s">
        <v>3</v>
      </c>
    </row>
    <row r="1500" spans="1:15" x14ac:dyDescent="0.35">
      <c r="A1500" s="6">
        <v>2558</v>
      </c>
      <c r="B1500" s="6" t="s">
        <v>1568</v>
      </c>
      <c r="C1500" s="6" t="s">
        <v>45</v>
      </c>
      <c r="D1500" s="6" t="s">
        <v>60</v>
      </c>
      <c r="E1500" s="6" t="s">
        <v>61</v>
      </c>
      <c r="F1500" s="5">
        <v>2</v>
      </c>
      <c r="G1500" s="8">
        <v>1175</v>
      </c>
      <c r="H1500" s="9">
        <v>0.64</v>
      </c>
      <c r="I1500" s="7">
        <v>846</v>
      </c>
      <c r="J1500" s="8">
        <v>761.4</v>
      </c>
      <c r="K1500" s="8">
        <v>84.600000000000023</v>
      </c>
      <c r="L1500" s="9">
        <f>(Sales[[#This Row],[Profit/Loss]]/Sales[[#This Row],[Revenue]])</f>
        <v>0.10000000000000003</v>
      </c>
      <c r="M1500" s="1">
        <v>45563</v>
      </c>
      <c r="N1500" s="6" t="s">
        <v>9</v>
      </c>
      <c r="O1500" s="6" t="s">
        <v>3</v>
      </c>
    </row>
    <row r="1501" spans="1:15" x14ac:dyDescent="0.35">
      <c r="A1501" s="6">
        <v>2559</v>
      </c>
      <c r="B1501" s="6" t="s">
        <v>1569</v>
      </c>
      <c r="C1501" s="6" t="s">
        <v>45</v>
      </c>
      <c r="D1501" s="6" t="s">
        <v>148</v>
      </c>
      <c r="E1501" s="6" t="s">
        <v>149</v>
      </c>
      <c r="F1501" s="5">
        <v>2</v>
      </c>
      <c r="G1501" s="8">
        <v>2914</v>
      </c>
      <c r="H1501" s="9">
        <v>0.3</v>
      </c>
      <c r="I1501" s="7">
        <v>4079.6</v>
      </c>
      <c r="J1501" s="8">
        <v>3671.64</v>
      </c>
      <c r="K1501" s="8">
        <v>407.96000000000004</v>
      </c>
      <c r="L1501" s="9">
        <f>(Sales[[#This Row],[Profit/Loss]]/Sales[[#This Row],[Revenue]])</f>
        <v>0.1</v>
      </c>
      <c r="M1501" s="1">
        <v>45563</v>
      </c>
      <c r="N1501" s="6" t="s">
        <v>15</v>
      </c>
      <c r="O1501" s="6" t="s">
        <v>4</v>
      </c>
    </row>
    <row r="1502" spans="1:15" x14ac:dyDescent="0.35">
      <c r="A1502" s="6">
        <v>2560</v>
      </c>
      <c r="B1502" s="6" t="s">
        <v>1570</v>
      </c>
      <c r="C1502" s="6" t="s">
        <v>41</v>
      </c>
      <c r="D1502" s="6" t="s">
        <v>42</v>
      </c>
      <c r="E1502" s="6" t="s">
        <v>43</v>
      </c>
      <c r="F1502" s="5">
        <v>1</v>
      </c>
      <c r="G1502" s="8">
        <v>4700</v>
      </c>
      <c r="H1502" s="9">
        <v>0.66</v>
      </c>
      <c r="I1502" s="7">
        <v>1597.9999999999998</v>
      </c>
      <c r="J1502" s="8">
        <v>1118.5999999999997</v>
      </c>
      <c r="K1502" s="8">
        <v>479.40000000000009</v>
      </c>
      <c r="L1502" s="9">
        <f>(Sales[[#This Row],[Profit/Loss]]/Sales[[#This Row],[Revenue]])</f>
        <v>0.3000000000000001</v>
      </c>
      <c r="M1502" s="1">
        <v>45563</v>
      </c>
      <c r="N1502" s="6" t="s">
        <v>9</v>
      </c>
      <c r="O1502" s="6" t="s">
        <v>4</v>
      </c>
    </row>
    <row r="1503" spans="1:15" x14ac:dyDescent="0.35">
      <c r="A1503" s="6">
        <v>2561</v>
      </c>
      <c r="B1503" s="6" t="s">
        <v>1571</v>
      </c>
      <c r="C1503" s="6" t="s">
        <v>37</v>
      </c>
      <c r="D1503" s="6" t="s">
        <v>38</v>
      </c>
      <c r="E1503" s="6" t="s">
        <v>39</v>
      </c>
      <c r="F1503" s="5">
        <v>5</v>
      </c>
      <c r="G1503" s="8">
        <v>2761</v>
      </c>
      <c r="H1503" s="9">
        <v>0.68</v>
      </c>
      <c r="I1503" s="7">
        <v>4417.5999999999995</v>
      </c>
      <c r="J1503" s="8">
        <v>1767.04</v>
      </c>
      <c r="K1503" s="8">
        <v>2650.5599999999995</v>
      </c>
      <c r="L1503" s="9">
        <f>(Sales[[#This Row],[Profit/Loss]]/Sales[[#This Row],[Revenue]])</f>
        <v>0.6</v>
      </c>
      <c r="M1503" s="1">
        <v>45563</v>
      </c>
      <c r="N1503" s="6" t="s">
        <v>7</v>
      </c>
      <c r="O1503" s="6" t="s">
        <v>3</v>
      </c>
    </row>
    <row r="1504" spans="1:15" x14ac:dyDescent="0.35">
      <c r="A1504" s="6">
        <v>2563</v>
      </c>
      <c r="B1504" s="6" t="s">
        <v>1572</v>
      </c>
      <c r="C1504" s="6" t="s">
        <v>45</v>
      </c>
      <c r="D1504" s="6" t="s">
        <v>60</v>
      </c>
      <c r="E1504" s="6" t="s">
        <v>61</v>
      </c>
      <c r="F1504" s="5">
        <v>2</v>
      </c>
      <c r="G1504" s="8">
        <v>2580</v>
      </c>
      <c r="H1504" s="9">
        <v>0.41</v>
      </c>
      <c r="I1504" s="7">
        <v>3044.4000000000005</v>
      </c>
      <c r="J1504" s="8">
        <v>2739.9600000000005</v>
      </c>
      <c r="K1504" s="8">
        <v>304.44000000000005</v>
      </c>
      <c r="L1504" s="9">
        <f>(Sales[[#This Row],[Profit/Loss]]/Sales[[#This Row],[Revenue]])</f>
        <v>0.1</v>
      </c>
      <c r="M1504" s="1">
        <v>45789</v>
      </c>
      <c r="N1504" s="6" t="s">
        <v>13</v>
      </c>
      <c r="O1504" s="6" t="s">
        <v>4</v>
      </c>
    </row>
    <row r="1505" spans="1:15" x14ac:dyDescent="0.35">
      <c r="A1505" s="6">
        <v>2564</v>
      </c>
      <c r="B1505" s="6" t="s">
        <v>1573</v>
      </c>
      <c r="C1505" s="6" t="s">
        <v>37</v>
      </c>
      <c r="D1505" s="6" t="s">
        <v>151</v>
      </c>
      <c r="E1505" s="6" t="s">
        <v>152</v>
      </c>
      <c r="F1505" s="5">
        <v>1</v>
      </c>
      <c r="G1505" s="8">
        <v>2769</v>
      </c>
      <c r="H1505" s="9">
        <v>0.73</v>
      </c>
      <c r="I1505" s="7">
        <v>747.63</v>
      </c>
      <c r="J1505" s="8">
        <v>299.05200000000002</v>
      </c>
      <c r="K1505" s="8">
        <v>448.57799999999997</v>
      </c>
      <c r="L1505" s="9">
        <f>(Sales[[#This Row],[Profit/Loss]]/Sales[[#This Row],[Revenue]])</f>
        <v>0.6</v>
      </c>
      <c r="M1505" s="1">
        <v>45290</v>
      </c>
      <c r="N1505" s="6" t="s">
        <v>9</v>
      </c>
      <c r="O1505" s="6" t="s">
        <v>4</v>
      </c>
    </row>
    <row r="1506" spans="1:15" x14ac:dyDescent="0.35">
      <c r="A1506" s="6">
        <v>2565</v>
      </c>
      <c r="B1506" s="6" t="s">
        <v>1574</v>
      </c>
      <c r="C1506" s="6" t="s">
        <v>41</v>
      </c>
      <c r="D1506" s="6" t="s">
        <v>73</v>
      </c>
      <c r="E1506" s="6" t="s">
        <v>74</v>
      </c>
      <c r="F1506" s="5">
        <v>2</v>
      </c>
      <c r="G1506" s="8">
        <v>2543</v>
      </c>
      <c r="H1506" s="9">
        <v>0.59</v>
      </c>
      <c r="I1506" s="7">
        <v>2085.2600000000002</v>
      </c>
      <c r="J1506" s="8">
        <v>1459.682</v>
      </c>
      <c r="K1506" s="8">
        <v>625.5780000000002</v>
      </c>
      <c r="L1506" s="9">
        <f>(Sales[[#This Row],[Profit/Loss]]/Sales[[#This Row],[Revenue]])</f>
        <v>0.30000000000000004</v>
      </c>
      <c r="M1506" s="1">
        <v>45563</v>
      </c>
      <c r="N1506" s="6" t="s">
        <v>15</v>
      </c>
      <c r="O1506" s="6" t="s">
        <v>3</v>
      </c>
    </row>
    <row r="1507" spans="1:15" x14ac:dyDescent="0.35">
      <c r="A1507" s="6">
        <v>2566</v>
      </c>
      <c r="B1507" s="6" t="s">
        <v>1575</v>
      </c>
      <c r="C1507" s="6" t="s">
        <v>49</v>
      </c>
      <c r="D1507" s="6" t="s">
        <v>50</v>
      </c>
      <c r="E1507" s="6" t="s">
        <v>51</v>
      </c>
      <c r="F1507" s="5">
        <v>1</v>
      </c>
      <c r="G1507" s="8">
        <v>4482</v>
      </c>
      <c r="H1507" s="9">
        <v>0.67</v>
      </c>
      <c r="I1507" s="7">
        <v>1479.0599999999997</v>
      </c>
      <c r="J1507" s="8">
        <v>147.90599999999998</v>
      </c>
      <c r="K1507" s="8">
        <v>1331.1539999999998</v>
      </c>
      <c r="L1507" s="9">
        <f>(Sales[[#This Row],[Profit/Loss]]/Sales[[#This Row],[Revenue]])</f>
        <v>0.9</v>
      </c>
      <c r="M1507" s="1">
        <v>45508</v>
      </c>
      <c r="N1507" s="6" t="s">
        <v>11</v>
      </c>
      <c r="O1507" s="6" t="s">
        <v>4</v>
      </c>
    </row>
    <row r="1508" spans="1:15" x14ac:dyDescent="0.35">
      <c r="A1508" s="6">
        <v>2567</v>
      </c>
      <c r="B1508" s="6" t="s">
        <v>1576</v>
      </c>
      <c r="C1508" s="6" t="s">
        <v>49</v>
      </c>
      <c r="D1508" s="6" t="s">
        <v>105</v>
      </c>
      <c r="E1508" s="6" t="s">
        <v>106</v>
      </c>
      <c r="F1508" s="5">
        <v>4</v>
      </c>
      <c r="G1508" s="8">
        <v>2751</v>
      </c>
      <c r="H1508" s="9">
        <v>0.35</v>
      </c>
      <c r="I1508" s="7">
        <v>7152.6</v>
      </c>
      <c r="J1508" s="8">
        <v>715.2600000000001</v>
      </c>
      <c r="K1508" s="8">
        <v>6437.34</v>
      </c>
      <c r="L1508" s="9">
        <f>(Sales[[#This Row],[Profit/Loss]]/Sales[[#This Row],[Revenue]])</f>
        <v>0.9</v>
      </c>
      <c r="M1508" s="1">
        <v>45643</v>
      </c>
      <c r="N1508" s="6" t="s">
        <v>5</v>
      </c>
      <c r="O1508" s="6" t="s">
        <v>4</v>
      </c>
    </row>
    <row r="1509" spans="1:15" x14ac:dyDescent="0.35">
      <c r="A1509" s="6">
        <v>2569</v>
      </c>
      <c r="B1509" s="6" t="s">
        <v>1577</v>
      </c>
      <c r="C1509" s="6" t="s">
        <v>37</v>
      </c>
      <c r="D1509" s="6" t="s">
        <v>151</v>
      </c>
      <c r="E1509" s="6" t="s">
        <v>152</v>
      </c>
      <c r="F1509" s="5">
        <v>2</v>
      </c>
      <c r="G1509" s="8">
        <v>1264</v>
      </c>
      <c r="H1509" s="9">
        <v>0.73</v>
      </c>
      <c r="I1509" s="7">
        <v>682.56000000000006</v>
      </c>
      <c r="J1509" s="8">
        <v>273.02400000000006</v>
      </c>
      <c r="K1509" s="8">
        <v>409.536</v>
      </c>
      <c r="L1509" s="9">
        <f>(Sales[[#This Row],[Profit/Loss]]/Sales[[#This Row],[Revenue]])</f>
        <v>0.6</v>
      </c>
      <c r="M1509" s="1">
        <v>45694</v>
      </c>
      <c r="N1509" s="6" t="s">
        <v>13</v>
      </c>
      <c r="O1509" s="6" t="s">
        <v>3</v>
      </c>
    </row>
    <row r="1510" spans="1:15" x14ac:dyDescent="0.35">
      <c r="A1510" s="6">
        <v>2570</v>
      </c>
      <c r="B1510" s="6" t="s">
        <v>1578</v>
      </c>
      <c r="C1510" s="6" t="s">
        <v>37</v>
      </c>
      <c r="D1510" s="6" t="s">
        <v>113</v>
      </c>
      <c r="E1510" s="6" t="s">
        <v>114</v>
      </c>
      <c r="F1510" s="5">
        <v>1</v>
      </c>
      <c r="G1510" s="8">
        <v>2754</v>
      </c>
      <c r="H1510" s="9">
        <v>0.78</v>
      </c>
      <c r="I1510" s="7">
        <v>605.87999999999988</v>
      </c>
      <c r="J1510" s="8">
        <v>242.35199999999998</v>
      </c>
      <c r="K1510" s="8">
        <v>363.52799999999991</v>
      </c>
      <c r="L1510" s="9">
        <f>(Sales[[#This Row],[Profit/Loss]]/Sales[[#This Row],[Revenue]])</f>
        <v>0.6</v>
      </c>
      <c r="M1510" s="1">
        <v>45763</v>
      </c>
      <c r="N1510" s="6" t="s">
        <v>13</v>
      </c>
      <c r="O1510" s="6" t="s">
        <v>3</v>
      </c>
    </row>
    <row r="1511" spans="1:15" x14ac:dyDescent="0.35">
      <c r="A1511" s="6">
        <v>2571</v>
      </c>
      <c r="B1511" s="6" t="s">
        <v>1579</v>
      </c>
      <c r="C1511" s="6" t="s">
        <v>56</v>
      </c>
      <c r="D1511" s="6" t="s">
        <v>83</v>
      </c>
      <c r="E1511" s="6" t="s">
        <v>84</v>
      </c>
      <c r="F1511" s="5">
        <v>2</v>
      </c>
      <c r="G1511" s="8">
        <v>3062</v>
      </c>
      <c r="H1511" s="9">
        <v>0.73</v>
      </c>
      <c r="I1511" s="7">
        <v>1653.48</v>
      </c>
      <c r="J1511" s="8">
        <v>1322.7840000000001</v>
      </c>
      <c r="K1511" s="8">
        <v>330.69599999999991</v>
      </c>
      <c r="L1511" s="9">
        <f>(Sales[[#This Row],[Profit/Loss]]/Sales[[#This Row],[Revenue]])</f>
        <v>0.19999999999999996</v>
      </c>
      <c r="M1511" s="1">
        <v>45843</v>
      </c>
      <c r="N1511" s="6" t="s">
        <v>7</v>
      </c>
      <c r="O1511" s="6" t="s">
        <v>4</v>
      </c>
    </row>
    <row r="1512" spans="1:15" x14ac:dyDescent="0.35">
      <c r="A1512" s="6">
        <v>2572</v>
      </c>
      <c r="B1512" s="6" t="s">
        <v>1580</v>
      </c>
      <c r="C1512" s="6" t="s">
        <v>49</v>
      </c>
      <c r="D1512" s="6" t="s">
        <v>63</v>
      </c>
      <c r="E1512" s="6" t="s">
        <v>64</v>
      </c>
      <c r="F1512" s="5">
        <v>2</v>
      </c>
      <c r="G1512" s="8">
        <v>2790</v>
      </c>
      <c r="H1512" s="9">
        <v>0.65</v>
      </c>
      <c r="I1512" s="7">
        <v>1952.9999999999998</v>
      </c>
      <c r="J1512" s="8">
        <v>195.29999999999998</v>
      </c>
      <c r="K1512" s="8">
        <v>1757.6999999999998</v>
      </c>
      <c r="L1512" s="9">
        <f>(Sales[[#This Row],[Profit/Loss]]/Sales[[#This Row],[Revenue]])</f>
        <v>0.9</v>
      </c>
      <c r="M1512" s="1">
        <v>45698</v>
      </c>
      <c r="N1512" s="6" t="s">
        <v>15</v>
      </c>
      <c r="O1512" s="6" t="s">
        <v>3</v>
      </c>
    </row>
    <row r="1513" spans="1:15" x14ac:dyDescent="0.35">
      <c r="A1513" s="6">
        <v>2573</v>
      </c>
      <c r="B1513" s="6" t="s">
        <v>1581</v>
      </c>
      <c r="C1513" s="6" t="s">
        <v>37</v>
      </c>
      <c r="D1513" s="6" t="s">
        <v>151</v>
      </c>
      <c r="E1513" s="6" t="s">
        <v>152</v>
      </c>
      <c r="F1513" s="5">
        <v>2</v>
      </c>
      <c r="G1513" s="8">
        <v>2769</v>
      </c>
      <c r="H1513" s="9">
        <v>0.73</v>
      </c>
      <c r="I1513" s="7">
        <v>1495.26</v>
      </c>
      <c r="J1513" s="8">
        <v>598.10400000000004</v>
      </c>
      <c r="K1513" s="8">
        <v>897.15599999999995</v>
      </c>
      <c r="L1513" s="9">
        <f>(Sales[[#This Row],[Profit/Loss]]/Sales[[#This Row],[Revenue]])</f>
        <v>0.6</v>
      </c>
      <c r="M1513" s="1">
        <v>45303</v>
      </c>
      <c r="N1513" s="6" t="s">
        <v>7</v>
      </c>
      <c r="O1513" s="6" t="s">
        <v>4</v>
      </c>
    </row>
    <row r="1514" spans="1:15" x14ac:dyDescent="0.35">
      <c r="A1514" s="6">
        <v>2574</v>
      </c>
      <c r="B1514" s="6" t="s">
        <v>1582</v>
      </c>
      <c r="C1514" s="6" t="s">
        <v>56</v>
      </c>
      <c r="D1514" s="6" t="s">
        <v>83</v>
      </c>
      <c r="E1514" s="6" t="s">
        <v>84</v>
      </c>
      <c r="F1514" s="5">
        <v>2</v>
      </c>
      <c r="G1514" s="8">
        <v>2840</v>
      </c>
      <c r="H1514" s="9">
        <v>0.73</v>
      </c>
      <c r="I1514" s="7">
        <v>1533.6000000000001</v>
      </c>
      <c r="J1514" s="8">
        <v>1226.8800000000001</v>
      </c>
      <c r="K1514" s="8">
        <v>306.72000000000003</v>
      </c>
      <c r="L1514" s="9">
        <f>(Sales[[#This Row],[Profit/Loss]]/Sales[[#This Row],[Revenue]])</f>
        <v>0.2</v>
      </c>
      <c r="M1514" s="1">
        <v>45602</v>
      </c>
      <c r="N1514" s="6" t="s">
        <v>15</v>
      </c>
      <c r="O1514" s="6" t="s">
        <v>3</v>
      </c>
    </row>
    <row r="1515" spans="1:15" x14ac:dyDescent="0.35">
      <c r="A1515" s="6">
        <v>2575</v>
      </c>
      <c r="B1515" s="6" t="s">
        <v>1583</v>
      </c>
      <c r="C1515" s="6" t="s">
        <v>41</v>
      </c>
      <c r="D1515" s="6" t="s">
        <v>73</v>
      </c>
      <c r="E1515" s="6" t="s">
        <v>74</v>
      </c>
      <c r="F1515" s="5">
        <v>2</v>
      </c>
      <c r="G1515" s="8">
        <v>2715</v>
      </c>
      <c r="H1515" s="9">
        <v>0.42</v>
      </c>
      <c r="I1515" s="7">
        <v>3149.4000000000005</v>
      </c>
      <c r="J1515" s="8">
        <v>2204.5800000000004</v>
      </c>
      <c r="K1515" s="8">
        <v>944.82000000000016</v>
      </c>
      <c r="L1515" s="9">
        <f>(Sales[[#This Row],[Profit/Loss]]/Sales[[#This Row],[Revenue]])</f>
        <v>0.3</v>
      </c>
      <c r="M1515" s="1">
        <v>45785</v>
      </c>
      <c r="N1515" s="6" t="s">
        <v>7</v>
      </c>
      <c r="O1515" s="6" t="s">
        <v>3</v>
      </c>
    </row>
    <row r="1516" spans="1:15" x14ac:dyDescent="0.35">
      <c r="A1516" s="6">
        <v>2576</v>
      </c>
      <c r="B1516" s="6" t="s">
        <v>1584</v>
      </c>
      <c r="C1516" s="6" t="s">
        <v>32</v>
      </c>
      <c r="D1516" s="6" t="s">
        <v>68</v>
      </c>
      <c r="E1516" s="6" t="s">
        <v>69</v>
      </c>
      <c r="F1516" s="5">
        <v>2</v>
      </c>
      <c r="G1516" s="8">
        <v>2751</v>
      </c>
      <c r="H1516" s="9">
        <v>0.56000000000000005</v>
      </c>
      <c r="I1516" s="7">
        <v>2420.8799999999997</v>
      </c>
      <c r="J1516" s="8">
        <v>726.2639999999999</v>
      </c>
      <c r="K1516" s="8">
        <v>1694.6159999999998</v>
      </c>
      <c r="L1516" s="9">
        <f>(Sales[[#This Row],[Profit/Loss]]/Sales[[#This Row],[Revenue]])</f>
        <v>0.7</v>
      </c>
      <c r="M1516" s="1">
        <v>45851</v>
      </c>
      <c r="N1516" s="6" t="s">
        <v>9</v>
      </c>
      <c r="O1516" s="6" t="s">
        <v>4</v>
      </c>
    </row>
    <row r="1517" spans="1:15" x14ac:dyDescent="0.35">
      <c r="A1517" s="6">
        <v>2577</v>
      </c>
      <c r="B1517" s="6" t="s">
        <v>1585</v>
      </c>
      <c r="C1517" s="6" t="s">
        <v>32</v>
      </c>
      <c r="D1517" s="6" t="s">
        <v>68</v>
      </c>
      <c r="E1517" s="6" t="s">
        <v>69</v>
      </c>
      <c r="F1517" s="5">
        <v>1</v>
      </c>
      <c r="G1517" s="8">
        <v>609</v>
      </c>
      <c r="H1517" s="9">
        <v>0.17</v>
      </c>
      <c r="I1517" s="7">
        <v>505.46999999999997</v>
      </c>
      <c r="J1517" s="8">
        <v>151.64099999999999</v>
      </c>
      <c r="K1517" s="8">
        <v>353.82899999999995</v>
      </c>
      <c r="L1517" s="9">
        <f>(Sales[[#This Row],[Profit/Loss]]/Sales[[#This Row],[Revenue]])</f>
        <v>0.7</v>
      </c>
      <c r="M1517" s="1">
        <v>45597</v>
      </c>
      <c r="N1517" s="6" t="s">
        <v>7</v>
      </c>
      <c r="O1517" s="6" t="s">
        <v>4</v>
      </c>
    </row>
    <row r="1518" spans="1:15" x14ac:dyDescent="0.35">
      <c r="A1518" s="6">
        <v>2578</v>
      </c>
      <c r="B1518" s="6" t="s">
        <v>1586</v>
      </c>
      <c r="C1518" s="6" t="s">
        <v>49</v>
      </c>
      <c r="D1518" s="6" t="s">
        <v>105</v>
      </c>
      <c r="E1518" s="6" t="s">
        <v>106</v>
      </c>
      <c r="F1518" s="5">
        <v>2</v>
      </c>
      <c r="G1518" s="8">
        <v>2751</v>
      </c>
      <c r="H1518" s="9">
        <v>0.87</v>
      </c>
      <c r="I1518" s="7">
        <v>715.26</v>
      </c>
      <c r="J1518" s="8">
        <v>71.525999999999996</v>
      </c>
      <c r="K1518" s="8">
        <v>643.73400000000004</v>
      </c>
      <c r="L1518" s="9">
        <f>(Sales[[#This Row],[Profit/Loss]]/Sales[[#This Row],[Revenue]])</f>
        <v>0.9</v>
      </c>
      <c r="M1518" s="1">
        <v>45563</v>
      </c>
      <c r="N1518" s="6" t="s">
        <v>13</v>
      </c>
      <c r="O1518" s="6" t="s">
        <v>4</v>
      </c>
    </row>
    <row r="1519" spans="1:15" x14ac:dyDescent="0.35">
      <c r="A1519" s="6">
        <v>2580</v>
      </c>
      <c r="B1519" s="6" t="s">
        <v>1587</v>
      </c>
      <c r="C1519" s="6" t="s">
        <v>41</v>
      </c>
      <c r="D1519" s="6" t="s">
        <v>42</v>
      </c>
      <c r="E1519" s="6" t="s">
        <v>43</v>
      </c>
      <c r="F1519" s="5">
        <v>1</v>
      </c>
      <c r="G1519" s="8">
        <v>2874</v>
      </c>
      <c r="H1519" s="9">
        <v>0.66</v>
      </c>
      <c r="I1519" s="7">
        <v>977.15999999999985</v>
      </c>
      <c r="J1519" s="8">
        <v>684.01199999999983</v>
      </c>
      <c r="K1519" s="8">
        <v>293.14800000000002</v>
      </c>
      <c r="L1519" s="9">
        <f>(Sales[[#This Row],[Profit/Loss]]/Sales[[#This Row],[Revenue]])</f>
        <v>0.30000000000000004</v>
      </c>
      <c r="M1519" s="1">
        <v>45383</v>
      </c>
      <c r="N1519" s="6" t="s">
        <v>13</v>
      </c>
      <c r="O1519" s="6" t="s">
        <v>4</v>
      </c>
    </row>
    <row r="1520" spans="1:15" x14ac:dyDescent="0.35">
      <c r="A1520" s="6">
        <v>2581</v>
      </c>
      <c r="B1520" s="6" t="s">
        <v>1588</v>
      </c>
      <c r="C1520" s="6" t="s">
        <v>37</v>
      </c>
      <c r="D1520" s="6" t="s">
        <v>102</v>
      </c>
      <c r="E1520" s="6" t="s">
        <v>103</v>
      </c>
      <c r="F1520" s="5">
        <v>2</v>
      </c>
      <c r="G1520" s="8">
        <v>3895</v>
      </c>
      <c r="H1520" s="9">
        <v>0.57999999999999996</v>
      </c>
      <c r="I1520" s="7">
        <v>3271.8</v>
      </c>
      <c r="J1520" s="8">
        <v>1308.7200000000003</v>
      </c>
      <c r="K1520" s="8">
        <v>1963.08</v>
      </c>
      <c r="L1520" s="9">
        <f>(Sales[[#This Row],[Profit/Loss]]/Sales[[#This Row],[Revenue]])</f>
        <v>0.6</v>
      </c>
      <c r="M1520" s="1">
        <v>45611</v>
      </c>
      <c r="N1520" s="6" t="s">
        <v>11</v>
      </c>
      <c r="O1520" s="6" t="s">
        <v>4</v>
      </c>
    </row>
    <row r="1521" spans="1:15" x14ac:dyDescent="0.35">
      <c r="A1521" s="6">
        <v>2582</v>
      </c>
      <c r="B1521" s="6" t="s">
        <v>1589</v>
      </c>
      <c r="C1521" s="6" t="s">
        <v>49</v>
      </c>
      <c r="D1521" s="6" t="s">
        <v>63</v>
      </c>
      <c r="E1521" s="6" t="s">
        <v>64</v>
      </c>
      <c r="F1521" s="5">
        <v>2</v>
      </c>
      <c r="G1521" s="8">
        <v>4155</v>
      </c>
      <c r="H1521" s="9">
        <v>0.95</v>
      </c>
      <c r="I1521" s="7">
        <v>415.50000000000034</v>
      </c>
      <c r="J1521" s="8">
        <v>41.55000000000004</v>
      </c>
      <c r="K1521" s="8">
        <v>373.95000000000027</v>
      </c>
      <c r="L1521" s="9">
        <f>(Sales[[#This Row],[Profit/Loss]]/Sales[[#This Row],[Revenue]])</f>
        <v>0.89999999999999991</v>
      </c>
      <c r="M1521" s="1">
        <v>45551</v>
      </c>
      <c r="N1521" s="6" t="s">
        <v>15</v>
      </c>
      <c r="O1521" s="6" t="s">
        <v>3</v>
      </c>
    </row>
    <row r="1522" spans="1:15" x14ac:dyDescent="0.35">
      <c r="A1522" s="6">
        <v>2584</v>
      </c>
      <c r="B1522" s="6" t="s">
        <v>1590</v>
      </c>
      <c r="C1522" s="6" t="s">
        <v>45</v>
      </c>
      <c r="D1522" s="6" t="s">
        <v>171</v>
      </c>
      <c r="E1522" s="6" t="s">
        <v>172</v>
      </c>
      <c r="F1522" s="5">
        <v>3</v>
      </c>
      <c r="G1522" s="8">
        <v>1276</v>
      </c>
      <c r="H1522" s="9">
        <v>0.69</v>
      </c>
      <c r="I1522" s="7">
        <v>1186.6800000000003</v>
      </c>
      <c r="J1522" s="8">
        <v>1068.0120000000004</v>
      </c>
      <c r="K1522" s="8">
        <v>118.66799999999989</v>
      </c>
      <c r="L1522" s="9">
        <f>(Sales[[#This Row],[Profit/Loss]]/Sales[[#This Row],[Revenue]])</f>
        <v>9.9999999999999881E-2</v>
      </c>
      <c r="M1522" s="1">
        <v>45563</v>
      </c>
      <c r="N1522" s="6" t="s">
        <v>9</v>
      </c>
      <c r="O1522" s="6" t="s">
        <v>4</v>
      </c>
    </row>
    <row r="1523" spans="1:15" x14ac:dyDescent="0.35">
      <c r="A1523" s="6">
        <v>2585</v>
      </c>
      <c r="B1523" s="6" t="s">
        <v>1591</v>
      </c>
      <c r="C1523" s="6" t="s">
        <v>56</v>
      </c>
      <c r="D1523" s="6" t="s">
        <v>57</v>
      </c>
      <c r="E1523" s="6" t="s">
        <v>58</v>
      </c>
      <c r="F1523" s="5">
        <v>2</v>
      </c>
      <c r="G1523" s="8">
        <v>2995</v>
      </c>
      <c r="H1523" s="9">
        <v>0.64</v>
      </c>
      <c r="I1523" s="7">
        <v>2156.4</v>
      </c>
      <c r="J1523" s="8">
        <v>1725.1200000000001</v>
      </c>
      <c r="K1523" s="8">
        <v>431.28</v>
      </c>
      <c r="L1523" s="9">
        <f>(Sales[[#This Row],[Profit/Loss]]/Sales[[#This Row],[Revenue]])</f>
        <v>0.19999999999999998</v>
      </c>
      <c r="M1523" s="1">
        <v>45624</v>
      </c>
      <c r="N1523" s="6" t="s">
        <v>13</v>
      </c>
      <c r="O1523" s="6" t="s">
        <v>4</v>
      </c>
    </row>
    <row r="1524" spans="1:15" x14ac:dyDescent="0.35">
      <c r="A1524" s="6">
        <v>2586</v>
      </c>
      <c r="B1524" s="6" t="s">
        <v>1592</v>
      </c>
      <c r="C1524" s="6" t="s">
        <v>32</v>
      </c>
      <c r="D1524" s="6" t="s">
        <v>33</v>
      </c>
      <c r="E1524" s="6" t="s">
        <v>34</v>
      </c>
      <c r="F1524" s="5">
        <v>2</v>
      </c>
      <c r="G1524" s="8">
        <v>789</v>
      </c>
      <c r="H1524" s="9">
        <v>0.74</v>
      </c>
      <c r="I1524" s="7">
        <v>410.28000000000003</v>
      </c>
      <c r="J1524" s="8">
        <v>123.084</v>
      </c>
      <c r="K1524" s="8">
        <v>287.19600000000003</v>
      </c>
      <c r="L1524" s="9">
        <f>(Sales[[#This Row],[Profit/Loss]]/Sales[[#This Row],[Revenue]])</f>
        <v>0.70000000000000007</v>
      </c>
      <c r="M1524" s="1">
        <v>45672</v>
      </c>
      <c r="N1524" s="6" t="s">
        <v>7</v>
      </c>
      <c r="O1524" s="6" t="s">
        <v>4</v>
      </c>
    </row>
    <row r="1525" spans="1:15" x14ac:dyDescent="0.35">
      <c r="A1525" s="6">
        <v>2587</v>
      </c>
      <c r="B1525" s="6" t="s">
        <v>1593</v>
      </c>
      <c r="C1525" s="6" t="s">
        <v>49</v>
      </c>
      <c r="D1525" s="6" t="s">
        <v>94</v>
      </c>
      <c r="E1525" s="6" t="s">
        <v>95</v>
      </c>
      <c r="F1525" s="5">
        <v>5</v>
      </c>
      <c r="G1525" s="8">
        <v>3463</v>
      </c>
      <c r="H1525" s="9">
        <v>0.1</v>
      </c>
      <c r="I1525" s="7">
        <v>15583.5</v>
      </c>
      <c r="J1525" s="8">
        <v>1558.3500000000001</v>
      </c>
      <c r="K1525" s="8">
        <v>14025.15</v>
      </c>
      <c r="L1525" s="9">
        <f>(Sales[[#This Row],[Profit/Loss]]/Sales[[#This Row],[Revenue]])</f>
        <v>0.9</v>
      </c>
      <c r="M1525" s="1">
        <v>45563</v>
      </c>
      <c r="N1525" s="6" t="s">
        <v>11</v>
      </c>
      <c r="O1525" s="6" t="s">
        <v>3</v>
      </c>
    </row>
    <row r="1526" spans="1:15" x14ac:dyDescent="0.35">
      <c r="A1526" s="6">
        <v>2588</v>
      </c>
      <c r="B1526" s="6" t="s">
        <v>1594</v>
      </c>
      <c r="C1526" s="6" t="s">
        <v>45</v>
      </c>
      <c r="D1526" s="6" t="s">
        <v>60</v>
      </c>
      <c r="E1526" s="6" t="s">
        <v>61</v>
      </c>
      <c r="F1526" s="5">
        <v>2</v>
      </c>
      <c r="G1526" s="8">
        <v>2580</v>
      </c>
      <c r="H1526" s="9">
        <v>0.9</v>
      </c>
      <c r="I1526" s="7">
        <v>515.99999999999989</v>
      </c>
      <c r="J1526" s="8">
        <v>464.39999999999992</v>
      </c>
      <c r="K1526" s="8">
        <v>51.599999999999966</v>
      </c>
      <c r="L1526" s="9">
        <f>(Sales[[#This Row],[Profit/Loss]]/Sales[[#This Row],[Revenue]])</f>
        <v>9.999999999999995E-2</v>
      </c>
      <c r="M1526" s="1">
        <v>45650</v>
      </c>
      <c r="N1526" s="6" t="s">
        <v>13</v>
      </c>
      <c r="O1526" s="6" t="s">
        <v>4</v>
      </c>
    </row>
    <row r="1527" spans="1:15" x14ac:dyDescent="0.35">
      <c r="A1527" s="6">
        <v>2589</v>
      </c>
      <c r="B1527" s="6" t="s">
        <v>1595</v>
      </c>
      <c r="C1527" s="6" t="s">
        <v>41</v>
      </c>
      <c r="D1527" s="6" t="s">
        <v>87</v>
      </c>
      <c r="E1527" s="6" t="s">
        <v>88</v>
      </c>
      <c r="F1527" s="5">
        <v>2</v>
      </c>
      <c r="G1527" s="8">
        <v>3256</v>
      </c>
      <c r="H1527" s="9">
        <v>0.75</v>
      </c>
      <c r="I1527" s="7">
        <v>1628</v>
      </c>
      <c r="J1527" s="8">
        <v>1139.5999999999999</v>
      </c>
      <c r="K1527" s="8">
        <v>488.40000000000009</v>
      </c>
      <c r="L1527" s="9">
        <f>(Sales[[#This Row],[Profit/Loss]]/Sales[[#This Row],[Revenue]])</f>
        <v>0.30000000000000004</v>
      </c>
      <c r="M1527" s="1">
        <v>45695</v>
      </c>
      <c r="N1527" s="6" t="s">
        <v>5</v>
      </c>
      <c r="O1527" s="6" t="s">
        <v>4</v>
      </c>
    </row>
    <row r="1528" spans="1:15" x14ac:dyDescent="0.35">
      <c r="A1528" s="6">
        <v>2590</v>
      </c>
      <c r="B1528" s="6" t="s">
        <v>1596</v>
      </c>
      <c r="C1528" s="6" t="s">
        <v>41</v>
      </c>
      <c r="D1528" s="6" t="s">
        <v>87</v>
      </c>
      <c r="E1528" s="6" t="s">
        <v>88</v>
      </c>
      <c r="F1528" s="5">
        <v>2</v>
      </c>
      <c r="G1528" s="8">
        <v>2573</v>
      </c>
      <c r="H1528" s="9">
        <v>0.54</v>
      </c>
      <c r="I1528" s="7">
        <v>2367.16</v>
      </c>
      <c r="J1528" s="8">
        <v>1657.0119999999997</v>
      </c>
      <c r="K1528" s="8">
        <v>710.14800000000014</v>
      </c>
      <c r="L1528" s="9">
        <f>(Sales[[#This Row],[Profit/Loss]]/Sales[[#This Row],[Revenue]])</f>
        <v>0.3000000000000001</v>
      </c>
      <c r="M1528" s="1">
        <v>45542</v>
      </c>
      <c r="N1528" s="6" t="s">
        <v>5</v>
      </c>
      <c r="O1528" s="6" t="s">
        <v>3</v>
      </c>
    </row>
    <row r="1529" spans="1:15" x14ac:dyDescent="0.35">
      <c r="A1529" s="6">
        <v>2591</v>
      </c>
      <c r="B1529" s="6" t="s">
        <v>1597</v>
      </c>
      <c r="C1529" s="6" t="s">
        <v>37</v>
      </c>
      <c r="D1529" s="6" t="s">
        <v>113</v>
      </c>
      <c r="E1529" s="6" t="s">
        <v>114</v>
      </c>
      <c r="F1529" s="5">
        <v>2</v>
      </c>
      <c r="G1529" s="8">
        <v>4784</v>
      </c>
      <c r="H1529" s="9">
        <v>0.63</v>
      </c>
      <c r="I1529" s="7">
        <v>3540.16</v>
      </c>
      <c r="J1529" s="8">
        <v>1416.0640000000001</v>
      </c>
      <c r="K1529" s="8">
        <v>2124.0959999999995</v>
      </c>
      <c r="L1529" s="9">
        <f>(Sales[[#This Row],[Profit/Loss]]/Sales[[#This Row],[Revenue]])</f>
        <v>0.59999999999999987</v>
      </c>
      <c r="M1529" s="1">
        <v>45624</v>
      </c>
      <c r="N1529" s="6" t="s">
        <v>13</v>
      </c>
      <c r="O1529" s="6" t="s">
        <v>4</v>
      </c>
    </row>
    <row r="1530" spans="1:15" x14ac:dyDescent="0.35">
      <c r="A1530" s="6">
        <v>2592</v>
      </c>
      <c r="B1530" s="6" t="s">
        <v>446</v>
      </c>
      <c r="C1530" s="6" t="s">
        <v>49</v>
      </c>
      <c r="D1530" s="6" t="s">
        <v>50</v>
      </c>
      <c r="E1530" s="6" t="s">
        <v>51</v>
      </c>
      <c r="F1530" s="5">
        <v>2</v>
      </c>
      <c r="G1530" s="8">
        <v>4966</v>
      </c>
      <c r="H1530" s="9">
        <v>0.67</v>
      </c>
      <c r="I1530" s="7">
        <v>3277.5599999999995</v>
      </c>
      <c r="J1530" s="8">
        <v>327.75599999999997</v>
      </c>
      <c r="K1530" s="8">
        <v>2949.8039999999996</v>
      </c>
      <c r="L1530" s="9">
        <f>(Sales[[#This Row],[Profit/Loss]]/Sales[[#This Row],[Revenue]])</f>
        <v>0.9</v>
      </c>
      <c r="M1530" s="1">
        <v>45563</v>
      </c>
      <c r="N1530" s="6" t="s">
        <v>15</v>
      </c>
      <c r="O1530" s="6" t="s">
        <v>4</v>
      </c>
    </row>
    <row r="1531" spans="1:15" x14ac:dyDescent="0.35">
      <c r="A1531" s="6">
        <v>2593</v>
      </c>
      <c r="B1531" s="6" t="s">
        <v>1598</v>
      </c>
      <c r="C1531" s="6" t="s">
        <v>56</v>
      </c>
      <c r="D1531" s="6" t="s">
        <v>78</v>
      </c>
      <c r="E1531" s="6" t="s">
        <v>79</v>
      </c>
      <c r="F1531" s="5">
        <v>4</v>
      </c>
      <c r="G1531" s="8">
        <v>736</v>
      </c>
      <c r="H1531" s="9">
        <v>0.83</v>
      </c>
      <c r="I1531" s="7">
        <v>500.48000000000013</v>
      </c>
      <c r="J1531" s="8">
        <v>400.38400000000013</v>
      </c>
      <c r="K1531" s="8">
        <v>100.096</v>
      </c>
      <c r="L1531" s="9">
        <f>(Sales[[#This Row],[Profit/Loss]]/Sales[[#This Row],[Revenue]])</f>
        <v>0.19999999999999996</v>
      </c>
      <c r="M1531" s="1">
        <v>45563</v>
      </c>
      <c r="N1531" s="6" t="s">
        <v>9</v>
      </c>
      <c r="O1531" s="6" t="s">
        <v>4</v>
      </c>
    </row>
    <row r="1532" spans="1:15" x14ac:dyDescent="0.35">
      <c r="A1532" s="6">
        <v>2594</v>
      </c>
      <c r="B1532" s="6" t="s">
        <v>1599</v>
      </c>
      <c r="C1532" s="6" t="s">
        <v>32</v>
      </c>
      <c r="D1532" s="6" t="s">
        <v>68</v>
      </c>
      <c r="E1532" s="6" t="s">
        <v>69</v>
      </c>
      <c r="F1532" s="5">
        <v>2</v>
      </c>
      <c r="G1532" s="8">
        <v>2751</v>
      </c>
      <c r="H1532" s="9">
        <v>0.37</v>
      </c>
      <c r="I1532" s="7">
        <v>3466.26</v>
      </c>
      <c r="J1532" s="8">
        <v>1039.8779999999999</v>
      </c>
      <c r="K1532" s="8">
        <v>2426.3820000000005</v>
      </c>
      <c r="L1532" s="9">
        <f>(Sales[[#This Row],[Profit/Loss]]/Sales[[#This Row],[Revenue]])</f>
        <v>0.70000000000000007</v>
      </c>
      <c r="M1532" s="1">
        <v>45563</v>
      </c>
      <c r="N1532" s="6" t="s">
        <v>15</v>
      </c>
      <c r="O1532" s="6" t="s">
        <v>4</v>
      </c>
    </row>
    <row r="1533" spans="1:15" x14ac:dyDescent="0.35">
      <c r="A1533" s="6">
        <v>2595</v>
      </c>
      <c r="B1533" s="6" t="s">
        <v>1600</v>
      </c>
      <c r="C1533" s="6" t="s">
        <v>56</v>
      </c>
      <c r="D1533" s="6" t="s">
        <v>78</v>
      </c>
      <c r="E1533" s="6" t="s">
        <v>79</v>
      </c>
      <c r="F1533" s="5">
        <v>2</v>
      </c>
      <c r="G1533" s="8">
        <v>2470</v>
      </c>
      <c r="H1533" s="9">
        <v>0.9</v>
      </c>
      <c r="I1533" s="7">
        <v>493.99999999999989</v>
      </c>
      <c r="J1533" s="8">
        <v>395.19999999999993</v>
      </c>
      <c r="K1533" s="8">
        <v>98.799999999999955</v>
      </c>
      <c r="L1533" s="9">
        <f>(Sales[[#This Row],[Profit/Loss]]/Sales[[#This Row],[Revenue]])</f>
        <v>0.19999999999999996</v>
      </c>
      <c r="M1533" s="1">
        <v>45535</v>
      </c>
      <c r="N1533" s="6" t="s">
        <v>9</v>
      </c>
      <c r="O1533" s="6" t="s">
        <v>3</v>
      </c>
    </row>
    <row r="1534" spans="1:15" x14ac:dyDescent="0.35">
      <c r="A1534" s="6">
        <v>2596</v>
      </c>
      <c r="B1534" s="6" t="s">
        <v>1601</v>
      </c>
      <c r="C1534" s="6" t="s">
        <v>32</v>
      </c>
      <c r="D1534" s="6" t="s">
        <v>33</v>
      </c>
      <c r="E1534" s="6" t="s">
        <v>34</v>
      </c>
      <c r="F1534" s="5">
        <v>2</v>
      </c>
      <c r="G1534" s="8">
        <v>2539</v>
      </c>
      <c r="H1534" s="9">
        <v>0.74</v>
      </c>
      <c r="I1534" s="7">
        <v>1320.28</v>
      </c>
      <c r="J1534" s="8">
        <v>396.084</v>
      </c>
      <c r="K1534" s="8">
        <v>924.19599999999991</v>
      </c>
      <c r="L1534" s="9">
        <f>(Sales[[#This Row],[Profit/Loss]]/Sales[[#This Row],[Revenue]])</f>
        <v>0.7</v>
      </c>
      <c r="M1534" s="1">
        <v>45807</v>
      </c>
      <c r="N1534" s="6" t="s">
        <v>13</v>
      </c>
      <c r="O1534" s="6" t="s">
        <v>4</v>
      </c>
    </row>
    <row r="1535" spans="1:15" x14ac:dyDescent="0.35">
      <c r="A1535" s="6">
        <v>2597</v>
      </c>
      <c r="B1535" s="6" t="s">
        <v>1602</v>
      </c>
      <c r="C1535" s="6" t="s">
        <v>37</v>
      </c>
      <c r="D1535" s="6" t="s">
        <v>38</v>
      </c>
      <c r="E1535" s="6" t="s">
        <v>39</v>
      </c>
      <c r="F1535" s="5">
        <v>2</v>
      </c>
      <c r="G1535" s="8">
        <v>2761</v>
      </c>
      <c r="H1535" s="9">
        <v>0.68</v>
      </c>
      <c r="I1535" s="7">
        <v>1767.0399999999997</v>
      </c>
      <c r="J1535" s="8">
        <v>706.81599999999992</v>
      </c>
      <c r="K1535" s="8">
        <v>1060.2239999999997</v>
      </c>
      <c r="L1535" s="9">
        <f>(Sales[[#This Row],[Profit/Loss]]/Sales[[#This Row],[Revenue]])</f>
        <v>0.6</v>
      </c>
      <c r="M1535" s="1">
        <v>45563</v>
      </c>
      <c r="N1535" s="6" t="s">
        <v>11</v>
      </c>
      <c r="O1535" s="6" t="s">
        <v>3</v>
      </c>
    </row>
    <row r="1536" spans="1:15" x14ac:dyDescent="0.35">
      <c r="A1536" s="6">
        <v>2598</v>
      </c>
      <c r="B1536" s="6" t="s">
        <v>1603</v>
      </c>
      <c r="C1536" s="6" t="s">
        <v>37</v>
      </c>
      <c r="D1536" s="6" t="s">
        <v>113</v>
      </c>
      <c r="E1536" s="6" t="s">
        <v>114</v>
      </c>
      <c r="F1536" s="5">
        <v>2</v>
      </c>
      <c r="G1536" s="8">
        <v>4412</v>
      </c>
      <c r="H1536" s="9">
        <v>0.63</v>
      </c>
      <c r="I1536" s="7">
        <v>3264.88</v>
      </c>
      <c r="J1536" s="8">
        <v>1305.9520000000002</v>
      </c>
      <c r="K1536" s="8">
        <v>1958.9279999999999</v>
      </c>
      <c r="L1536" s="9">
        <f>(Sales[[#This Row],[Profit/Loss]]/Sales[[#This Row],[Revenue]])</f>
        <v>0.6</v>
      </c>
      <c r="M1536" s="1">
        <v>45563</v>
      </c>
      <c r="N1536" s="6" t="s">
        <v>11</v>
      </c>
      <c r="O1536" s="6" t="s">
        <v>4</v>
      </c>
    </row>
    <row r="1537" spans="1:15" x14ac:dyDescent="0.35">
      <c r="A1537" s="6">
        <v>2599</v>
      </c>
      <c r="B1537" s="6" t="s">
        <v>1604</v>
      </c>
      <c r="C1537" s="6" t="s">
        <v>41</v>
      </c>
      <c r="D1537" s="6" t="s">
        <v>73</v>
      </c>
      <c r="E1537" s="6" t="s">
        <v>74</v>
      </c>
      <c r="F1537" s="5">
        <v>2</v>
      </c>
      <c r="G1537" s="8">
        <v>2543</v>
      </c>
      <c r="H1537" s="9">
        <v>0.23</v>
      </c>
      <c r="I1537" s="7">
        <v>3916.2200000000003</v>
      </c>
      <c r="J1537" s="8">
        <v>2741.3539999999998</v>
      </c>
      <c r="K1537" s="8">
        <v>1174.8660000000004</v>
      </c>
      <c r="L1537" s="9">
        <f>(Sales[[#This Row],[Profit/Loss]]/Sales[[#This Row],[Revenue]])</f>
        <v>0.3000000000000001</v>
      </c>
      <c r="M1537" s="1">
        <v>45559</v>
      </c>
      <c r="N1537" s="6" t="s">
        <v>13</v>
      </c>
      <c r="O1537" s="6" t="s">
        <v>4</v>
      </c>
    </row>
    <row r="1538" spans="1:15" x14ac:dyDescent="0.35">
      <c r="A1538" s="6">
        <v>2600</v>
      </c>
      <c r="B1538" s="6" t="s">
        <v>1605</v>
      </c>
      <c r="C1538" s="6" t="s">
        <v>41</v>
      </c>
      <c r="D1538" s="6" t="s">
        <v>110</v>
      </c>
      <c r="E1538" s="6" t="s">
        <v>111</v>
      </c>
      <c r="F1538" s="5">
        <v>5</v>
      </c>
      <c r="G1538" s="8">
        <v>4832</v>
      </c>
      <c r="H1538" s="9">
        <v>0.69</v>
      </c>
      <c r="I1538" s="7">
        <v>7489.6000000000013</v>
      </c>
      <c r="J1538" s="8">
        <v>5242.72</v>
      </c>
      <c r="K1538" s="8">
        <v>2246.880000000001</v>
      </c>
      <c r="L1538" s="9">
        <f>(Sales[[#This Row],[Profit/Loss]]/Sales[[#This Row],[Revenue]])</f>
        <v>0.3000000000000001</v>
      </c>
      <c r="M1538" s="1">
        <v>45555</v>
      </c>
      <c r="N1538" s="6" t="s">
        <v>15</v>
      </c>
      <c r="O1538" s="6" t="s">
        <v>3</v>
      </c>
    </row>
    <row r="1539" spans="1:15" x14ac:dyDescent="0.35">
      <c r="A1539" s="6">
        <v>2601</v>
      </c>
      <c r="B1539" s="6" t="s">
        <v>1606</v>
      </c>
      <c r="C1539" s="6" t="s">
        <v>32</v>
      </c>
      <c r="D1539" s="6" t="s">
        <v>129</v>
      </c>
      <c r="E1539" s="6" t="s">
        <v>130</v>
      </c>
      <c r="F1539" s="5">
        <v>1</v>
      </c>
      <c r="G1539" s="8">
        <v>2671</v>
      </c>
      <c r="H1539" s="9">
        <v>0.28000000000000003</v>
      </c>
      <c r="I1539" s="7">
        <v>1923.12</v>
      </c>
      <c r="J1539" s="8">
        <v>576.93599999999992</v>
      </c>
      <c r="K1539" s="8">
        <v>1346.184</v>
      </c>
      <c r="L1539" s="9">
        <f>(Sales[[#This Row],[Profit/Loss]]/Sales[[#This Row],[Revenue]])</f>
        <v>0.70000000000000007</v>
      </c>
      <c r="M1539" s="1">
        <v>45508</v>
      </c>
      <c r="N1539" s="6" t="s">
        <v>11</v>
      </c>
      <c r="O1539" s="6" t="s">
        <v>3</v>
      </c>
    </row>
    <row r="1540" spans="1:15" x14ac:dyDescent="0.35">
      <c r="A1540" s="6">
        <v>2603</v>
      </c>
      <c r="B1540" s="6" t="s">
        <v>1607</v>
      </c>
      <c r="C1540" s="6" t="s">
        <v>49</v>
      </c>
      <c r="D1540" s="6" t="s">
        <v>50</v>
      </c>
      <c r="E1540" s="6" t="s">
        <v>51</v>
      </c>
      <c r="F1540" s="5">
        <v>5</v>
      </c>
      <c r="G1540" s="8">
        <v>4404</v>
      </c>
      <c r="H1540" s="9">
        <v>0.67</v>
      </c>
      <c r="I1540" s="7">
        <v>7266.5999999999995</v>
      </c>
      <c r="J1540" s="8">
        <v>726.66</v>
      </c>
      <c r="K1540" s="8">
        <v>6539.94</v>
      </c>
      <c r="L1540" s="9">
        <f>(Sales[[#This Row],[Profit/Loss]]/Sales[[#This Row],[Revenue]])</f>
        <v>0.9</v>
      </c>
      <c r="M1540" s="1">
        <v>45563</v>
      </c>
      <c r="N1540" s="6" t="s">
        <v>9</v>
      </c>
      <c r="O1540" s="6" t="s">
        <v>4</v>
      </c>
    </row>
    <row r="1541" spans="1:15" x14ac:dyDescent="0.35">
      <c r="A1541" s="6">
        <v>2604</v>
      </c>
      <c r="B1541" s="6" t="s">
        <v>1608</v>
      </c>
      <c r="C1541" s="6" t="s">
        <v>41</v>
      </c>
      <c r="D1541" s="6" t="s">
        <v>110</v>
      </c>
      <c r="E1541" s="6" t="s">
        <v>111</v>
      </c>
      <c r="F1541" s="5">
        <v>1</v>
      </c>
      <c r="G1541" s="8">
        <v>2171</v>
      </c>
      <c r="H1541" s="9">
        <v>0.69</v>
      </c>
      <c r="I1541" s="7">
        <v>673.0100000000001</v>
      </c>
      <c r="J1541" s="8">
        <v>471.10700000000003</v>
      </c>
      <c r="K1541" s="8">
        <v>201.90300000000008</v>
      </c>
      <c r="L1541" s="9">
        <f>(Sales[[#This Row],[Profit/Loss]]/Sales[[#This Row],[Revenue]])</f>
        <v>0.30000000000000004</v>
      </c>
      <c r="M1541" s="1">
        <v>45806</v>
      </c>
      <c r="N1541" s="6" t="s">
        <v>11</v>
      </c>
      <c r="O1541" s="6" t="s">
        <v>3</v>
      </c>
    </row>
    <row r="1542" spans="1:15" x14ac:dyDescent="0.35">
      <c r="A1542" s="6">
        <v>2605</v>
      </c>
      <c r="B1542" s="6" t="s">
        <v>1609</v>
      </c>
      <c r="C1542" s="6" t="s">
        <v>56</v>
      </c>
      <c r="D1542" s="6" t="s">
        <v>57</v>
      </c>
      <c r="E1542" s="6" t="s">
        <v>58</v>
      </c>
      <c r="F1542" s="5">
        <v>1</v>
      </c>
      <c r="G1542" s="8">
        <v>1636</v>
      </c>
      <c r="H1542" s="9">
        <v>0.94</v>
      </c>
      <c r="I1542" s="7">
        <v>98.160000000000082</v>
      </c>
      <c r="J1542" s="8">
        <v>78.528000000000077</v>
      </c>
      <c r="K1542" s="8">
        <v>19.632000000000005</v>
      </c>
      <c r="L1542" s="9">
        <f>(Sales[[#This Row],[Profit/Loss]]/Sales[[#This Row],[Revenue]])</f>
        <v>0.19999999999999987</v>
      </c>
      <c r="M1542" s="1">
        <v>45667</v>
      </c>
      <c r="N1542" s="6" t="s">
        <v>13</v>
      </c>
      <c r="O1542" s="6" t="s">
        <v>4</v>
      </c>
    </row>
    <row r="1543" spans="1:15" x14ac:dyDescent="0.35">
      <c r="A1543" s="6">
        <v>2606</v>
      </c>
      <c r="B1543" s="6" t="s">
        <v>1610</v>
      </c>
      <c r="C1543" s="6" t="s">
        <v>32</v>
      </c>
      <c r="D1543" s="6" t="s">
        <v>68</v>
      </c>
      <c r="E1543" s="6" t="s">
        <v>69</v>
      </c>
      <c r="F1543" s="5">
        <v>2</v>
      </c>
      <c r="G1543" s="8">
        <v>807</v>
      </c>
      <c r="H1543" s="9">
        <v>0.11</v>
      </c>
      <c r="I1543" s="7">
        <v>1436.46</v>
      </c>
      <c r="J1543" s="8">
        <v>430.93799999999999</v>
      </c>
      <c r="K1543" s="8">
        <v>1005.522</v>
      </c>
      <c r="L1543" s="9">
        <f>(Sales[[#This Row],[Profit/Loss]]/Sales[[#This Row],[Revenue]])</f>
        <v>0.70000000000000007</v>
      </c>
      <c r="M1543" s="1">
        <v>45442</v>
      </c>
      <c r="N1543" s="6" t="s">
        <v>15</v>
      </c>
      <c r="O1543" s="6" t="s">
        <v>4</v>
      </c>
    </row>
    <row r="1544" spans="1:15" x14ac:dyDescent="0.35">
      <c r="A1544" s="6">
        <v>2607</v>
      </c>
      <c r="B1544" s="6" t="s">
        <v>1611</v>
      </c>
      <c r="C1544" s="6" t="s">
        <v>37</v>
      </c>
      <c r="D1544" s="6" t="s">
        <v>38</v>
      </c>
      <c r="E1544" s="6" t="s">
        <v>39</v>
      </c>
      <c r="F1544" s="5">
        <v>2</v>
      </c>
      <c r="G1544" s="8">
        <v>2290</v>
      </c>
      <c r="H1544" s="9">
        <v>0.9</v>
      </c>
      <c r="I1544" s="7">
        <v>457.99999999999989</v>
      </c>
      <c r="J1544" s="8">
        <v>183.19999999999996</v>
      </c>
      <c r="K1544" s="8">
        <v>274.79999999999995</v>
      </c>
      <c r="L1544" s="9">
        <f>(Sales[[#This Row],[Profit/Loss]]/Sales[[#This Row],[Revenue]])</f>
        <v>0.60000000000000009</v>
      </c>
      <c r="M1544" s="1">
        <v>45593</v>
      </c>
      <c r="N1544" s="6" t="s">
        <v>11</v>
      </c>
      <c r="O1544" s="6" t="s">
        <v>3</v>
      </c>
    </row>
    <row r="1545" spans="1:15" x14ac:dyDescent="0.35">
      <c r="A1545" s="6">
        <v>2608</v>
      </c>
      <c r="B1545" s="6" t="s">
        <v>1612</v>
      </c>
      <c r="C1545" s="6" t="s">
        <v>37</v>
      </c>
      <c r="D1545" s="6" t="s">
        <v>38</v>
      </c>
      <c r="E1545" s="6" t="s">
        <v>39</v>
      </c>
      <c r="F1545" s="5">
        <v>2</v>
      </c>
      <c r="G1545" s="8">
        <v>3353</v>
      </c>
      <c r="H1545" s="9">
        <v>0.68</v>
      </c>
      <c r="I1545" s="7">
        <v>2145.9199999999996</v>
      </c>
      <c r="J1545" s="8">
        <v>858.36799999999994</v>
      </c>
      <c r="K1545" s="8">
        <v>1287.5519999999997</v>
      </c>
      <c r="L1545" s="9">
        <f>(Sales[[#This Row],[Profit/Loss]]/Sales[[#This Row],[Revenue]])</f>
        <v>0.6</v>
      </c>
      <c r="M1545" s="1">
        <v>45464</v>
      </c>
      <c r="N1545" s="6" t="s">
        <v>9</v>
      </c>
      <c r="O1545" s="6" t="s">
        <v>3</v>
      </c>
    </row>
    <row r="1546" spans="1:15" x14ac:dyDescent="0.35">
      <c r="A1546" s="6">
        <v>2609</v>
      </c>
      <c r="B1546" s="6" t="s">
        <v>1613</v>
      </c>
      <c r="C1546" s="6" t="s">
        <v>37</v>
      </c>
      <c r="D1546" s="6" t="s">
        <v>38</v>
      </c>
      <c r="E1546" s="6" t="s">
        <v>39</v>
      </c>
      <c r="F1546" s="5">
        <v>2</v>
      </c>
      <c r="G1546" s="8">
        <v>2761</v>
      </c>
      <c r="H1546" s="9">
        <v>0.68</v>
      </c>
      <c r="I1546" s="7">
        <v>1767.0399999999997</v>
      </c>
      <c r="J1546" s="8">
        <v>706.81599999999992</v>
      </c>
      <c r="K1546" s="8">
        <v>1060.2239999999997</v>
      </c>
      <c r="L1546" s="9">
        <f>(Sales[[#This Row],[Profit/Loss]]/Sales[[#This Row],[Revenue]])</f>
        <v>0.6</v>
      </c>
      <c r="M1546" s="1">
        <v>45563</v>
      </c>
      <c r="N1546" s="6" t="s">
        <v>5</v>
      </c>
      <c r="O1546" s="6" t="s">
        <v>4</v>
      </c>
    </row>
    <row r="1547" spans="1:15" x14ac:dyDescent="0.35">
      <c r="A1547" s="6">
        <v>2610</v>
      </c>
      <c r="B1547" s="6" t="s">
        <v>1614</v>
      </c>
      <c r="C1547" s="6" t="s">
        <v>49</v>
      </c>
      <c r="D1547" s="6" t="s">
        <v>63</v>
      </c>
      <c r="E1547" s="6" t="s">
        <v>64</v>
      </c>
      <c r="F1547" s="5">
        <v>5</v>
      </c>
      <c r="G1547" s="8">
        <v>1607</v>
      </c>
      <c r="H1547" s="9">
        <v>0.65</v>
      </c>
      <c r="I1547" s="7">
        <v>2812.25</v>
      </c>
      <c r="J1547" s="8">
        <v>281.22500000000002</v>
      </c>
      <c r="K1547" s="8">
        <v>2531.0250000000001</v>
      </c>
      <c r="L1547" s="9">
        <f>(Sales[[#This Row],[Profit/Loss]]/Sales[[#This Row],[Revenue]])</f>
        <v>0.9</v>
      </c>
      <c r="M1547" s="1">
        <v>45283</v>
      </c>
      <c r="N1547" s="6" t="s">
        <v>7</v>
      </c>
      <c r="O1547" s="6" t="s">
        <v>4</v>
      </c>
    </row>
    <row r="1548" spans="1:15" x14ac:dyDescent="0.35">
      <c r="A1548" s="6">
        <v>2611</v>
      </c>
      <c r="B1548" s="6" t="s">
        <v>1615</v>
      </c>
      <c r="C1548" s="6" t="s">
        <v>56</v>
      </c>
      <c r="D1548" s="6" t="s">
        <v>83</v>
      </c>
      <c r="E1548" s="6" t="s">
        <v>84</v>
      </c>
      <c r="F1548" s="5">
        <v>2</v>
      </c>
      <c r="G1548" s="8">
        <v>2840</v>
      </c>
      <c r="H1548" s="9">
        <v>0.9</v>
      </c>
      <c r="I1548" s="7">
        <v>567.99999999999989</v>
      </c>
      <c r="J1548" s="8">
        <v>454.39999999999992</v>
      </c>
      <c r="K1548" s="8">
        <v>113.59999999999997</v>
      </c>
      <c r="L1548" s="9">
        <f>(Sales[[#This Row],[Profit/Loss]]/Sales[[#This Row],[Revenue]])</f>
        <v>0.19999999999999998</v>
      </c>
      <c r="M1548" s="1">
        <v>45665</v>
      </c>
      <c r="N1548" s="6" t="s">
        <v>15</v>
      </c>
      <c r="O1548" s="6" t="s">
        <v>3</v>
      </c>
    </row>
    <row r="1549" spans="1:15" x14ac:dyDescent="0.35">
      <c r="A1549" s="6">
        <v>2612</v>
      </c>
      <c r="B1549" s="6" t="s">
        <v>1616</v>
      </c>
      <c r="C1549" s="6" t="s">
        <v>45</v>
      </c>
      <c r="D1549" s="6" t="s">
        <v>148</v>
      </c>
      <c r="E1549" s="6" t="s">
        <v>149</v>
      </c>
      <c r="F1549" s="5">
        <v>2</v>
      </c>
      <c r="G1549" s="8">
        <v>2673</v>
      </c>
      <c r="H1549" s="9">
        <v>0.67</v>
      </c>
      <c r="I1549" s="7">
        <v>1764.1799999999998</v>
      </c>
      <c r="J1549" s="8">
        <v>1587.7619999999999</v>
      </c>
      <c r="K1549" s="8">
        <v>176.41799999999989</v>
      </c>
      <c r="L1549" s="9">
        <f>(Sales[[#This Row],[Profit/Loss]]/Sales[[#This Row],[Revenue]])</f>
        <v>9.999999999999995E-2</v>
      </c>
      <c r="M1549" s="1">
        <v>45402</v>
      </c>
      <c r="N1549" s="6" t="s">
        <v>11</v>
      </c>
      <c r="O1549" s="6" t="s">
        <v>3</v>
      </c>
    </row>
    <row r="1550" spans="1:15" x14ac:dyDescent="0.35">
      <c r="A1550" s="6">
        <v>2613</v>
      </c>
      <c r="B1550" s="6" t="s">
        <v>1617</v>
      </c>
      <c r="C1550" s="6" t="s">
        <v>49</v>
      </c>
      <c r="D1550" s="6" t="s">
        <v>105</v>
      </c>
      <c r="E1550" s="6" t="s">
        <v>106</v>
      </c>
      <c r="F1550" s="5">
        <v>2</v>
      </c>
      <c r="G1550" s="8">
        <v>2438</v>
      </c>
      <c r="H1550" s="9">
        <v>0.61</v>
      </c>
      <c r="I1550" s="7">
        <v>1901.64</v>
      </c>
      <c r="J1550" s="8">
        <v>190.16400000000002</v>
      </c>
      <c r="K1550" s="8">
        <v>1711.4760000000001</v>
      </c>
      <c r="L1550" s="9">
        <f>(Sales[[#This Row],[Profit/Loss]]/Sales[[#This Row],[Revenue]])</f>
        <v>0.9</v>
      </c>
      <c r="M1550" s="1">
        <v>45352</v>
      </c>
      <c r="N1550" s="6" t="s">
        <v>15</v>
      </c>
      <c r="O1550" s="6" t="s">
        <v>3</v>
      </c>
    </row>
    <row r="1551" spans="1:15" x14ac:dyDescent="0.35">
      <c r="A1551" s="6">
        <v>2614</v>
      </c>
      <c r="B1551" s="6" t="s">
        <v>1618</v>
      </c>
      <c r="C1551" s="6" t="s">
        <v>41</v>
      </c>
      <c r="D1551" s="6" t="s">
        <v>73</v>
      </c>
      <c r="E1551" s="6" t="s">
        <v>74</v>
      </c>
      <c r="F1551" s="5">
        <v>2</v>
      </c>
      <c r="G1551" s="8">
        <v>4530</v>
      </c>
      <c r="H1551" s="9">
        <v>0.67</v>
      </c>
      <c r="I1551" s="7">
        <v>2989.7999999999997</v>
      </c>
      <c r="J1551" s="8">
        <v>2092.8599999999997</v>
      </c>
      <c r="K1551" s="8">
        <v>896.94</v>
      </c>
      <c r="L1551" s="9">
        <f>(Sales[[#This Row],[Profit/Loss]]/Sales[[#This Row],[Revenue]])</f>
        <v>0.30000000000000004</v>
      </c>
      <c r="M1551" s="1">
        <v>45648</v>
      </c>
      <c r="N1551" s="6" t="s">
        <v>7</v>
      </c>
      <c r="O1551" s="6" t="s">
        <v>3</v>
      </c>
    </row>
    <row r="1552" spans="1:15" x14ac:dyDescent="0.35">
      <c r="A1552" s="6">
        <v>2615</v>
      </c>
      <c r="B1552" s="6" t="s">
        <v>1619</v>
      </c>
      <c r="C1552" s="6" t="s">
        <v>49</v>
      </c>
      <c r="D1552" s="6" t="s">
        <v>94</v>
      </c>
      <c r="E1552" s="6" t="s">
        <v>95</v>
      </c>
      <c r="F1552" s="5">
        <v>2</v>
      </c>
      <c r="G1552" s="8">
        <v>2689</v>
      </c>
      <c r="H1552" s="9">
        <v>0.76</v>
      </c>
      <c r="I1552" s="7">
        <v>1290.72</v>
      </c>
      <c r="J1552" s="8">
        <v>129.072</v>
      </c>
      <c r="K1552" s="8">
        <v>1161.6480000000001</v>
      </c>
      <c r="L1552" s="9">
        <f>(Sales[[#This Row],[Profit/Loss]]/Sales[[#This Row],[Revenue]])</f>
        <v>0.90000000000000013</v>
      </c>
      <c r="M1552" s="1">
        <v>45267</v>
      </c>
      <c r="N1552" s="6" t="s">
        <v>9</v>
      </c>
      <c r="O1552" s="6" t="s">
        <v>3</v>
      </c>
    </row>
    <row r="1553" spans="1:15" x14ac:dyDescent="0.35">
      <c r="A1553" s="6">
        <v>2616</v>
      </c>
      <c r="B1553" s="6" t="s">
        <v>1620</v>
      </c>
      <c r="C1553" s="6" t="s">
        <v>49</v>
      </c>
      <c r="D1553" s="6" t="s">
        <v>105</v>
      </c>
      <c r="E1553" s="6" t="s">
        <v>106</v>
      </c>
      <c r="F1553" s="5">
        <v>5</v>
      </c>
      <c r="G1553" s="8">
        <v>2751</v>
      </c>
      <c r="H1553" s="9">
        <v>0.24</v>
      </c>
      <c r="I1553" s="7">
        <v>10453.799999999999</v>
      </c>
      <c r="J1553" s="8">
        <v>1045.3799999999999</v>
      </c>
      <c r="K1553" s="8">
        <v>9408.42</v>
      </c>
      <c r="L1553" s="9">
        <f>(Sales[[#This Row],[Profit/Loss]]/Sales[[#This Row],[Revenue]])</f>
        <v>0.9</v>
      </c>
      <c r="M1553" s="1">
        <v>45795</v>
      </c>
      <c r="N1553" s="6" t="s">
        <v>15</v>
      </c>
      <c r="O1553" s="6" t="s">
        <v>3</v>
      </c>
    </row>
    <row r="1554" spans="1:15" x14ac:dyDescent="0.35">
      <c r="A1554" s="6">
        <v>2617</v>
      </c>
      <c r="B1554" s="6" t="s">
        <v>1621</v>
      </c>
      <c r="C1554" s="6" t="s">
        <v>56</v>
      </c>
      <c r="D1554" s="6" t="s">
        <v>78</v>
      </c>
      <c r="E1554" s="6" t="s">
        <v>79</v>
      </c>
      <c r="F1554" s="5">
        <v>2</v>
      </c>
      <c r="G1554" s="8">
        <v>2791</v>
      </c>
      <c r="H1554" s="9">
        <v>0.59</v>
      </c>
      <c r="I1554" s="7">
        <v>2288.6200000000003</v>
      </c>
      <c r="J1554" s="8">
        <v>1830.8960000000004</v>
      </c>
      <c r="K1554" s="8">
        <v>457.72399999999993</v>
      </c>
      <c r="L1554" s="9">
        <f>(Sales[[#This Row],[Profit/Loss]]/Sales[[#This Row],[Revenue]])</f>
        <v>0.19999999999999993</v>
      </c>
      <c r="M1554" s="1">
        <v>45746</v>
      </c>
      <c r="N1554" s="6" t="s">
        <v>9</v>
      </c>
      <c r="O1554" s="6" t="s">
        <v>4</v>
      </c>
    </row>
    <row r="1555" spans="1:15" x14ac:dyDescent="0.35">
      <c r="A1555" s="6">
        <v>2618</v>
      </c>
      <c r="B1555" s="6" t="s">
        <v>1622</v>
      </c>
      <c r="C1555" s="6" t="s">
        <v>41</v>
      </c>
      <c r="D1555" s="6" t="s">
        <v>110</v>
      </c>
      <c r="E1555" s="6" t="s">
        <v>111</v>
      </c>
      <c r="F1555" s="5">
        <v>2</v>
      </c>
      <c r="G1555" s="8">
        <v>2449</v>
      </c>
      <c r="H1555" s="9">
        <v>0.95</v>
      </c>
      <c r="I1555" s="7">
        <v>244.9000000000002</v>
      </c>
      <c r="J1555" s="8">
        <v>171.43000000000012</v>
      </c>
      <c r="K1555" s="8">
        <v>73.470000000000084</v>
      </c>
      <c r="L1555" s="9">
        <f>(Sales[[#This Row],[Profit/Loss]]/Sales[[#This Row],[Revenue]])</f>
        <v>0.3000000000000001</v>
      </c>
      <c r="M1555" s="1">
        <v>45541</v>
      </c>
      <c r="N1555" s="6" t="s">
        <v>7</v>
      </c>
      <c r="O1555" s="6" t="s">
        <v>4</v>
      </c>
    </row>
    <row r="1556" spans="1:15" x14ac:dyDescent="0.35">
      <c r="A1556" s="6">
        <v>2619</v>
      </c>
      <c r="B1556" s="6" t="s">
        <v>1623</v>
      </c>
      <c r="C1556" s="6" t="s">
        <v>32</v>
      </c>
      <c r="D1556" s="6" t="s">
        <v>68</v>
      </c>
      <c r="E1556" s="6" t="s">
        <v>69</v>
      </c>
      <c r="F1556" s="5">
        <v>2</v>
      </c>
      <c r="G1556" s="8">
        <v>2751</v>
      </c>
      <c r="H1556" s="9">
        <v>0.48</v>
      </c>
      <c r="I1556" s="7">
        <v>2861.04</v>
      </c>
      <c r="J1556" s="8">
        <v>858.31200000000001</v>
      </c>
      <c r="K1556" s="8">
        <v>2002.7280000000001</v>
      </c>
      <c r="L1556" s="9">
        <f>(Sales[[#This Row],[Profit/Loss]]/Sales[[#This Row],[Revenue]])</f>
        <v>0.70000000000000007</v>
      </c>
      <c r="M1556" s="1">
        <v>45563</v>
      </c>
      <c r="N1556" s="6" t="s">
        <v>7</v>
      </c>
      <c r="O1556" s="6" t="s">
        <v>4</v>
      </c>
    </row>
    <row r="1557" spans="1:15" x14ac:dyDescent="0.35">
      <c r="A1557" s="6">
        <v>2620</v>
      </c>
      <c r="B1557" s="6" t="s">
        <v>1624</v>
      </c>
      <c r="C1557" s="6" t="s">
        <v>41</v>
      </c>
      <c r="D1557" s="6" t="s">
        <v>42</v>
      </c>
      <c r="E1557" s="6" t="s">
        <v>43</v>
      </c>
      <c r="F1557" s="5">
        <v>1</v>
      </c>
      <c r="G1557" s="8">
        <v>3416</v>
      </c>
      <c r="H1557" s="9">
        <v>0.66</v>
      </c>
      <c r="I1557" s="7">
        <v>1161.4399999999998</v>
      </c>
      <c r="J1557" s="8">
        <v>813.00799999999981</v>
      </c>
      <c r="K1557" s="8">
        <v>348.43200000000002</v>
      </c>
      <c r="L1557" s="9">
        <f>(Sales[[#This Row],[Profit/Loss]]/Sales[[#This Row],[Revenue]])</f>
        <v>0.30000000000000004</v>
      </c>
      <c r="M1557" s="1">
        <v>45526</v>
      </c>
      <c r="N1557" s="6" t="s">
        <v>9</v>
      </c>
      <c r="O1557" s="6" t="s">
        <v>4</v>
      </c>
    </row>
    <row r="1558" spans="1:15" x14ac:dyDescent="0.35">
      <c r="A1558" s="6">
        <v>2621</v>
      </c>
      <c r="B1558" s="6" t="s">
        <v>1625</v>
      </c>
      <c r="C1558" s="6" t="s">
        <v>41</v>
      </c>
      <c r="D1558" s="6" t="s">
        <v>42</v>
      </c>
      <c r="E1558" s="6" t="s">
        <v>43</v>
      </c>
      <c r="F1558" s="5">
        <v>4</v>
      </c>
      <c r="G1558" s="8">
        <v>2874</v>
      </c>
      <c r="H1558" s="9">
        <v>0.9</v>
      </c>
      <c r="I1558" s="7">
        <v>1149.5999999999997</v>
      </c>
      <c r="J1558" s="8">
        <v>804.71999999999969</v>
      </c>
      <c r="K1558" s="8">
        <v>344.88</v>
      </c>
      <c r="L1558" s="9">
        <f>(Sales[[#This Row],[Profit/Loss]]/Sales[[#This Row],[Revenue]])</f>
        <v>0.3000000000000001</v>
      </c>
      <c r="M1558" s="1">
        <v>45283</v>
      </c>
      <c r="N1558" s="6" t="s">
        <v>5</v>
      </c>
      <c r="O1558" s="6" t="s">
        <v>3</v>
      </c>
    </row>
    <row r="1559" spans="1:15" x14ac:dyDescent="0.35">
      <c r="A1559" s="6">
        <v>2622</v>
      </c>
      <c r="B1559" s="6" t="s">
        <v>1283</v>
      </c>
      <c r="C1559" s="6" t="s">
        <v>49</v>
      </c>
      <c r="D1559" s="6" t="s">
        <v>63</v>
      </c>
      <c r="E1559" s="6" t="s">
        <v>64</v>
      </c>
      <c r="F1559" s="5">
        <v>2</v>
      </c>
      <c r="G1559" s="8">
        <v>2705</v>
      </c>
      <c r="H1559" s="9">
        <v>0.65</v>
      </c>
      <c r="I1559" s="7">
        <v>1893.4999999999998</v>
      </c>
      <c r="J1559" s="8">
        <v>189.35</v>
      </c>
      <c r="K1559" s="8">
        <v>1704.1499999999999</v>
      </c>
      <c r="L1559" s="9">
        <f>(Sales[[#This Row],[Profit/Loss]]/Sales[[#This Row],[Revenue]])</f>
        <v>0.9</v>
      </c>
      <c r="M1559" s="1">
        <v>45537</v>
      </c>
      <c r="N1559" s="6" t="s">
        <v>5</v>
      </c>
      <c r="O1559" s="6" t="s">
        <v>4</v>
      </c>
    </row>
    <row r="1560" spans="1:15" x14ac:dyDescent="0.35">
      <c r="A1560" s="6">
        <v>2624</v>
      </c>
      <c r="B1560" s="6" t="s">
        <v>1626</v>
      </c>
      <c r="C1560" s="6" t="s">
        <v>45</v>
      </c>
      <c r="D1560" s="6" t="s">
        <v>171</v>
      </c>
      <c r="E1560" s="6" t="s">
        <v>172</v>
      </c>
      <c r="F1560" s="5">
        <v>1</v>
      </c>
      <c r="G1560" s="8">
        <v>2385</v>
      </c>
      <c r="H1560" s="9">
        <v>0.99</v>
      </c>
      <c r="I1560" s="7">
        <v>23.850000000000023</v>
      </c>
      <c r="J1560" s="8">
        <v>21.465000000000021</v>
      </c>
      <c r="K1560" s="8">
        <v>2.3850000000000016</v>
      </c>
      <c r="L1560" s="9">
        <f>(Sales[[#This Row],[Profit/Loss]]/Sales[[#This Row],[Revenue]])</f>
        <v>9.9999999999999964E-2</v>
      </c>
      <c r="M1560" s="1">
        <v>45632</v>
      </c>
      <c r="N1560" s="6" t="s">
        <v>7</v>
      </c>
      <c r="O1560" s="6" t="s">
        <v>4</v>
      </c>
    </row>
    <row r="1561" spans="1:15" x14ac:dyDescent="0.35">
      <c r="A1561" s="6">
        <v>2625</v>
      </c>
      <c r="B1561" s="6" t="s">
        <v>1627</v>
      </c>
      <c r="C1561" s="6" t="s">
        <v>56</v>
      </c>
      <c r="D1561" s="6" t="s">
        <v>78</v>
      </c>
      <c r="E1561" s="6" t="s">
        <v>79</v>
      </c>
      <c r="F1561" s="5">
        <v>2</v>
      </c>
      <c r="G1561" s="8">
        <v>2791</v>
      </c>
      <c r="H1561" s="9">
        <v>0.59</v>
      </c>
      <c r="I1561" s="7">
        <v>2288.6200000000003</v>
      </c>
      <c r="J1561" s="8">
        <v>1830.8960000000004</v>
      </c>
      <c r="K1561" s="8">
        <v>457.72399999999993</v>
      </c>
      <c r="L1561" s="9">
        <f>(Sales[[#This Row],[Profit/Loss]]/Sales[[#This Row],[Revenue]])</f>
        <v>0.19999999999999993</v>
      </c>
      <c r="M1561" s="1">
        <v>45210</v>
      </c>
      <c r="N1561" s="6" t="s">
        <v>9</v>
      </c>
      <c r="O1561" s="6" t="s">
        <v>3</v>
      </c>
    </row>
    <row r="1562" spans="1:15" x14ac:dyDescent="0.35">
      <c r="A1562" s="6">
        <v>2626</v>
      </c>
      <c r="B1562" s="6" t="s">
        <v>1628</v>
      </c>
      <c r="C1562" s="6" t="s">
        <v>49</v>
      </c>
      <c r="D1562" s="6" t="s">
        <v>50</v>
      </c>
      <c r="E1562" s="6" t="s">
        <v>51</v>
      </c>
      <c r="F1562" s="5">
        <v>2</v>
      </c>
      <c r="G1562" s="8">
        <v>4932</v>
      </c>
      <c r="H1562" s="9">
        <v>0.67</v>
      </c>
      <c r="I1562" s="7">
        <v>3255.1199999999994</v>
      </c>
      <c r="J1562" s="8">
        <v>325.51199999999994</v>
      </c>
      <c r="K1562" s="8">
        <v>2929.6079999999993</v>
      </c>
      <c r="L1562" s="9">
        <f>(Sales[[#This Row],[Profit/Loss]]/Sales[[#This Row],[Revenue]])</f>
        <v>0.89999999999999991</v>
      </c>
      <c r="M1562" s="1">
        <v>45793</v>
      </c>
      <c r="N1562" s="6" t="s">
        <v>11</v>
      </c>
      <c r="O1562" s="6" t="s">
        <v>4</v>
      </c>
    </row>
    <row r="1563" spans="1:15" x14ac:dyDescent="0.35">
      <c r="A1563" s="6">
        <v>2627</v>
      </c>
      <c r="B1563" s="6" t="s">
        <v>1629</v>
      </c>
      <c r="C1563" s="6" t="s">
        <v>56</v>
      </c>
      <c r="D1563" s="6" t="s">
        <v>83</v>
      </c>
      <c r="E1563" s="6" t="s">
        <v>84</v>
      </c>
      <c r="F1563" s="5">
        <v>2</v>
      </c>
      <c r="G1563" s="8">
        <v>2840</v>
      </c>
      <c r="H1563" s="9">
        <v>0.73</v>
      </c>
      <c r="I1563" s="7">
        <v>1533.6000000000001</v>
      </c>
      <c r="J1563" s="8">
        <v>1226.8800000000001</v>
      </c>
      <c r="K1563" s="8">
        <v>306.72000000000003</v>
      </c>
      <c r="L1563" s="9">
        <f>(Sales[[#This Row],[Profit/Loss]]/Sales[[#This Row],[Revenue]])</f>
        <v>0.2</v>
      </c>
      <c r="M1563" s="1">
        <v>45604</v>
      </c>
      <c r="N1563" s="6" t="s">
        <v>9</v>
      </c>
      <c r="O1563" s="6" t="s">
        <v>4</v>
      </c>
    </row>
    <row r="1564" spans="1:15" x14ac:dyDescent="0.35">
      <c r="A1564" s="6">
        <v>2628</v>
      </c>
      <c r="B1564" s="6" t="s">
        <v>1630</v>
      </c>
      <c r="C1564" s="6" t="s">
        <v>32</v>
      </c>
      <c r="D1564" s="6" t="s">
        <v>68</v>
      </c>
      <c r="E1564" s="6" t="s">
        <v>69</v>
      </c>
      <c r="F1564" s="5">
        <v>2</v>
      </c>
      <c r="G1564" s="8">
        <v>2751</v>
      </c>
      <c r="H1564" s="9">
        <v>0.48</v>
      </c>
      <c r="I1564" s="7">
        <v>2861.04</v>
      </c>
      <c r="J1564" s="8">
        <v>858.31200000000001</v>
      </c>
      <c r="K1564" s="8">
        <v>2002.7280000000001</v>
      </c>
      <c r="L1564" s="9">
        <f>(Sales[[#This Row],[Profit/Loss]]/Sales[[#This Row],[Revenue]])</f>
        <v>0.70000000000000007</v>
      </c>
      <c r="M1564" s="1">
        <v>45302</v>
      </c>
      <c r="N1564" s="6" t="s">
        <v>5</v>
      </c>
      <c r="O1564" s="6" t="s">
        <v>3</v>
      </c>
    </row>
    <row r="1565" spans="1:15" x14ac:dyDescent="0.35">
      <c r="A1565" s="6">
        <v>2629</v>
      </c>
      <c r="B1565" s="6" t="s">
        <v>1631</v>
      </c>
      <c r="C1565" s="6" t="s">
        <v>56</v>
      </c>
      <c r="D1565" s="6" t="s">
        <v>117</v>
      </c>
      <c r="E1565" s="6" t="s">
        <v>118</v>
      </c>
      <c r="F1565" s="5">
        <v>1</v>
      </c>
      <c r="G1565" s="8">
        <v>2869</v>
      </c>
      <c r="H1565" s="9">
        <v>0.56999999999999995</v>
      </c>
      <c r="I1565" s="7">
        <v>1233.67</v>
      </c>
      <c r="J1565" s="8">
        <v>986.93600000000015</v>
      </c>
      <c r="K1565" s="8">
        <v>246.73399999999992</v>
      </c>
      <c r="L1565" s="9">
        <f>(Sales[[#This Row],[Profit/Loss]]/Sales[[#This Row],[Revenue]])</f>
        <v>0.19999999999999993</v>
      </c>
      <c r="M1565" s="1">
        <v>45721</v>
      </c>
      <c r="N1565" s="6" t="s">
        <v>13</v>
      </c>
      <c r="O1565" s="6" t="s">
        <v>4</v>
      </c>
    </row>
    <row r="1566" spans="1:15" x14ac:dyDescent="0.35">
      <c r="A1566" s="6">
        <v>2630</v>
      </c>
      <c r="B1566" s="6" t="s">
        <v>1632</v>
      </c>
      <c r="C1566" s="6" t="s">
        <v>41</v>
      </c>
      <c r="D1566" s="6" t="s">
        <v>42</v>
      </c>
      <c r="E1566" s="6" t="s">
        <v>43</v>
      </c>
      <c r="F1566" s="5">
        <v>1</v>
      </c>
      <c r="G1566" s="8">
        <v>857</v>
      </c>
      <c r="H1566" s="9">
        <v>0.66</v>
      </c>
      <c r="I1566" s="7">
        <v>291.38</v>
      </c>
      <c r="J1566" s="8">
        <v>203.96599999999998</v>
      </c>
      <c r="K1566" s="8">
        <v>87.414000000000016</v>
      </c>
      <c r="L1566" s="9">
        <f>(Sales[[#This Row],[Profit/Loss]]/Sales[[#This Row],[Revenue]])</f>
        <v>0.30000000000000004</v>
      </c>
      <c r="M1566" s="1">
        <v>45777</v>
      </c>
      <c r="N1566" s="6" t="s">
        <v>7</v>
      </c>
      <c r="O1566" s="6" t="s">
        <v>4</v>
      </c>
    </row>
    <row r="1567" spans="1:15" x14ac:dyDescent="0.35">
      <c r="A1567" s="6">
        <v>2631</v>
      </c>
      <c r="B1567" s="6" t="s">
        <v>1633</v>
      </c>
      <c r="C1567" s="6" t="s">
        <v>45</v>
      </c>
      <c r="D1567" s="6" t="s">
        <v>148</v>
      </c>
      <c r="E1567" s="6" t="s">
        <v>149</v>
      </c>
      <c r="F1567" s="5">
        <v>2</v>
      </c>
      <c r="G1567" s="8">
        <v>1753</v>
      </c>
      <c r="H1567" s="9">
        <v>0.23</v>
      </c>
      <c r="I1567" s="7">
        <v>2699.62</v>
      </c>
      <c r="J1567" s="8">
        <v>2429.6579999999999</v>
      </c>
      <c r="K1567" s="8">
        <v>269.96199999999999</v>
      </c>
      <c r="L1567" s="9">
        <f>(Sales[[#This Row],[Profit/Loss]]/Sales[[#This Row],[Revenue]])</f>
        <v>0.1</v>
      </c>
      <c r="M1567" s="1">
        <v>45677</v>
      </c>
      <c r="N1567" s="6" t="s">
        <v>15</v>
      </c>
      <c r="O1567" s="6" t="s">
        <v>4</v>
      </c>
    </row>
    <row r="1568" spans="1:15" x14ac:dyDescent="0.35">
      <c r="A1568" s="6">
        <v>2632</v>
      </c>
      <c r="B1568" s="6" t="s">
        <v>1634</v>
      </c>
      <c r="C1568" s="6" t="s">
        <v>41</v>
      </c>
      <c r="D1568" s="6" t="s">
        <v>42</v>
      </c>
      <c r="E1568" s="6" t="s">
        <v>43</v>
      </c>
      <c r="F1568" s="5">
        <v>3</v>
      </c>
      <c r="G1568" s="8">
        <v>4127</v>
      </c>
      <c r="H1568" s="9">
        <v>0.66</v>
      </c>
      <c r="I1568" s="7">
        <v>4209.54</v>
      </c>
      <c r="J1568" s="8">
        <v>2946.6779999999999</v>
      </c>
      <c r="K1568" s="8">
        <v>1262.8620000000001</v>
      </c>
      <c r="L1568" s="9">
        <f>(Sales[[#This Row],[Profit/Loss]]/Sales[[#This Row],[Revenue]])</f>
        <v>0.30000000000000004</v>
      </c>
      <c r="M1568" s="1">
        <v>45563</v>
      </c>
      <c r="N1568" s="6" t="s">
        <v>15</v>
      </c>
      <c r="O1568" s="6" t="s">
        <v>3</v>
      </c>
    </row>
    <row r="1569" spans="1:15" x14ac:dyDescent="0.35">
      <c r="A1569" s="6">
        <v>2633</v>
      </c>
      <c r="B1569" s="6" t="s">
        <v>1635</v>
      </c>
      <c r="C1569" s="6" t="s">
        <v>45</v>
      </c>
      <c r="D1569" s="6" t="s">
        <v>171</v>
      </c>
      <c r="E1569" s="6" t="s">
        <v>172</v>
      </c>
      <c r="F1569" s="5">
        <v>1</v>
      </c>
      <c r="G1569" s="8">
        <v>2385</v>
      </c>
      <c r="H1569" s="9">
        <v>0.87</v>
      </c>
      <c r="I1569" s="7">
        <v>310.05</v>
      </c>
      <c r="J1569" s="8">
        <v>279.04500000000002</v>
      </c>
      <c r="K1569" s="8">
        <v>31.004999999999995</v>
      </c>
      <c r="L1569" s="9">
        <f>(Sales[[#This Row],[Profit/Loss]]/Sales[[#This Row],[Revenue]])</f>
        <v>9.9999999999999978E-2</v>
      </c>
      <c r="M1569" s="1">
        <v>45221</v>
      </c>
      <c r="N1569" s="6" t="s">
        <v>15</v>
      </c>
      <c r="O1569" s="6" t="s">
        <v>3</v>
      </c>
    </row>
    <row r="1570" spans="1:15" x14ac:dyDescent="0.35">
      <c r="A1570" s="6">
        <v>2634</v>
      </c>
      <c r="B1570" s="6" t="s">
        <v>1636</v>
      </c>
      <c r="C1570" s="6" t="s">
        <v>45</v>
      </c>
      <c r="D1570" s="6" t="s">
        <v>148</v>
      </c>
      <c r="E1570" s="6" t="s">
        <v>149</v>
      </c>
      <c r="F1570" s="5">
        <v>2</v>
      </c>
      <c r="G1570" s="8">
        <v>2914</v>
      </c>
      <c r="H1570" s="9">
        <v>0.96</v>
      </c>
      <c r="I1570" s="7">
        <v>233.1200000000002</v>
      </c>
      <c r="J1570" s="8">
        <v>209.80800000000019</v>
      </c>
      <c r="K1570" s="8">
        <v>23.312000000000012</v>
      </c>
      <c r="L1570" s="9">
        <f>(Sales[[#This Row],[Profit/Loss]]/Sales[[#This Row],[Revenue]])</f>
        <v>9.9999999999999964E-2</v>
      </c>
      <c r="M1570" s="1">
        <v>45563</v>
      </c>
      <c r="N1570" s="6" t="s">
        <v>13</v>
      </c>
      <c r="O1570" s="6" t="s">
        <v>3</v>
      </c>
    </row>
    <row r="1571" spans="1:15" x14ac:dyDescent="0.35">
      <c r="A1571" s="6">
        <v>2635</v>
      </c>
      <c r="B1571" s="6" t="s">
        <v>1637</v>
      </c>
      <c r="C1571" s="6" t="s">
        <v>41</v>
      </c>
      <c r="D1571" s="6" t="s">
        <v>110</v>
      </c>
      <c r="E1571" s="6" t="s">
        <v>111</v>
      </c>
      <c r="F1571" s="5">
        <v>2</v>
      </c>
      <c r="G1571" s="8">
        <v>2449</v>
      </c>
      <c r="H1571" s="9">
        <v>0.69</v>
      </c>
      <c r="I1571" s="7">
        <v>1518.3800000000003</v>
      </c>
      <c r="J1571" s="8">
        <v>1062.8660000000002</v>
      </c>
      <c r="K1571" s="8">
        <v>455.51400000000012</v>
      </c>
      <c r="L1571" s="9">
        <f>(Sales[[#This Row],[Profit/Loss]]/Sales[[#This Row],[Revenue]])</f>
        <v>0.3</v>
      </c>
      <c r="M1571" s="1">
        <v>45691</v>
      </c>
      <c r="N1571" s="6" t="s">
        <v>15</v>
      </c>
      <c r="O1571" s="6" t="s">
        <v>4</v>
      </c>
    </row>
    <row r="1572" spans="1:15" x14ac:dyDescent="0.35">
      <c r="A1572" s="6">
        <v>2636</v>
      </c>
      <c r="B1572" s="6" t="s">
        <v>1638</v>
      </c>
      <c r="C1572" s="6" t="s">
        <v>56</v>
      </c>
      <c r="D1572" s="6" t="s">
        <v>83</v>
      </c>
      <c r="E1572" s="6" t="s">
        <v>84</v>
      </c>
      <c r="F1572" s="5">
        <v>3</v>
      </c>
      <c r="G1572" s="8">
        <v>1007</v>
      </c>
      <c r="H1572" s="9">
        <v>0.73</v>
      </c>
      <c r="I1572" s="7">
        <v>815.67000000000007</v>
      </c>
      <c r="J1572" s="8">
        <v>652.53600000000006</v>
      </c>
      <c r="K1572" s="8">
        <v>163.13400000000001</v>
      </c>
      <c r="L1572" s="9">
        <f>(Sales[[#This Row],[Profit/Loss]]/Sales[[#This Row],[Revenue]])</f>
        <v>0.2</v>
      </c>
      <c r="M1572" s="1">
        <v>45151</v>
      </c>
      <c r="N1572" s="6" t="s">
        <v>9</v>
      </c>
      <c r="O1572" s="6" t="s">
        <v>3</v>
      </c>
    </row>
    <row r="1573" spans="1:15" x14ac:dyDescent="0.35">
      <c r="A1573" s="6">
        <v>2637</v>
      </c>
      <c r="B1573" s="6" t="s">
        <v>1639</v>
      </c>
      <c r="C1573" s="6" t="s">
        <v>37</v>
      </c>
      <c r="D1573" s="6" t="s">
        <v>151</v>
      </c>
      <c r="E1573" s="6" t="s">
        <v>152</v>
      </c>
      <c r="F1573" s="5">
        <v>2</v>
      </c>
      <c r="G1573" s="8">
        <v>2769</v>
      </c>
      <c r="H1573" s="9">
        <v>0.72</v>
      </c>
      <c r="I1573" s="7">
        <v>1550.64</v>
      </c>
      <c r="J1573" s="8">
        <v>620.25600000000009</v>
      </c>
      <c r="K1573" s="8">
        <v>930.38400000000001</v>
      </c>
      <c r="L1573" s="9">
        <f>(Sales[[#This Row],[Profit/Loss]]/Sales[[#This Row],[Revenue]])</f>
        <v>0.6</v>
      </c>
      <c r="M1573" s="1">
        <v>45563</v>
      </c>
      <c r="N1573" s="6" t="s">
        <v>5</v>
      </c>
      <c r="O1573" s="6" t="s">
        <v>3</v>
      </c>
    </row>
    <row r="1574" spans="1:15" x14ac:dyDescent="0.35">
      <c r="A1574" s="6">
        <v>2638</v>
      </c>
      <c r="B1574" s="6" t="s">
        <v>1640</v>
      </c>
      <c r="C1574" s="6" t="s">
        <v>37</v>
      </c>
      <c r="D1574" s="6" t="s">
        <v>151</v>
      </c>
      <c r="E1574" s="6" t="s">
        <v>152</v>
      </c>
      <c r="F1574" s="5">
        <v>6</v>
      </c>
      <c r="G1574" s="8">
        <v>2012</v>
      </c>
      <c r="H1574" s="9">
        <v>0.73</v>
      </c>
      <c r="I1574" s="7">
        <v>3259.44</v>
      </c>
      <c r="J1574" s="8">
        <v>1303.7760000000001</v>
      </c>
      <c r="K1574" s="8">
        <v>1955.664</v>
      </c>
      <c r="L1574" s="9">
        <f>(Sales[[#This Row],[Profit/Loss]]/Sales[[#This Row],[Revenue]])</f>
        <v>0.6</v>
      </c>
      <c r="M1574" s="1">
        <v>45643</v>
      </c>
      <c r="N1574" s="6" t="s">
        <v>5</v>
      </c>
      <c r="O1574" s="6" t="s">
        <v>3</v>
      </c>
    </row>
    <row r="1575" spans="1:15" x14ac:dyDescent="0.35">
      <c r="A1575" s="6">
        <v>2639</v>
      </c>
      <c r="B1575" s="6" t="s">
        <v>1641</v>
      </c>
      <c r="C1575" s="6" t="s">
        <v>41</v>
      </c>
      <c r="D1575" s="6" t="s">
        <v>73</v>
      </c>
      <c r="E1575" s="6" t="s">
        <v>74</v>
      </c>
      <c r="F1575" s="5">
        <v>1</v>
      </c>
      <c r="G1575" s="8">
        <v>4948</v>
      </c>
      <c r="H1575" s="9">
        <v>0.59</v>
      </c>
      <c r="I1575" s="7">
        <v>2028.68</v>
      </c>
      <c r="J1575" s="8">
        <v>1420.076</v>
      </c>
      <c r="K1575" s="8">
        <v>608.60400000000004</v>
      </c>
      <c r="L1575" s="9">
        <f>(Sales[[#This Row],[Profit/Loss]]/Sales[[#This Row],[Revenue]])</f>
        <v>0.3</v>
      </c>
      <c r="M1575" s="1">
        <v>45563</v>
      </c>
      <c r="N1575" s="6" t="s">
        <v>15</v>
      </c>
      <c r="O1575" s="6" t="s">
        <v>4</v>
      </c>
    </row>
    <row r="1576" spans="1:15" x14ac:dyDescent="0.35">
      <c r="A1576" s="6">
        <v>2640</v>
      </c>
      <c r="B1576" s="6" t="s">
        <v>1642</v>
      </c>
      <c r="C1576" s="6" t="s">
        <v>37</v>
      </c>
      <c r="D1576" s="6" t="s">
        <v>151</v>
      </c>
      <c r="E1576" s="6" t="s">
        <v>152</v>
      </c>
      <c r="F1576" s="5">
        <v>6</v>
      </c>
      <c r="G1576" s="8">
        <v>4720</v>
      </c>
      <c r="H1576" s="9">
        <v>0.69</v>
      </c>
      <c r="I1576" s="7">
        <v>8779.2000000000007</v>
      </c>
      <c r="J1576" s="8">
        <v>3511.6800000000003</v>
      </c>
      <c r="K1576" s="8">
        <v>5267.52</v>
      </c>
      <c r="L1576" s="9">
        <f>(Sales[[#This Row],[Profit/Loss]]/Sales[[#This Row],[Revenue]])</f>
        <v>0.6</v>
      </c>
      <c r="M1576" s="1">
        <v>45289</v>
      </c>
      <c r="N1576" s="6" t="s">
        <v>7</v>
      </c>
      <c r="O1576" s="6" t="s">
        <v>3</v>
      </c>
    </row>
    <row r="1577" spans="1:15" x14ac:dyDescent="0.35">
      <c r="A1577" s="6">
        <v>2641</v>
      </c>
      <c r="B1577" s="6" t="s">
        <v>1643</v>
      </c>
      <c r="C1577" s="6" t="s">
        <v>56</v>
      </c>
      <c r="D1577" s="6" t="s">
        <v>117</v>
      </c>
      <c r="E1577" s="6" t="s">
        <v>118</v>
      </c>
      <c r="F1577" s="5">
        <v>6</v>
      </c>
      <c r="G1577" s="8">
        <v>2869</v>
      </c>
      <c r="H1577" s="9">
        <v>0.56999999999999995</v>
      </c>
      <c r="I1577" s="7">
        <v>7402.02</v>
      </c>
      <c r="J1577" s="8">
        <v>5921.6160000000009</v>
      </c>
      <c r="K1577" s="8">
        <v>1480.4039999999995</v>
      </c>
      <c r="L1577" s="9">
        <f>(Sales[[#This Row],[Profit/Loss]]/Sales[[#This Row],[Revenue]])</f>
        <v>0.19999999999999993</v>
      </c>
      <c r="M1577" s="1">
        <v>45824</v>
      </c>
      <c r="N1577" s="6" t="s">
        <v>5</v>
      </c>
      <c r="O1577" s="6" t="s">
        <v>3</v>
      </c>
    </row>
    <row r="1578" spans="1:15" x14ac:dyDescent="0.35">
      <c r="A1578" s="6">
        <v>2642</v>
      </c>
      <c r="B1578" s="6" t="s">
        <v>1644</v>
      </c>
      <c r="C1578" s="6" t="s">
        <v>37</v>
      </c>
      <c r="D1578" s="6" t="s">
        <v>102</v>
      </c>
      <c r="E1578" s="6" t="s">
        <v>103</v>
      </c>
      <c r="F1578" s="5">
        <v>1</v>
      </c>
      <c r="G1578" s="8">
        <v>1044</v>
      </c>
      <c r="H1578" s="9">
        <v>0.57999999999999996</v>
      </c>
      <c r="I1578" s="7">
        <v>438.48</v>
      </c>
      <c r="J1578" s="8">
        <v>175.39200000000002</v>
      </c>
      <c r="K1578" s="8">
        <v>263.08799999999997</v>
      </c>
      <c r="L1578" s="9">
        <f>(Sales[[#This Row],[Profit/Loss]]/Sales[[#This Row],[Revenue]])</f>
        <v>0.59999999999999987</v>
      </c>
      <c r="M1578" s="1">
        <v>45846</v>
      </c>
      <c r="N1578" s="6" t="s">
        <v>13</v>
      </c>
      <c r="O1578" s="6" t="s">
        <v>3</v>
      </c>
    </row>
    <row r="1579" spans="1:15" x14ac:dyDescent="0.35">
      <c r="A1579" s="6">
        <v>2643</v>
      </c>
      <c r="B1579" s="6" t="s">
        <v>1645</v>
      </c>
      <c r="C1579" s="6" t="s">
        <v>37</v>
      </c>
      <c r="D1579" s="6" t="s">
        <v>102</v>
      </c>
      <c r="E1579" s="6" t="s">
        <v>103</v>
      </c>
      <c r="F1579" s="5">
        <v>2</v>
      </c>
      <c r="G1579" s="8">
        <v>2445</v>
      </c>
      <c r="H1579" s="9">
        <v>0.53</v>
      </c>
      <c r="I1579" s="7">
        <v>2298.2999999999997</v>
      </c>
      <c r="J1579" s="8">
        <v>919.31999999999994</v>
      </c>
      <c r="K1579" s="8">
        <v>1378.9799999999998</v>
      </c>
      <c r="L1579" s="9">
        <f>(Sales[[#This Row],[Profit/Loss]]/Sales[[#This Row],[Revenue]])</f>
        <v>0.6</v>
      </c>
      <c r="M1579" s="1">
        <v>45517</v>
      </c>
      <c r="N1579" s="6" t="s">
        <v>11</v>
      </c>
      <c r="O1579" s="6" t="s">
        <v>3</v>
      </c>
    </row>
    <row r="1580" spans="1:15" x14ac:dyDescent="0.35">
      <c r="A1580" s="6">
        <v>2644</v>
      </c>
      <c r="B1580" s="6" t="s">
        <v>1646</v>
      </c>
      <c r="C1580" s="6" t="s">
        <v>32</v>
      </c>
      <c r="D1580" s="6" t="s">
        <v>33</v>
      </c>
      <c r="E1580" s="6" t="s">
        <v>34</v>
      </c>
      <c r="F1580" s="5">
        <v>2</v>
      </c>
      <c r="G1580" s="8">
        <v>2381</v>
      </c>
      <c r="H1580" s="9">
        <v>0.74</v>
      </c>
      <c r="I1580" s="7">
        <v>1238.1200000000001</v>
      </c>
      <c r="J1580" s="8">
        <v>371.43600000000004</v>
      </c>
      <c r="K1580" s="8">
        <v>866.68400000000008</v>
      </c>
      <c r="L1580" s="9">
        <f>(Sales[[#This Row],[Profit/Loss]]/Sales[[#This Row],[Revenue]])</f>
        <v>0.7</v>
      </c>
      <c r="M1580" s="1">
        <v>45325</v>
      </c>
      <c r="N1580" s="6" t="s">
        <v>9</v>
      </c>
      <c r="O1580" s="6" t="s">
        <v>4</v>
      </c>
    </row>
    <row r="1581" spans="1:15" x14ac:dyDescent="0.35">
      <c r="A1581" s="6">
        <v>2645</v>
      </c>
      <c r="B1581" s="6" t="s">
        <v>1647</v>
      </c>
      <c r="C1581" s="6" t="s">
        <v>45</v>
      </c>
      <c r="D1581" s="6" t="s">
        <v>60</v>
      </c>
      <c r="E1581" s="6" t="s">
        <v>61</v>
      </c>
      <c r="F1581" s="5">
        <v>2</v>
      </c>
      <c r="G1581" s="8">
        <v>2580</v>
      </c>
      <c r="H1581" s="9">
        <v>0.98</v>
      </c>
      <c r="I1581" s="7">
        <v>103.20000000000009</v>
      </c>
      <c r="J1581" s="8">
        <v>92.880000000000081</v>
      </c>
      <c r="K1581" s="8">
        <v>10.320000000000007</v>
      </c>
      <c r="L1581" s="9">
        <f>(Sales[[#This Row],[Profit/Loss]]/Sales[[#This Row],[Revenue]])</f>
        <v>9.9999999999999992E-2</v>
      </c>
      <c r="M1581" s="1">
        <v>45761</v>
      </c>
      <c r="N1581" s="6" t="s">
        <v>7</v>
      </c>
      <c r="O1581" s="6" t="s">
        <v>3</v>
      </c>
    </row>
    <row r="1582" spans="1:15" x14ac:dyDescent="0.35">
      <c r="A1582" s="6">
        <v>2646</v>
      </c>
      <c r="B1582" s="6" t="s">
        <v>1648</v>
      </c>
      <c r="C1582" s="6" t="s">
        <v>32</v>
      </c>
      <c r="D1582" s="6" t="s">
        <v>53</v>
      </c>
      <c r="E1582" s="6" t="s">
        <v>54</v>
      </c>
      <c r="F1582" s="5">
        <v>6</v>
      </c>
      <c r="G1582" s="8">
        <v>2866</v>
      </c>
      <c r="H1582" s="9">
        <v>0.63</v>
      </c>
      <c r="I1582" s="7">
        <v>6362.5199999999995</v>
      </c>
      <c r="J1582" s="8">
        <v>1908.7559999999999</v>
      </c>
      <c r="K1582" s="8">
        <v>4453.7639999999992</v>
      </c>
      <c r="L1582" s="9">
        <f>(Sales[[#This Row],[Profit/Loss]]/Sales[[#This Row],[Revenue]])</f>
        <v>0.7</v>
      </c>
      <c r="M1582" s="1">
        <v>45661</v>
      </c>
      <c r="N1582" s="6" t="s">
        <v>5</v>
      </c>
      <c r="O1582" s="6" t="s">
        <v>4</v>
      </c>
    </row>
    <row r="1583" spans="1:15" x14ac:dyDescent="0.35">
      <c r="A1583" s="6">
        <v>2647</v>
      </c>
      <c r="B1583" s="6" t="s">
        <v>1649</v>
      </c>
      <c r="C1583" s="6" t="s">
        <v>45</v>
      </c>
      <c r="D1583" s="6" t="s">
        <v>46</v>
      </c>
      <c r="E1583" s="6" t="s">
        <v>47</v>
      </c>
      <c r="F1583" s="5">
        <v>5</v>
      </c>
      <c r="G1583" s="8">
        <v>2605</v>
      </c>
      <c r="H1583" s="9">
        <v>0.7</v>
      </c>
      <c r="I1583" s="7">
        <v>3907.5000000000005</v>
      </c>
      <c r="J1583" s="8">
        <v>3516.7500000000005</v>
      </c>
      <c r="K1583" s="8">
        <v>390.75</v>
      </c>
      <c r="L1583" s="9">
        <f>(Sales[[#This Row],[Profit/Loss]]/Sales[[#This Row],[Revenue]])</f>
        <v>9.9999999999999992E-2</v>
      </c>
      <c r="M1583" s="1">
        <v>45497</v>
      </c>
      <c r="N1583" s="6" t="s">
        <v>13</v>
      </c>
      <c r="O1583" s="6" t="s">
        <v>3</v>
      </c>
    </row>
    <row r="1584" spans="1:15" x14ac:dyDescent="0.35">
      <c r="A1584" s="6">
        <v>2648</v>
      </c>
      <c r="B1584" s="6" t="s">
        <v>1650</v>
      </c>
      <c r="C1584" s="6" t="s">
        <v>32</v>
      </c>
      <c r="D1584" s="6" t="s">
        <v>68</v>
      </c>
      <c r="E1584" s="6" t="s">
        <v>69</v>
      </c>
      <c r="F1584" s="5">
        <v>2</v>
      </c>
      <c r="G1584" s="8">
        <v>4900</v>
      </c>
      <c r="H1584" s="9">
        <v>0.48</v>
      </c>
      <c r="I1584" s="7">
        <v>5096</v>
      </c>
      <c r="J1584" s="8">
        <v>1528.8</v>
      </c>
      <c r="K1584" s="8">
        <v>3567.2</v>
      </c>
      <c r="L1584" s="9">
        <f>(Sales[[#This Row],[Profit/Loss]]/Sales[[#This Row],[Revenue]])</f>
        <v>0.7</v>
      </c>
      <c r="M1584" s="1">
        <v>45671</v>
      </c>
      <c r="N1584" s="6" t="s">
        <v>7</v>
      </c>
      <c r="O1584" s="6" t="s">
        <v>4</v>
      </c>
    </row>
    <row r="1585" spans="1:15" x14ac:dyDescent="0.35">
      <c r="A1585" s="6">
        <v>2649</v>
      </c>
      <c r="B1585" s="6" t="s">
        <v>1651</v>
      </c>
      <c r="C1585" s="6" t="s">
        <v>45</v>
      </c>
      <c r="D1585" s="6" t="s">
        <v>60</v>
      </c>
      <c r="E1585" s="6" t="s">
        <v>61</v>
      </c>
      <c r="F1585" s="5">
        <v>3</v>
      </c>
      <c r="G1585" s="8">
        <v>3839</v>
      </c>
      <c r="H1585" s="9">
        <v>0.91</v>
      </c>
      <c r="I1585" s="7">
        <v>1036.5299999999997</v>
      </c>
      <c r="J1585" s="8">
        <v>932.87699999999984</v>
      </c>
      <c r="K1585" s="8">
        <v>103.65299999999991</v>
      </c>
      <c r="L1585" s="9">
        <f>(Sales[[#This Row],[Profit/Loss]]/Sales[[#This Row],[Revenue]])</f>
        <v>9.9999999999999936E-2</v>
      </c>
      <c r="M1585" s="1">
        <v>45504</v>
      </c>
      <c r="N1585" s="6" t="s">
        <v>15</v>
      </c>
      <c r="O1585" s="6" t="s">
        <v>4</v>
      </c>
    </row>
    <row r="1586" spans="1:15" x14ac:dyDescent="0.35">
      <c r="A1586" s="6">
        <v>2650</v>
      </c>
      <c r="B1586" s="6" t="s">
        <v>1652</v>
      </c>
      <c r="C1586" s="6" t="s">
        <v>41</v>
      </c>
      <c r="D1586" s="6" t="s">
        <v>87</v>
      </c>
      <c r="E1586" s="6" t="s">
        <v>88</v>
      </c>
      <c r="F1586" s="5">
        <v>2</v>
      </c>
      <c r="G1586" s="8">
        <v>2573</v>
      </c>
      <c r="H1586" s="9">
        <v>0.75</v>
      </c>
      <c r="I1586" s="7">
        <v>1286.5</v>
      </c>
      <c r="J1586" s="8">
        <v>900.55</v>
      </c>
      <c r="K1586" s="8">
        <v>385.95000000000005</v>
      </c>
      <c r="L1586" s="9">
        <f>(Sales[[#This Row],[Profit/Loss]]/Sales[[#This Row],[Revenue]])</f>
        <v>0.30000000000000004</v>
      </c>
      <c r="M1586" s="1">
        <v>45700</v>
      </c>
      <c r="N1586" s="6" t="s">
        <v>11</v>
      </c>
      <c r="O1586" s="6" t="s">
        <v>4</v>
      </c>
    </row>
    <row r="1587" spans="1:15" x14ac:dyDescent="0.35">
      <c r="A1587" s="6">
        <v>2652</v>
      </c>
      <c r="B1587" s="6" t="s">
        <v>1653</v>
      </c>
      <c r="C1587" s="6" t="s">
        <v>32</v>
      </c>
      <c r="D1587" s="6" t="s">
        <v>53</v>
      </c>
      <c r="E1587" s="6" t="s">
        <v>54</v>
      </c>
      <c r="F1587" s="5">
        <v>2</v>
      </c>
      <c r="G1587" s="8">
        <v>2866</v>
      </c>
      <c r="H1587" s="9">
        <v>0.63</v>
      </c>
      <c r="I1587" s="7">
        <v>2120.84</v>
      </c>
      <c r="J1587" s="8">
        <v>636.25200000000007</v>
      </c>
      <c r="K1587" s="8">
        <v>1484.5880000000002</v>
      </c>
      <c r="L1587" s="9">
        <f>(Sales[[#This Row],[Profit/Loss]]/Sales[[#This Row],[Revenue]])</f>
        <v>0.70000000000000007</v>
      </c>
      <c r="M1587" s="1">
        <v>45563</v>
      </c>
      <c r="N1587" s="6" t="s">
        <v>7</v>
      </c>
      <c r="O1587" s="6" t="s">
        <v>4</v>
      </c>
    </row>
    <row r="1588" spans="1:15" x14ac:dyDescent="0.35">
      <c r="A1588" s="6">
        <v>2653</v>
      </c>
      <c r="B1588" s="6" t="s">
        <v>1654</v>
      </c>
      <c r="C1588" s="6" t="s">
        <v>49</v>
      </c>
      <c r="D1588" s="6" t="s">
        <v>63</v>
      </c>
      <c r="E1588" s="6" t="s">
        <v>64</v>
      </c>
      <c r="F1588" s="5">
        <v>2</v>
      </c>
      <c r="G1588" s="8">
        <v>2790</v>
      </c>
      <c r="H1588" s="9">
        <v>0.03</v>
      </c>
      <c r="I1588" s="7">
        <v>5412.5999999999995</v>
      </c>
      <c r="J1588" s="8">
        <v>541.26</v>
      </c>
      <c r="K1588" s="8">
        <v>4871.3399999999992</v>
      </c>
      <c r="L1588" s="9">
        <f>(Sales[[#This Row],[Profit/Loss]]/Sales[[#This Row],[Revenue]])</f>
        <v>0.89999999999999991</v>
      </c>
      <c r="M1588" s="1">
        <v>45529</v>
      </c>
      <c r="N1588" s="6" t="s">
        <v>15</v>
      </c>
      <c r="O1588" s="6" t="s">
        <v>3</v>
      </c>
    </row>
    <row r="1589" spans="1:15" x14ac:dyDescent="0.35">
      <c r="A1589" s="6">
        <v>2654</v>
      </c>
      <c r="B1589" s="6" t="s">
        <v>1655</v>
      </c>
      <c r="C1589" s="6" t="s">
        <v>41</v>
      </c>
      <c r="D1589" s="6" t="s">
        <v>87</v>
      </c>
      <c r="E1589" s="6" t="s">
        <v>88</v>
      </c>
      <c r="F1589" s="5">
        <v>6</v>
      </c>
      <c r="G1589" s="8">
        <v>2573</v>
      </c>
      <c r="H1589" s="9">
        <v>0.31</v>
      </c>
      <c r="I1589" s="7">
        <v>10652.22</v>
      </c>
      <c r="J1589" s="8">
        <v>7456.5539999999992</v>
      </c>
      <c r="K1589" s="8">
        <v>3195.6660000000002</v>
      </c>
      <c r="L1589" s="9">
        <f>(Sales[[#This Row],[Profit/Loss]]/Sales[[#This Row],[Revenue]])</f>
        <v>0.30000000000000004</v>
      </c>
      <c r="M1589" s="1">
        <v>45692</v>
      </c>
      <c r="N1589" s="6" t="s">
        <v>13</v>
      </c>
      <c r="O1589" s="6" t="s">
        <v>3</v>
      </c>
    </row>
    <row r="1590" spans="1:15" x14ac:dyDescent="0.35">
      <c r="A1590" s="6">
        <v>2655</v>
      </c>
      <c r="B1590" s="6" t="s">
        <v>1656</v>
      </c>
      <c r="C1590" s="6" t="s">
        <v>45</v>
      </c>
      <c r="D1590" s="6" t="s">
        <v>171</v>
      </c>
      <c r="E1590" s="6" t="s">
        <v>172</v>
      </c>
      <c r="F1590" s="5">
        <v>4</v>
      </c>
      <c r="G1590" s="8">
        <v>2385</v>
      </c>
      <c r="H1590" s="9">
        <v>0.57999999999999996</v>
      </c>
      <c r="I1590" s="7">
        <v>4006.8</v>
      </c>
      <c r="J1590" s="8">
        <v>3606.1200000000003</v>
      </c>
      <c r="K1590" s="8">
        <v>400.67999999999984</v>
      </c>
      <c r="L1590" s="9">
        <f>(Sales[[#This Row],[Profit/Loss]]/Sales[[#This Row],[Revenue]])</f>
        <v>9.999999999999995E-2</v>
      </c>
      <c r="M1590" s="1">
        <v>45563</v>
      </c>
      <c r="N1590" s="6" t="s">
        <v>5</v>
      </c>
      <c r="O1590" s="6" t="s">
        <v>4</v>
      </c>
    </row>
    <row r="1591" spans="1:15" x14ac:dyDescent="0.35">
      <c r="A1591" s="6">
        <v>2656</v>
      </c>
      <c r="B1591" s="6" t="s">
        <v>1657</v>
      </c>
      <c r="C1591" s="6" t="s">
        <v>41</v>
      </c>
      <c r="D1591" s="6" t="s">
        <v>73</v>
      </c>
      <c r="E1591" s="6" t="s">
        <v>74</v>
      </c>
      <c r="F1591" s="5">
        <v>2</v>
      </c>
      <c r="G1591" s="8">
        <v>2543</v>
      </c>
      <c r="H1591" s="9">
        <v>0.59</v>
      </c>
      <c r="I1591" s="7">
        <v>2085.2600000000002</v>
      </c>
      <c r="J1591" s="8">
        <v>1459.682</v>
      </c>
      <c r="K1591" s="8">
        <v>625.5780000000002</v>
      </c>
      <c r="L1591" s="9">
        <f>(Sales[[#This Row],[Profit/Loss]]/Sales[[#This Row],[Revenue]])</f>
        <v>0.30000000000000004</v>
      </c>
      <c r="M1591" s="1">
        <v>45757</v>
      </c>
      <c r="N1591" s="6" t="s">
        <v>7</v>
      </c>
      <c r="O1591" s="6" t="s">
        <v>4</v>
      </c>
    </row>
    <row r="1592" spans="1:15" x14ac:dyDescent="0.35">
      <c r="A1592" s="6">
        <v>2658</v>
      </c>
      <c r="B1592" s="6" t="s">
        <v>1658</v>
      </c>
      <c r="C1592" s="6" t="s">
        <v>32</v>
      </c>
      <c r="D1592" s="6" t="s">
        <v>129</v>
      </c>
      <c r="E1592" s="6" t="s">
        <v>130</v>
      </c>
      <c r="F1592" s="5">
        <v>2</v>
      </c>
      <c r="G1592" s="8">
        <v>3726</v>
      </c>
      <c r="H1592" s="9">
        <v>0.62</v>
      </c>
      <c r="I1592" s="7">
        <v>2831.76</v>
      </c>
      <c r="J1592" s="8">
        <v>849.52800000000002</v>
      </c>
      <c r="K1592" s="8">
        <v>1982.2320000000002</v>
      </c>
      <c r="L1592" s="9">
        <f>(Sales[[#This Row],[Profit/Loss]]/Sales[[#This Row],[Revenue]])</f>
        <v>0.70000000000000007</v>
      </c>
      <c r="M1592" s="1">
        <v>45563</v>
      </c>
      <c r="N1592" s="6" t="s">
        <v>9</v>
      </c>
      <c r="O1592" s="6" t="s">
        <v>4</v>
      </c>
    </row>
    <row r="1593" spans="1:15" x14ac:dyDescent="0.35">
      <c r="A1593" s="6">
        <v>2659</v>
      </c>
      <c r="B1593" s="6" t="s">
        <v>1659</v>
      </c>
      <c r="C1593" s="6" t="s">
        <v>49</v>
      </c>
      <c r="D1593" s="6" t="s">
        <v>94</v>
      </c>
      <c r="E1593" s="6" t="s">
        <v>95</v>
      </c>
      <c r="F1593" s="5">
        <v>2</v>
      </c>
      <c r="G1593" s="8">
        <v>1059</v>
      </c>
      <c r="H1593" s="9">
        <v>0.9</v>
      </c>
      <c r="I1593" s="7">
        <v>211.79999999999995</v>
      </c>
      <c r="J1593" s="8">
        <v>21.179999999999996</v>
      </c>
      <c r="K1593" s="8">
        <v>190.61999999999995</v>
      </c>
      <c r="L1593" s="9">
        <f>(Sales[[#This Row],[Profit/Loss]]/Sales[[#This Row],[Revenue]])</f>
        <v>0.89999999999999991</v>
      </c>
      <c r="M1593" s="1">
        <v>45856</v>
      </c>
      <c r="N1593" s="6" t="s">
        <v>5</v>
      </c>
      <c r="O1593" s="6" t="s">
        <v>4</v>
      </c>
    </row>
    <row r="1594" spans="1:15" x14ac:dyDescent="0.35">
      <c r="A1594" s="6">
        <v>2660</v>
      </c>
      <c r="B1594" s="6" t="s">
        <v>1660</v>
      </c>
      <c r="C1594" s="6" t="s">
        <v>49</v>
      </c>
      <c r="D1594" s="6" t="s">
        <v>105</v>
      </c>
      <c r="E1594" s="6" t="s">
        <v>106</v>
      </c>
      <c r="F1594" s="5">
        <v>2</v>
      </c>
      <c r="G1594" s="8">
        <v>2751</v>
      </c>
      <c r="H1594" s="9">
        <v>0.61</v>
      </c>
      <c r="I1594" s="7">
        <v>2145.7800000000002</v>
      </c>
      <c r="J1594" s="8">
        <v>214.57800000000003</v>
      </c>
      <c r="K1594" s="8">
        <v>1931.2020000000002</v>
      </c>
      <c r="L1594" s="9">
        <f>(Sales[[#This Row],[Profit/Loss]]/Sales[[#This Row],[Revenue]])</f>
        <v>0.9</v>
      </c>
      <c r="M1594" s="1">
        <v>45563</v>
      </c>
      <c r="N1594" s="6" t="s">
        <v>13</v>
      </c>
      <c r="O1594" s="6" t="s">
        <v>4</v>
      </c>
    </row>
    <row r="1595" spans="1:15" x14ac:dyDescent="0.35">
      <c r="A1595" s="6">
        <v>2661</v>
      </c>
      <c r="B1595" s="6" t="s">
        <v>1661</v>
      </c>
      <c r="C1595" s="6" t="s">
        <v>56</v>
      </c>
      <c r="D1595" s="6" t="s">
        <v>57</v>
      </c>
      <c r="E1595" s="6" t="s">
        <v>58</v>
      </c>
      <c r="F1595" s="5">
        <v>2</v>
      </c>
      <c r="G1595" s="8">
        <v>2995</v>
      </c>
      <c r="H1595" s="9">
        <v>0.64</v>
      </c>
      <c r="I1595" s="7">
        <v>2156.4</v>
      </c>
      <c r="J1595" s="8">
        <v>1725.1200000000001</v>
      </c>
      <c r="K1595" s="8">
        <v>431.28</v>
      </c>
      <c r="L1595" s="9">
        <f>(Sales[[#This Row],[Profit/Loss]]/Sales[[#This Row],[Revenue]])</f>
        <v>0.19999999999999998</v>
      </c>
      <c r="M1595" s="1">
        <v>45765</v>
      </c>
      <c r="N1595" s="6" t="s">
        <v>7</v>
      </c>
      <c r="O1595" s="6" t="s">
        <v>3</v>
      </c>
    </row>
    <row r="1596" spans="1:15" x14ac:dyDescent="0.35">
      <c r="A1596" s="6">
        <v>2662</v>
      </c>
      <c r="B1596" s="6" t="s">
        <v>1662</v>
      </c>
      <c r="C1596" s="6" t="s">
        <v>49</v>
      </c>
      <c r="D1596" s="6" t="s">
        <v>50</v>
      </c>
      <c r="E1596" s="6" t="s">
        <v>51</v>
      </c>
      <c r="F1596" s="5">
        <v>1</v>
      </c>
      <c r="G1596" s="8">
        <v>2719</v>
      </c>
      <c r="H1596" s="9">
        <v>0.67</v>
      </c>
      <c r="I1596" s="7">
        <v>897.26999999999987</v>
      </c>
      <c r="J1596" s="8">
        <v>89.72699999999999</v>
      </c>
      <c r="K1596" s="8">
        <v>807.54299999999989</v>
      </c>
      <c r="L1596" s="9">
        <f>(Sales[[#This Row],[Profit/Loss]]/Sales[[#This Row],[Revenue]])</f>
        <v>0.9</v>
      </c>
      <c r="M1596" s="1">
        <v>45841</v>
      </c>
      <c r="N1596" s="6" t="s">
        <v>15</v>
      </c>
      <c r="O1596" s="6" t="s">
        <v>4</v>
      </c>
    </row>
    <row r="1597" spans="1:15" x14ac:dyDescent="0.35">
      <c r="A1597" s="6">
        <v>2663</v>
      </c>
      <c r="B1597" s="6" t="s">
        <v>1663</v>
      </c>
      <c r="C1597" s="6" t="s">
        <v>45</v>
      </c>
      <c r="D1597" s="6" t="s">
        <v>60</v>
      </c>
      <c r="E1597" s="6" t="s">
        <v>61</v>
      </c>
      <c r="F1597" s="5">
        <v>2</v>
      </c>
      <c r="G1597" s="8">
        <v>2212</v>
      </c>
      <c r="H1597" s="9">
        <v>0.35</v>
      </c>
      <c r="I1597" s="7">
        <v>2875.6</v>
      </c>
      <c r="J1597" s="8">
        <v>2588.04</v>
      </c>
      <c r="K1597" s="8">
        <v>287.55999999999995</v>
      </c>
      <c r="L1597" s="9">
        <f>(Sales[[#This Row],[Profit/Loss]]/Sales[[#This Row],[Revenue]])</f>
        <v>9.9999999999999978E-2</v>
      </c>
      <c r="M1597" s="1">
        <v>45602</v>
      </c>
      <c r="N1597" s="6" t="s">
        <v>9</v>
      </c>
      <c r="O1597" s="6" t="s">
        <v>4</v>
      </c>
    </row>
    <row r="1598" spans="1:15" x14ac:dyDescent="0.35">
      <c r="A1598" s="6">
        <v>2664</v>
      </c>
      <c r="B1598" s="6" t="s">
        <v>1664</v>
      </c>
      <c r="C1598" s="6" t="s">
        <v>41</v>
      </c>
      <c r="D1598" s="6" t="s">
        <v>110</v>
      </c>
      <c r="E1598" s="6" t="s">
        <v>111</v>
      </c>
      <c r="F1598" s="5">
        <v>2</v>
      </c>
      <c r="G1598" s="8">
        <v>2449</v>
      </c>
      <c r="H1598" s="9">
        <v>0.69</v>
      </c>
      <c r="I1598" s="7">
        <v>1518.3800000000003</v>
      </c>
      <c r="J1598" s="8">
        <v>1062.8660000000002</v>
      </c>
      <c r="K1598" s="8">
        <v>455.51400000000012</v>
      </c>
      <c r="L1598" s="9">
        <f>(Sales[[#This Row],[Profit/Loss]]/Sales[[#This Row],[Revenue]])</f>
        <v>0.3</v>
      </c>
      <c r="M1598" s="1">
        <v>45382</v>
      </c>
      <c r="N1598" s="6" t="s">
        <v>13</v>
      </c>
      <c r="O1598" s="6" t="s">
        <v>4</v>
      </c>
    </row>
    <row r="1599" spans="1:15" x14ac:dyDescent="0.35">
      <c r="A1599" s="6">
        <v>2665</v>
      </c>
      <c r="B1599" s="6" t="s">
        <v>1665</v>
      </c>
      <c r="C1599" s="6" t="s">
        <v>37</v>
      </c>
      <c r="D1599" s="6" t="s">
        <v>113</v>
      </c>
      <c r="E1599" s="6" t="s">
        <v>114</v>
      </c>
      <c r="F1599" s="5">
        <v>3</v>
      </c>
      <c r="G1599" s="8">
        <v>2754</v>
      </c>
      <c r="H1599" s="9">
        <v>0.63</v>
      </c>
      <c r="I1599" s="7">
        <v>3056.94</v>
      </c>
      <c r="J1599" s="8">
        <v>1222.7760000000001</v>
      </c>
      <c r="K1599" s="8">
        <v>1834.164</v>
      </c>
      <c r="L1599" s="9">
        <f>(Sales[[#This Row],[Profit/Loss]]/Sales[[#This Row],[Revenue]])</f>
        <v>0.6</v>
      </c>
      <c r="M1599" s="1">
        <v>45827</v>
      </c>
      <c r="N1599" s="6" t="s">
        <v>15</v>
      </c>
      <c r="O1599" s="6" t="s">
        <v>4</v>
      </c>
    </row>
    <row r="1600" spans="1:15" x14ac:dyDescent="0.35">
      <c r="A1600" s="6">
        <v>2666</v>
      </c>
      <c r="B1600" s="6" t="s">
        <v>1666</v>
      </c>
      <c r="C1600" s="6" t="s">
        <v>56</v>
      </c>
      <c r="D1600" s="6" t="s">
        <v>83</v>
      </c>
      <c r="E1600" s="6" t="s">
        <v>84</v>
      </c>
      <c r="F1600" s="5">
        <v>2</v>
      </c>
      <c r="G1600" s="8">
        <v>2840</v>
      </c>
      <c r="H1600" s="9">
        <v>0.73</v>
      </c>
      <c r="I1600" s="7">
        <v>1533.6000000000001</v>
      </c>
      <c r="J1600" s="8">
        <v>1226.8800000000001</v>
      </c>
      <c r="K1600" s="8">
        <v>306.72000000000003</v>
      </c>
      <c r="L1600" s="9">
        <f>(Sales[[#This Row],[Profit/Loss]]/Sales[[#This Row],[Revenue]])</f>
        <v>0.2</v>
      </c>
      <c r="M1600" s="1">
        <v>45563</v>
      </c>
      <c r="N1600" s="6" t="s">
        <v>15</v>
      </c>
      <c r="O1600" s="6" t="s">
        <v>3</v>
      </c>
    </row>
    <row r="1601" spans="1:15" x14ac:dyDescent="0.35">
      <c r="A1601" s="6">
        <v>2667</v>
      </c>
      <c r="B1601" s="6" t="s">
        <v>1667</v>
      </c>
      <c r="C1601" s="6" t="s">
        <v>49</v>
      </c>
      <c r="D1601" s="6" t="s">
        <v>105</v>
      </c>
      <c r="E1601" s="6" t="s">
        <v>106</v>
      </c>
      <c r="F1601" s="5">
        <v>1</v>
      </c>
      <c r="G1601" s="8">
        <v>4711</v>
      </c>
      <c r="H1601" s="9">
        <v>0.61</v>
      </c>
      <c r="I1601" s="7">
        <v>1837.29</v>
      </c>
      <c r="J1601" s="8">
        <v>183.72900000000001</v>
      </c>
      <c r="K1601" s="8">
        <v>1653.5609999999999</v>
      </c>
      <c r="L1601" s="9">
        <f>(Sales[[#This Row],[Profit/Loss]]/Sales[[#This Row],[Revenue]])</f>
        <v>0.9</v>
      </c>
      <c r="M1601" s="1">
        <v>45563</v>
      </c>
      <c r="N1601" s="6" t="s">
        <v>7</v>
      </c>
      <c r="O1601" s="6" t="s">
        <v>3</v>
      </c>
    </row>
    <row r="1602" spans="1:15" x14ac:dyDescent="0.35">
      <c r="A1602" s="6">
        <v>2668</v>
      </c>
      <c r="B1602" s="6" t="s">
        <v>1668</v>
      </c>
      <c r="C1602" s="6" t="s">
        <v>49</v>
      </c>
      <c r="D1602" s="6" t="s">
        <v>94</v>
      </c>
      <c r="E1602" s="6" t="s">
        <v>95</v>
      </c>
      <c r="F1602" s="5">
        <v>1</v>
      </c>
      <c r="G1602" s="8">
        <v>2689</v>
      </c>
      <c r="H1602" s="9">
        <v>0.64</v>
      </c>
      <c r="I1602" s="7">
        <v>968.04</v>
      </c>
      <c r="J1602" s="8">
        <v>96.804000000000002</v>
      </c>
      <c r="K1602" s="8">
        <v>871.23599999999999</v>
      </c>
      <c r="L1602" s="9">
        <f>(Sales[[#This Row],[Profit/Loss]]/Sales[[#This Row],[Revenue]])</f>
        <v>0.9</v>
      </c>
      <c r="M1602" s="1">
        <v>45282</v>
      </c>
      <c r="N1602" s="6" t="s">
        <v>7</v>
      </c>
      <c r="O1602" s="6" t="s">
        <v>4</v>
      </c>
    </row>
    <row r="1603" spans="1:15" x14ac:dyDescent="0.35">
      <c r="A1603" s="6">
        <v>2669</v>
      </c>
      <c r="B1603" s="6" t="s">
        <v>1669</v>
      </c>
      <c r="C1603" s="6" t="s">
        <v>49</v>
      </c>
      <c r="D1603" s="6" t="s">
        <v>105</v>
      </c>
      <c r="E1603" s="6" t="s">
        <v>106</v>
      </c>
      <c r="F1603" s="5">
        <v>1</v>
      </c>
      <c r="G1603" s="8">
        <v>2751</v>
      </c>
      <c r="H1603" s="9">
        <v>0.61</v>
      </c>
      <c r="I1603" s="7">
        <v>1072.8900000000001</v>
      </c>
      <c r="J1603" s="8">
        <v>107.28900000000002</v>
      </c>
      <c r="K1603" s="8">
        <v>965.60100000000011</v>
      </c>
      <c r="L1603" s="9">
        <f>(Sales[[#This Row],[Profit/Loss]]/Sales[[#This Row],[Revenue]])</f>
        <v>0.9</v>
      </c>
      <c r="M1603" s="1">
        <v>45749</v>
      </c>
      <c r="N1603" s="6" t="s">
        <v>15</v>
      </c>
      <c r="O1603" s="6" t="s">
        <v>4</v>
      </c>
    </row>
    <row r="1604" spans="1:15" x14ac:dyDescent="0.35">
      <c r="A1604" s="6">
        <v>2670</v>
      </c>
      <c r="B1604" s="6" t="s">
        <v>1670</v>
      </c>
      <c r="C1604" s="6" t="s">
        <v>49</v>
      </c>
      <c r="D1604" s="6" t="s">
        <v>105</v>
      </c>
      <c r="E1604" s="6" t="s">
        <v>106</v>
      </c>
      <c r="F1604" s="5">
        <v>2</v>
      </c>
      <c r="G1604" s="8">
        <v>2751</v>
      </c>
      <c r="H1604" s="9">
        <v>0.61</v>
      </c>
      <c r="I1604" s="7">
        <v>2145.7800000000002</v>
      </c>
      <c r="J1604" s="8">
        <v>214.57800000000003</v>
      </c>
      <c r="K1604" s="8">
        <v>1931.2020000000002</v>
      </c>
      <c r="L1604" s="9">
        <f>(Sales[[#This Row],[Profit/Loss]]/Sales[[#This Row],[Revenue]])</f>
        <v>0.9</v>
      </c>
      <c r="M1604" s="1">
        <v>45561</v>
      </c>
      <c r="N1604" s="6" t="s">
        <v>15</v>
      </c>
      <c r="O1604" s="6" t="s">
        <v>4</v>
      </c>
    </row>
    <row r="1605" spans="1:15" x14ac:dyDescent="0.35">
      <c r="A1605" s="6">
        <v>2671</v>
      </c>
      <c r="B1605" s="6" t="s">
        <v>1671</v>
      </c>
      <c r="C1605" s="6" t="s">
        <v>45</v>
      </c>
      <c r="D1605" s="6" t="s">
        <v>171</v>
      </c>
      <c r="E1605" s="6" t="s">
        <v>172</v>
      </c>
      <c r="F1605" s="5">
        <v>2</v>
      </c>
      <c r="G1605" s="8">
        <v>2378</v>
      </c>
      <c r="H1605" s="9">
        <v>0.56999999999999995</v>
      </c>
      <c r="I1605" s="7">
        <v>2045.0800000000002</v>
      </c>
      <c r="J1605" s="8">
        <v>1840.5720000000001</v>
      </c>
      <c r="K1605" s="8">
        <v>204.50800000000004</v>
      </c>
      <c r="L1605" s="9">
        <f>(Sales[[#This Row],[Profit/Loss]]/Sales[[#This Row],[Revenue]])</f>
        <v>0.1</v>
      </c>
      <c r="M1605" s="1">
        <v>45563</v>
      </c>
      <c r="N1605" s="6" t="s">
        <v>9</v>
      </c>
      <c r="O1605" s="6" t="s">
        <v>3</v>
      </c>
    </row>
    <row r="1606" spans="1:15" x14ac:dyDescent="0.35">
      <c r="A1606" s="6">
        <v>2673</v>
      </c>
      <c r="B1606" s="6" t="s">
        <v>1672</v>
      </c>
      <c r="C1606" s="6" t="s">
        <v>45</v>
      </c>
      <c r="D1606" s="6" t="s">
        <v>46</v>
      </c>
      <c r="E1606" s="6" t="s">
        <v>47</v>
      </c>
      <c r="F1606" s="5">
        <v>2</v>
      </c>
      <c r="G1606" s="8">
        <v>2605</v>
      </c>
      <c r="H1606" s="9">
        <v>0.7</v>
      </c>
      <c r="I1606" s="7">
        <v>1563.0000000000002</v>
      </c>
      <c r="J1606" s="8">
        <v>1406.7000000000003</v>
      </c>
      <c r="K1606" s="8">
        <v>156.29999999999995</v>
      </c>
      <c r="L1606" s="9">
        <f>(Sales[[#This Row],[Profit/Loss]]/Sales[[#This Row],[Revenue]])</f>
        <v>9.999999999999995E-2</v>
      </c>
      <c r="M1606" s="1">
        <v>45563</v>
      </c>
      <c r="N1606" s="6" t="s">
        <v>11</v>
      </c>
      <c r="O1606" s="6" t="s">
        <v>3</v>
      </c>
    </row>
    <row r="1607" spans="1:15" x14ac:dyDescent="0.35">
      <c r="A1607" s="6">
        <v>2674</v>
      </c>
      <c r="B1607" s="6" t="s">
        <v>1673</v>
      </c>
      <c r="C1607" s="6" t="s">
        <v>49</v>
      </c>
      <c r="D1607" s="6" t="s">
        <v>94</v>
      </c>
      <c r="E1607" s="6" t="s">
        <v>95</v>
      </c>
      <c r="F1607" s="5">
        <v>2</v>
      </c>
      <c r="G1607" s="8">
        <v>1262</v>
      </c>
      <c r="H1607" s="9">
        <v>0.76</v>
      </c>
      <c r="I1607" s="7">
        <v>605.76</v>
      </c>
      <c r="J1607" s="8">
        <v>60.576000000000001</v>
      </c>
      <c r="K1607" s="8">
        <v>545.18399999999997</v>
      </c>
      <c r="L1607" s="9">
        <f>(Sales[[#This Row],[Profit/Loss]]/Sales[[#This Row],[Revenue]])</f>
        <v>0.89999999999999991</v>
      </c>
      <c r="M1607" s="1">
        <v>45542</v>
      </c>
      <c r="N1607" s="6" t="s">
        <v>9</v>
      </c>
      <c r="O1607" s="6" t="s">
        <v>3</v>
      </c>
    </row>
    <row r="1608" spans="1:15" x14ac:dyDescent="0.35">
      <c r="A1608" s="6">
        <v>2675</v>
      </c>
      <c r="B1608" s="6" t="s">
        <v>1674</v>
      </c>
      <c r="C1608" s="6" t="s">
        <v>41</v>
      </c>
      <c r="D1608" s="6" t="s">
        <v>42</v>
      </c>
      <c r="E1608" s="6" t="s">
        <v>43</v>
      </c>
      <c r="F1608" s="5">
        <v>1</v>
      </c>
      <c r="G1608" s="8">
        <v>2874</v>
      </c>
      <c r="H1608" s="9">
        <v>0.83</v>
      </c>
      <c r="I1608" s="7">
        <v>488.5800000000001</v>
      </c>
      <c r="J1608" s="8">
        <v>342.00600000000003</v>
      </c>
      <c r="K1608" s="8">
        <v>146.57400000000007</v>
      </c>
      <c r="L1608" s="9">
        <f>(Sales[[#This Row],[Profit/Loss]]/Sales[[#This Row],[Revenue]])</f>
        <v>0.3000000000000001</v>
      </c>
      <c r="M1608" s="1">
        <v>45504</v>
      </c>
      <c r="N1608" s="6" t="s">
        <v>9</v>
      </c>
      <c r="O1608" s="6" t="s">
        <v>4</v>
      </c>
    </row>
    <row r="1609" spans="1:15" x14ac:dyDescent="0.35">
      <c r="A1609" s="6">
        <v>2677</v>
      </c>
      <c r="B1609" s="6" t="s">
        <v>1675</v>
      </c>
      <c r="C1609" s="6" t="s">
        <v>41</v>
      </c>
      <c r="D1609" s="6" t="s">
        <v>87</v>
      </c>
      <c r="E1609" s="6" t="s">
        <v>88</v>
      </c>
      <c r="F1609" s="5">
        <v>5</v>
      </c>
      <c r="G1609" s="8">
        <v>1728</v>
      </c>
      <c r="H1609" s="9">
        <v>0.9</v>
      </c>
      <c r="I1609" s="7">
        <v>863.99999999999977</v>
      </c>
      <c r="J1609" s="8">
        <v>604.79999999999984</v>
      </c>
      <c r="K1609" s="8">
        <v>259.19999999999993</v>
      </c>
      <c r="L1609" s="9">
        <f>(Sales[[#This Row],[Profit/Loss]]/Sales[[#This Row],[Revenue]])</f>
        <v>0.3</v>
      </c>
      <c r="M1609" s="1">
        <v>45776</v>
      </c>
      <c r="N1609" s="6" t="s">
        <v>15</v>
      </c>
      <c r="O1609" s="6" t="s">
        <v>3</v>
      </c>
    </row>
    <row r="1610" spans="1:15" x14ac:dyDescent="0.35">
      <c r="A1610" s="6">
        <v>2678</v>
      </c>
      <c r="B1610" s="6" t="s">
        <v>1676</v>
      </c>
      <c r="C1610" s="6" t="s">
        <v>56</v>
      </c>
      <c r="D1610" s="6" t="s">
        <v>83</v>
      </c>
      <c r="E1610" s="6" t="s">
        <v>84</v>
      </c>
      <c r="F1610" s="5">
        <v>2</v>
      </c>
      <c r="G1610" s="8">
        <v>2840</v>
      </c>
      <c r="H1610" s="9">
        <v>0.51</v>
      </c>
      <c r="I1610" s="7">
        <v>2783.2</v>
      </c>
      <c r="J1610" s="8">
        <v>2226.56</v>
      </c>
      <c r="K1610" s="8">
        <v>556.63999999999987</v>
      </c>
      <c r="L1610" s="9">
        <f>(Sales[[#This Row],[Profit/Loss]]/Sales[[#This Row],[Revenue]])</f>
        <v>0.19999999999999996</v>
      </c>
      <c r="M1610" s="1">
        <v>45741</v>
      </c>
      <c r="N1610" s="6" t="s">
        <v>13</v>
      </c>
      <c r="O1610" s="6" t="s">
        <v>4</v>
      </c>
    </row>
    <row r="1611" spans="1:15" x14ac:dyDescent="0.35">
      <c r="A1611" s="6">
        <v>2679</v>
      </c>
      <c r="B1611" s="6" t="s">
        <v>1677</v>
      </c>
      <c r="C1611" s="6" t="s">
        <v>45</v>
      </c>
      <c r="D1611" s="6" t="s">
        <v>148</v>
      </c>
      <c r="E1611" s="6" t="s">
        <v>149</v>
      </c>
      <c r="F1611" s="5">
        <v>2</v>
      </c>
      <c r="G1611" s="8">
        <v>2515</v>
      </c>
      <c r="H1611" s="9">
        <v>0.67</v>
      </c>
      <c r="I1611" s="7">
        <v>1659.8999999999999</v>
      </c>
      <c r="J1611" s="8">
        <v>1493.9099999999999</v>
      </c>
      <c r="K1611" s="8">
        <v>165.99</v>
      </c>
      <c r="L1611" s="9">
        <f>(Sales[[#This Row],[Profit/Loss]]/Sales[[#This Row],[Revenue]])</f>
        <v>0.10000000000000002</v>
      </c>
      <c r="M1611" s="1">
        <v>45564</v>
      </c>
      <c r="N1611" s="6" t="s">
        <v>13</v>
      </c>
      <c r="O1611" s="6" t="s">
        <v>4</v>
      </c>
    </row>
    <row r="1612" spans="1:15" x14ac:dyDescent="0.35">
      <c r="A1612" s="6">
        <v>2680</v>
      </c>
      <c r="B1612" s="6" t="s">
        <v>1678</v>
      </c>
      <c r="C1612" s="6" t="s">
        <v>41</v>
      </c>
      <c r="D1612" s="6" t="s">
        <v>87</v>
      </c>
      <c r="E1612" s="6" t="s">
        <v>88</v>
      </c>
      <c r="F1612" s="5">
        <v>6</v>
      </c>
      <c r="G1612" s="8">
        <v>2573</v>
      </c>
      <c r="H1612" s="9">
        <v>0.75</v>
      </c>
      <c r="I1612" s="7">
        <v>3859.5</v>
      </c>
      <c r="J1612" s="8">
        <v>2701.6499999999996</v>
      </c>
      <c r="K1612" s="8">
        <v>1157.8500000000004</v>
      </c>
      <c r="L1612" s="9">
        <f>(Sales[[#This Row],[Profit/Loss]]/Sales[[#This Row],[Revenue]])</f>
        <v>0.3000000000000001</v>
      </c>
      <c r="M1612" s="1">
        <v>45563</v>
      </c>
      <c r="N1612" s="6" t="s">
        <v>5</v>
      </c>
      <c r="O1612" s="6" t="s">
        <v>4</v>
      </c>
    </row>
    <row r="1613" spans="1:15" x14ac:dyDescent="0.35">
      <c r="A1613" s="6">
        <v>2681</v>
      </c>
      <c r="B1613" s="6" t="s">
        <v>1679</v>
      </c>
      <c r="C1613" s="6" t="s">
        <v>37</v>
      </c>
      <c r="D1613" s="6" t="s">
        <v>113</v>
      </c>
      <c r="E1613" s="6" t="s">
        <v>114</v>
      </c>
      <c r="F1613" s="5">
        <v>1</v>
      </c>
      <c r="G1613" s="8">
        <v>4771</v>
      </c>
      <c r="H1613" s="9">
        <v>0.63</v>
      </c>
      <c r="I1613" s="7">
        <v>1765.27</v>
      </c>
      <c r="J1613" s="8">
        <v>706.10800000000006</v>
      </c>
      <c r="K1613" s="8">
        <v>1059.1619999999998</v>
      </c>
      <c r="L1613" s="9">
        <f>(Sales[[#This Row],[Profit/Loss]]/Sales[[#This Row],[Revenue]])</f>
        <v>0.59999999999999987</v>
      </c>
      <c r="M1613" s="1">
        <v>45223</v>
      </c>
      <c r="N1613" s="6" t="s">
        <v>15</v>
      </c>
      <c r="O1613" s="6" t="s">
        <v>3</v>
      </c>
    </row>
    <row r="1614" spans="1:15" x14ac:dyDescent="0.35">
      <c r="A1614" s="6">
        <v>2682</v>
      </c>
      <c r="B1614" s="6" t="s">
        <v>1680</v>
      </c>
      <c r="C1614" s="6" t="s">
        <v>49</v>
      </c>
      <c r="D1614" s="6" t="s">
        <v>105</v>
      </c>
      <c r="E1614" s="6" t="s">
        <v>106</v>
      </c>
      <c r="F1614" s="5">
        <v>2</v>
      </c>
      <c r="G1614" s="8">
        <v>4785</v>
      </c>
      <c r="H1614" s="9">
        <v>0.61</v>
      </c>
      <c r="I1614" s="7">
        <v>3732.3</v>
      </c>
      <c r="J1614" s="8">
        <v>373.23</v>
      </c>
      <c r="K1614" s="8">
        <v>3359.07</v>
      </c>
      <c r="L1614" s="9">
        <f>(Sales[[#This Row],[Profit/Loss]]/Sales[[#This Row],[Revenue]])</f>
        <v>0.9</v>
      </c>
      <c r="M1614" s="1">
        <v>45622</v>
      </c>
      <c r="N1614" s="6" t="s">
        <v>11</v>
      </c>
      <c r="O1614" s="6" t="s">
        <v>4</v>
      </c>
    </row>
    <row r="1615" spans="1:15" x14ac:dyDescent="0.35">
      <c r="A1615" s="6">
        <v>2683</v>
      </c>
      <c r="B1615" s="6" t="s">
        <v>1681</v>
      </c>
      <c r="C1615" s="6" t="s">
        <v>37</v>
      </c>
      <c r="D1615" s="6" t="s">
        <v>38</v>
      </c>
      <c r="E1615" s="6" t="s">
        <v>39</v>
      </c>
      <c r="F1615" s="5">
        <v>5</v>
      </c>
      <c r="G1615" s="8">
        <v>3164</v>
      </c>
      <c r="H1615" s="9">
        <v>0.68</v>
      </c>
      <c r="I1615" s="7">
        <v>5062.3999999999996</v>
      </c>
      <c r="J1615" s="8">
        <v>2024.96</v>
      </c>
      <c r="K1615" s="8">
        <v>3037.4399999999996</v>
      </c>
      <c r="L1615" s="9">
        <f>(Sales[[#This Row],[Profit/Loss]]/Sales[[#This Row],[Revenue]])</f>
        <v>0.6</v>
      </c>
      <c r="M1615" s="1">
        <v>45563</v>
      </c>
      <c r="N1615" s="6" t="s">
        <v>5</v>
      </c>
      <c r="O1615" s="6" t="s">
        <v>3</v>
      </c>
    </row>
    <row r="1616" spans="1:15" x14ac:dyDescent="0.35">
      <c r="A1616" s="6">
        <v>2684</v>
      </c>
      <c r="B1616" s="6" t="s">
        <v>1682</v>
      </c>
      <c r="C1616" s="6" t="s">
        <v>41</v>
      </c>
      <c r="D1616" s="6" t="s">
        <v>110</v>
      </c>
      <c r="E1616" s="6" t="s">
        <v>111</v>
      </c>
      <c r="F1616" s="5">
        <v>2</v>
      </c>
      <c r="G1616" s="8">
        <v>795</v>
      </c>
      <c r="H1616" s="9">
        <v>0.9</v>
      </c>
      <c r="I1616" s="7">
        <v>158.99999999999997</v>
      </c>
      <c r="J1616" s="8">
        <v>111.29999999999997</v>
      </c>
      <c r="K1616" s="8">
        <v>47.7</v>
      </c>
      <c r="L1616" s="9">
        <f>(Sales[[#This Row],[Profit/Loss]]/Sales[[#This Row],[Revenue]])</f>
        <v>0.30000000000000004</v>
      </c>
      <c r="M1616" s="1">
        <v>45483</v>
      </c>
      <c r="N1616" s="6" t="s">
        <v>11</v>
      </c>
      <c r="O1616" s="6" t="s">
        <v>3</v>
      </c>
    </row>
    <row r="1617" spans="1:15" x14ac:dyDescent="0.35">
      <c r="A1617" s="6">
        <v>2685</v>
      </c>
      <c r="B1617" s="6" t="s">
        <v>1683</v>
      </c>
      <c r="C1617" s="6" t="s">
        <v>41</v>
      </c>
      <c r="D1617" s="6" t="s">
        <v>73</v>
      </c>
      <c r="E1617" s="6" t="s">
        <v>74</v>
      </c>
      <c r="F1617" s="5">
        <v>2</v>
      </c>
      <c r="G1617" s="8">
        <v>1805</v>
      </c>
      <c r="H1617" s="9">
        <v>0.59</v>
      </c>
      <c r="I1617" s="7">
        <v>1480.1000000000001</v>
      </c>
      <c r="J1617" s="8">
        <v>1036.07</v>
      </c>
      <c r="K1617" s="8">
        <v>444.0300000000002</v>
      </c>
      <c r="L1617" s="9">
        <f>(Sales[[#This Row],[Profit/Loss]]/Sales[[#This Row],[Revenue]])</f>
        <v>0.3000000000000001</v>
      </c>
      <c r="M1617" s="1">
        <v>45839</v>
      </c>
      <c r="N1617" s="6" t="s">
        <v>7</v>
      </c>
      <c r="O1617" s="6" t="s">
        <v>3</v>
      </c>
    </row>
    <row r="1618" spans="1:15" x14ac:dyDescent="0.35">
      <c r="A1618" s="6">
        <v>2686</v>
      </c>
      <c r="B1618" s="6" t="s">
        <v>1684</v>
      </c>
      <c r="C1618" s="6" t="s">
        <v>45</v>
      </c>
      <c r="D1618" s="6" t="s">
        <v>171</v>
      </c>
      <c r="E1618" s="6" t="s">
        <v>172</v>
      </c>
      <c r="F1618" s="5">
        <v>2</v>
      </c>
      <c r="G1618" s="8">
        <v>2385</v>
      </c>
      <c r="H1618" s="9">
        <v>0.49</v>
      </c>
      <c r="I1618" s="7">
        <v>2432.6999999999998</v>
      </c>
      <c r="J1618" s="8">
        <v>2189.4299999999998</v>
      </c>
      <c r="K1618" s="8">
        <v>243.26999999999998</v>
      </c>
      <c r="L1618" s="9">
        <f>(Sales[[#This Row],[Profit/Loss]]/Sales[[#This Row],[Revenue]])</f>
        <v>0.1</v>
      </c>
      <c r="M1618" s="1">
        <v>45563</v>
      </c>
      <c r="N1618" s="6" t="s">
        <v>15</v>
      </c>
      <c r="O1618" s="6" t="s">
        <v>4</v>
      </c>
    </row>
    <row r="1619" spans="1:15" x14ac:dyDescent="0.35">
      <c r="A1619" s="6">
        <v>2687</v>
      </c>
      <c r="B1619" s="6" t="s">
        <v>1685</v>
      </c>
      <c r="C1619" s="6" t="s">
        <v>41</v>
      </c>
      <c r="D1619" s="6" t="s">
        <v>73</v>
      </c>
      <c r="E1619" s="6" t="s">
        <v>74</v>
      </c>
      <c r="F1619" s="5">
        <v>2</v>
      </c>
      <c r="G1619" s="8">
        <v>2543</v>
      </c>
      <c r="H1619" s="9">
        <v>0.59</v>
      </c>
      <c r="I1619" s="7">
        <v>2085.2600000000002</v>
      </c>
      <c r="J1619" s="8">
        <v>1459.682</v>
      </c>
      <c r="K1619" s="8">
        <v>625.5780000000002</v>
      </c>
      <c r="L1619" s="9">
        <f>(Sales[[#This Row],[Profit/Loss]]/Sales[[#This Row],[Revenue]])</f>
        <v>0.30000000000000004</v>
      </c>
      <c r="M1619" s="1">
        <v>45521</v>
      </c>
      <c r="N1619" s="6" t="s">
        <v>9</v>
      </c>
      <c r="O1619" s="6" t="s">
        <v>4</v>
      </c>
    </row>
    <row r="1620" spans="1:15" x14ac:dyDescent="0.35">
      <c r="A1620" s="6">
        <v>2688</v>
      </c>
      <c r="B1620" s="6" t="s">
        <v>1686</v>
      </c>
      <c r="C1620" s="6" t="s">
        <v>49</v>
      </c>
      <c r="D1620" s="6" t="s">
        <v>50</v>
      </c>
      <c r="E1620" s="6" t="s">
        <v>51</v>
      </c>
      <c r="F1620" s="5">
        <v>2</v>
      </c>
      <c r="G1620" s="8">
        <v>2510</v>
      </c>
      <c r="H1620" s="9">
        <v>0.11</v>
      </c>
      <c r="I1620" s="7">
        <v>4467.8</v>
      </c>
      <c r="J1620" s="8">
        <v>446.78000000000003</v>
      </c>
      <c r="K1620" s="8">
        <v>4021.02</v>
      </c>
      <c r="L1620" s="9">
        <f>(Sales[[#This Row],[Profit/Loss]]/Sales[[#This Row],[Revenue]])</f>
        <v>0.89999999999999991</v>
      </c>
      <c r="M1620" s="1">
        <v>45563</v>
      </c>
      <c r="N1620" s="6" t="s">
        <v>13</v>
      </c>
      <c r="O1620" s="6" t="s">
        <v>4</v>
      </c>
    </row>
    <row r="1621" spans="1:15" x14ac:dyDescent="0.35">
      <c r="A1621" s="6">
        <v>2689</v>
      </c>
      <c r="B1621" s="6" t="s">
        <v>1687</v>
      </c>
      <c r="C1621" s="6" t="s">
        <v>45</v>
      </c>
      <c r="D1621" s="6" t="s">
        <v>171</v>
      </c>
      <c r="E1621" s="6" t="s">
        <v>172</v>
      </c>
      <c r="F1621" s="5">
        <v>4</v>
      </c>
      <c r="G1621" s="8">
        <v>4778</v>
      </c>
      <c r="H1621" s="9">
        <v>0.57999999999999996</v>
      </c>
      <c r="I1621" s="7">
        <v>8027.0400000000009</v>
      </c>
      <c r="J1621" s="8">
        <v>7224.3360000000011</v>
      </c>
      <c r="K1621" s="8">
        <v>802.70399999999972</v>
      </c>
      <c r="L1621" s="9">
        <f>(Sales[[#This Row],[Profit/Loss]]/Sales[[#This Row],[Revenue]])</f>
        <v>9.999999999999995E-2</v>
      </c>
      <c r="M1621" s="1">
        <v>45609</v>
      </c>
      <c r="N1621" s="6" t="s">
        <v>13</v>
      </c>
      <c r="O1621" s="6" t="s">
        <v>4</v>
      </c>
    </row>
    <row r="1622" spans="1:15" x14ac:dyDescent="0.35">
      <c r="A1622" s="6">
        <v>2690</v>
      </c>
      <c r="B1622" s="6" t="s">
        <v>1688</v>
      </c>
      <c r="C1622" s="6" t="s">
        <v>32</v>
      </c>
      <c r="D1622" s="6" t="s">
        <v>129</v>
      </c>
      <c r="E1622" s="6" t="s">
        <v>130</v>
      </c>
      <c r="F1622" s="5">
        <v>2</v>
      </c>
      <c r="G1622" s="8">
        <v>2862</v>
      </c>
      <c r="H1622" s="9">
        <v>0.62</v>
      </c>
      <c r="I1622" s="7">
        <v>2175.12</v>
      </c>
      <c r="J1622" s="8">
        <v>652.53599999999994</v>
      </c>
      <c r="K1622" s="8">
        <v>1522.5839999999998</v>
      </c>
      <c r="L1622" s="9">
        <f>(Sales[[#This Row],[Profit/Loss]]/Sales[[#This Row],[Revenue]])</f>
        <v>0.7</v>
      </c>
      <c r="M1622" s="1">
        <v>45277</v>
      </c>
      <c r="N1622" s="6" t="s">
        <v>9</v>
      </c>
      <c r="O1622" s="6" t="s">
        <v>4</v>
      </c>
    </row>
    <row r="1623" spans="1:15" x14ac:dyDescent="0.35">
      <c r="A1623" s="6">
        <v>2691</v>
      </c>
      <c r="B1623" s="6" t="s">
        <v>1689</v>
      </c>
      <c r="C1623" s="6" t="s">
        <v>49</v>
      </c>
      <c r="D1623" s="6" t="s">
        <v>50</v>
      </c>
      <c r="E1623" s="6" t="s">
        <v>51</v>
      </c>
      <c r="F1623" s="5">
        <v>1</v>
      </c>
      <c r="G1623" s="8">
        <v>2510</v>
      </c>
      <c r="H1623" s="9">
        <v>0.5</v>
      </c>
      <c r="I1623" s="7">
        <v>1255</v>
      </c>
      <c r="J1623" s="8">
        <v>125.5</v>
      </c>
      <c r="K1623" s="8">
        <v>1129.5</v>
      </c>
      <c r="L1623" s="9">
        <f>(Sales[[#This Row],[Profit/Loss]]/Sales[[#This Row],[Revenue]])</f>
        <v>0.9</v>
      </c>
      <c r="M1623" s="1">
        <v>45411</v>
      </c>
      <c r="N1623" s="6" t="s">
        <v>11</v>
      </c>
      <c r="O1623" s="6" t="s">
        <v>4</v>
      </c>
    </row>
    <row r="1624" spans="1:15" x14ac:dyDescent="0.35">
      <c r="A1624" s="6">
        <v>2692</v>
      </c>
      <c r="B1624" s="6" t="s">
        <v>1690</v>
      </c>
      <c r="C1624" s="6" t="s">
        <v>56</v>
      </c>
      <c r="D1624" s="6" t="s">
        <v>117</v>
      </c>
      <c r="E1624" s="6" t="s">
        <v>118</v>
      </c>
      <c r="F1624" s="5">
        <v>1</v>
      </c>
      <c r="G1624" s="8">
        <v>2869</v>
      </c>
      <c r="H1624" s="9">
        <v>0.56999999999999995</v>
      </c>
      <c r="I1624" s="7">
        <v>1233.67</v>
      </c>
      <c r="J1624" s="8">
        <v>986.93600000000015</v>
      </c>
      <c r="K1624" s="8">
        <v>246.73399999999992</v>
      </c>
      <c r="L1624" s="9">
        <f>(Sales[[#This Row],[Profit/Loss]]/Sales[[#This Row],[Revenue]])</f>
        <v>0.19999999999999993</v>
      </c>
      <c r="M1624" s="1">
        <v>45762</v>
      </c>
      <c r="N1624" s="6" t="s">
        <v>9</v>
      </c>
      <c r="O1624" s="6" t="s">
        <v>4</v>
      </c>
    </row>
    <row r="1625" spans="1:15" x14ac:dyDescent="0.35">
      <c r="A1625" s="6">
        <v>2693</v>
      </c>
      <c r="B1625" s="6" t="s">
        <v>1691</v>
      </c>
      <c r="C1625" s="6" t="s">
        <v>32</v>
      </c>
      <c r="D1625" s="6" t="s">
        <v>53</v>
      </c>
      <c r="E1625" s="6" t="s">
        <v>54</v>
      </c>
      <c r="F1625" s="5">
        <v>4</v>
      </c>
      <c r="G1625" s="8">
        <v>4366</v>
      </c>
      <c r="H1625" s="9">
        <v>0.63</v>
      </c>
      <c r="I1625" s="7">
        <v>6461.68</v>
      </c>
      <c r="J1625" s="8">
        <v>1938.5039999999999</v>
      </c>
      <c r="K1625" s="8">
        <v>4523.1760000000004</v>
      </c>
      <c r="L1625" s="9">
        <f>(Sales[[#This Row],[Profit/Loss]]/Sales[[#This Row],[Revenue]])</f>
        <v>0.70000000000000007</v>
      </c>
      <c r="M1625" s="1">
        <v>45563</v>
      </c>
      <c r="N1625" s="6" t="s">
        <v>13</v>
      </c>
      <c r="O1625" s="6" t="s">
        <v>4</v>
      </c>
    </row>
    <row r="1626" spans="1:15" x14ac:dyDescent="0.35">
      <c r="A1626" s="6">
        <v>2694</v>
      </c>
      <c r="B1626" s="6" t="s">
        <v>1692</v>
      </c>
      <c r="C1626" s="6" t="s">
        <v>41</v>
      </c>
      <c r="D1626" s="6" t="s">
        <v>87</v>
      </c>
      <c r="E1626" s="6" t="s">
        <v>88</v>
      </c>
      <c r="F1626" s="5">
        <v>2</v>
      </c>
      <c r="G1626" s="8">
        <v>1618</v>
      </c>
      <c r="H1626" s="9">
        <v>0.9</v>
      </c>
      <c r="I1626" s="7">
        <v>323.59999999999991</v>
      </c>
      <c r="J1626" s="8">
        <v>226.51999999999992</v>
      </c>
      <c r="K1626" s="8">
        <v>97.079999999999984</v>
      </c>
      <c r="L1626" s="9">
        <f>(Sales[[#This Row],[Profit/Loss]]/Sales[[#This Row],[Revenue]])</f>
        <v>0.30000000000000004</v>
      </c>
      <c r="M1626" s="1">
        <v>45834</v>
      </c>
      <c r="N1626" s="6" t="s">
        <v>5</v>
      </c>
      <c r="O1626" s="6" t="s">
        <v>4</v>
      </c>
    </row>
    <row r="1627" spans="1:15" x14ac:dyDescent="0.35">
      <c r="A1627" s="6">
        <v>2695</v>
      </c>
      <c r="B1627" s="6" t="s">
        <v>1693</v>
      </c>
      <c r="C1627" s="6" t="s">
        <v>32</v>
      </c>
      <c r="D1627" s="6" t="s">
        <v>53</v>
      </c>
      <c r="E1627" s="6" t="s">
        <v>54</v>
      </c>
      <c r="F1627" s="5">
        <v>2</v>
      </c>
      <c r="G1627" s="8">
        <v>4835</v>
      </c>
      <c r="H1627" s="9">
        <v>0.63</v>
      </c>
      <c r="I1627" s="7">
        <v>3577.9</v>
      </c>
      <c r="J1627" s="8">
        <v>1073.3699999999999</v>
      </c>
      <c r="K1627" s="8">
        <v>2504.5300000000002</v>
      </c>
      <c r="L1627" s="9">
        <f>(Sales[[#This Row],[Profit/Loss]]/Sales[[#This Row],[Revenue]])</f>
        <v>0.70000000000000007</v>
      </c>
      <c r="M1627" s="1">
        <v>45563</v>
      </c>
      <c r="N1627" s="6" t="s">
        <v>11</v>
      </c>
      <c r="O1627" s="6" t="s">
        <v>3</v>
      </c>
    </row>
    <row r="1628" spans="1:15" x14ac:dyDescent="0.35">
      <c r="A1628" s="6">
        <v>2696</v>
      </c>
      <c r="B1628" s="6" t="s">
        <v>1694</v>
      </c>
      <c r="C1628" s="6" t="s">
        <v>37</v>
      </c>
      <c r="D1628" s="6" t="s">
        <v>38</v>
      </c>
      <c r="E1628" s="6" t="s">
        <v>39</v>
      </c>
      <c r="F1628" s="5">
        <v>2</v>
      </c>
      <c r="G1628" s="8">
        <v>2580</v>
      </c>
      <c r="H1628" s="9">
        <v>0.9</v>
      </c>
      <c r="I1628" s="7">
        <v>515.99999999999989</v>
      </c>
      <c r="J1628" s="8">
        <v>206.39999999999998</v>
      </c>
      <c r="K1628" s="8">
        <v>309.59999999999991</v>
      </c>
      <c r="L1628" s="9">
        <f>(Sales[[#This Row],[Profit/Loss]]/Sales[[#This Row],[Revenue]])</f>
        <v>0.6</v>
      </c>
      <c r="M1628" s="1">
        <v>45797</v>
      </c>
      <c r="N1628" s="6" t="s">
        <v>7</v>
      </c>
      <c r="O1628" s="6" t="s">
        <v>3</v>
      </c>
    </row>
    <row r="1629" spans="1:15" x14ac:dyDescent="0.35">
      <c r="A1629" s="6">
        <v>2697</v>
      </c>
      <c r="B1629" s="6" t="s">
        <v>1695</v>
      </c>
      <c r="C1629" s="6" t="s">
        <v>56</v>
      </c>
      <c r="D1629" s="6" t="s">
        <v>83</v>
      </c>
      <c r="E1629" s="6" t="s">
        <v>84</v>
      </c>
      <c r="F1629" s="5">
        <v>2</v>
      </c>
      <c r="G1629" s="8">
        <v>3301</v>
      </c>
      <c r="H1629" s="9">
        <v>0.73</v>
      </c>
      <c r="I1629" s="7">
        <v>1782.5400000000002</v>
      </c>
      <c r="J1629" s="8">
        <v>1426.0320000000002</v>
      </c>
      <c r="K1629" s="8">
        <v>356.50800000000004</v>
      </c>
      <c r="L1629" s="9">
        <f>(Sales[[#This Row],[Profit/Loss]]/Sales[[#This Row],[Revenue]])</f>
        <v>0.2</v>
      </c>
      <c r="M1629" s="1">
        <v>45796</v>
      </c>
      <c r="N1629" s="6" t="s">
        <v>7</v>
      </c>
      <c r="O1629" s="6" t="s">
        <v>3</v>
      </c>
    </row>
    <row r="1630" spans="1:15" x14ac:dyDescent="0.35">
      <c r="A1630" s="6">
        <v>2698</v>
      </c>
      <c r="B1630" s="6" t="s">
        <v>1696</v>
      </c>
      <c r="C1630" s="6" t="s">
        <v>37</v>
      </c>
      <c r="D1630" s="6" t="s">
        <v>102</v>
      </c>
      <c r="E1630" s="6" t="s">
        <v>103</v>
      </c>
      <c r="F1630" s="5">
        <v>2</v>
      </c>
      <c r="G1630" s="8">
        <v>1811</v>
      </c>
      <c r="H1630" s="9">
        <v>0.5</v>
      </c>
      <c r="I1630" s="7">
        <v>1811</v>
      </c>
      <c r="J1630" s="8">
        <v>724.40000000000009</v>
      </c>
      <c r="K1630" s="8">
        <v>1086.5999999999999</v>
      </c>
      <c r="L1630" s="9">
        <f>(Sales[[#This Row],[Profit/Loss]]/Sales[[#This Row],[Revenue]])</f>
        <v>0.6</v>
      </c>
      <c r="M1630" s="1">
        <v>45563</v>
      </c>
      <c r="N1630" s="6" t="s">
        <v>15</v>
      </c>
      <c r="O1630" s="6" t="s">
        <v>4</v>
      </c>
    </row>
    <row r="1631" spans="1:15" x14ac:dyDescent="0.35">
      <c r="A1631" s="6">
        <v>2699</v>
      </c>
      <c r="B1631" s="6" t="s">
        <v>1697</v>
      </c>
      <c r="C1631" s="6" t="s">
        <v>32</v>
      </c>
      <c r="D1631" s="6" t="s">
        <v>68</v>
      </c>
      <c r="E1631" s="6" t="s">
        <v>69</v>
      </c>
      <c r="F1631" s="5">
        <v>6</v>
      </c>
      <c r="G1631" s="8">
        <v>2751</v>
      </c>
      <c r="H1631" s="9">
        <v>0.48</v>
      </c>
      <c r="I1631" s="7">
        <v>8583.1200000000008</v>
      </c>
      <c r="J1631" s="8">
        <v>2574.9360000000001</v>
      </c>
      <c r="K1631" s="8">
        <v>6008.1840000000011</v>
      </c>
      <c r="L1631" s="9">
        <f>(Sales[[#This Row],[Profit/Loss]]/Sales[[#This Row],[Revenue]])</f>
        <v>0.70000000000000007</v>
      </c>
      <c r="M1631" s="1">
        <v>45802</v>
      </c>
      <c r="N1631" s="6" t="s">
        <v>5</v>
      </c>
      <c r="O1631" s="6" t="s">
        <v>4</v>
      </c>
    </row>
    <row r="1632" spans="1:15" x14ac:dyDescent="0.35">
      <c r="A1632" s="6">
        <v>2700</v>
      </c>
      <c r="B1632" s="6" t="s">
        <v>1698</v>
      </c>
      <c r="C1632" s="6" t="s">
        <v>41</v>
      </c>
      <c r="D1632" s="6" t="s">
        <v>110</v>
      </c>
      <c r="E1632" s="6" t="s">
        <v>111</v>
      </c>
      <c r="F1632" s="5">
        <v>2</v>
      </c>
      <c r="G1632" s="8">
        <v>2449</v>
      </c>
      <c r="H1632" s="9">
        <v>0.69</v>
      </c>
      <c r="I1632" s="7">
        <v>1518.3800000000003</v>
      </c>
      <c r="J1632" s="8">
        <v>1062.8660000000002</v>
      </c>
      <c r="K1632" s="8">
        <v>455.51400000000012</v>
      </c>
      <c r="L1632" s="9">
        <f>(Sales[[#This Row],[Profit/Loss]]/Sales[[#This Row],[Revenue]])</f>
        <v>0.3</v>
      </c>
      <c r="M1632" s="1">
        <v>45563</v>
      </c>
      <c r="N1632" s="6" t="s">
        <v>9</v>
      </c>
      <c r="O1632" s="6" t="s">
        <v>4</v>
      </c>
    </row>
    <row r="1633" spans="1:15" x14ac:dyDescent="0.35">
      <c r="A1633" s="6">
        <v>2701</v>
      </c>
      <c r="B1633" s="6" t="s">
        <v>1699</v>
      </c>
      <c r="C1633" s="6" t="s">
        <v>45</v>
      </c>
      <c r="D1633" s="6" t="s">
        <v>148</v>
      </c>
      <c r="E1633" s="6" t="s">
        <v>149</v>
      </c>
      <c r="F1633" s="5">
        <v>1</v>
      </c>
      <c r="G1633" s="8">
        <v>2086</v>
      </c>
      <c r="H1633" s="9">
        <v>0.67</v>
      </c>
      <c r="I1633" s="7">
        <v>688.37999999999988</v>
      </c>
      <c r="J1633" s="8">
        <v>619.54199999999992</v>
      </c>
      <c r="K1633" s="8">
        <v>68.837999999999965</v>
      </c>
      <c r="L1633" s="9">
        <f>(Sales[[#This Row],[Profit/Loss]]/Sales[[#This Row],[Revenue]])</f>
        <v>9.9999999999999964E-2</v>
      </c>
      <c r="M1633" s="1">
        <v>45669</v>
      </c>
      <c r="N1633" s="6" t="s">
        <v>11</v>
      </c>
      <c r="O1633" s="6" t="s">
        <v>4</v>
      </c>
    </row>
    <row r="1634" spans="1:15" x14ac:dyDescent="0.35">
      <c r="A1634" s="6">
        <v>2702</v>
      </c>
      <c r="B1634" s="6" t="s">
        <v>1700</v>
      </c>
      <c r="C1634" s="6" t="s">
        <v>49</v>
      </c>
      <c r="D1634" s="6" t="s">
        <v>105</v>
      </c>
      <c r="E1634" s="6" t="s">
        <v>106</v>
      </c>
      <c r="F1634" s="5">
        <v>2</v>
      </c>
      <c r="G1634" s="8">
        <v>2751</v>
      </c>
      <c r="H1634" s="9">
        <v>0.61</v>
      </c>
      <c r="I1634" s="7">
        <v>2145.7800000000002</v>
      </c>
      <c r="J1634" s="8">
        <v>214.57800000000003</v>
      </c>
      <c r="K1634" s="8">
        <v>1931.2020000000002</v>
      </c>
      <c r="L1634" s="9">
        <f>(Sales[[#This Row],[Profit/Loss]]/Sales[[#This Row],[Revenue]])</f>
        <v>0.9</v>
      </c>
      <c r="M1634" s="1">
        <v>45537</v>
      </c>
      <c r="N1634" s="6" t="s">
        <v>13</v>
      </c>
      <c r="O1634" s="6" t="s">
        <v>4</v>
      </c>
    </row>
    <row r="1635" spans="1:15" x14ac:dyDescent="0.35">
      <c r="A1635" s="6">
        <v>2703</v>
      </c>
      <c r="B1635" s="6" t="s">
        <v>1701</v>
      </c>
      <c r="C1635" s="6" t="s">
        <v>45</v>
      </c>
      <c r="D1635" s="6" t="s">
        <v>46</v>
      </c>
      <c r="E1635" s="6" t="s">
        <v>47</v>
      </c>
      <c r="F1635" s="5">
        <v>2</v>
      </c>
      <c r="G1635" s="8">
        <v>2605</v>
      </c>
      <c r="H1635" s="9">
        <v>0.7</v>
      </c>
      <c r="I1635" s="7">
        <v>1563.0000000000002</v>
      </c>
      <c r="J1635" s="8">
        <v>1406.7000000000003</v>
      </c>
      <c r="K1635" s="8">
        <v>156.29999999999995</v>
      </c>
      <c r="L1635" s="9">
        <f>(Sales[[#This Row],[Profit/Loss]]/Sales[[#This Row],[Revenue]])</f>
        <v>9.999999999999995E-2</v>
      </c>
      <c r="M1635" s="1">
        <v>45784</v>
      </c>
      <c r="N1635" s="6" t="s">
        <v>13</v>
      </c>
      <c r="O1635" s="6" t="s">
        <v>4</v>
      </c>
    </row>
    <row r="1636" spans="1:15" x14ac:dyDescent="0.35">
      <c r="A1636" s="6">
        <v>2704</v>
      </c>
      <c r="B1636" s="6" t="s">
        <v>1702</v>
      </c>
      <c r="C1636" s="6" t="s">
        <v>37</v>
      </c>
      <c r="D1636" s="6" t="s">
        <v>102</v>
      </c>
      <c r="E1636" s="6" t="s">
        <v>103</v>
      </c>
      <c r="F1636" s="5">
        <v>1</v>
      </c>
      <c r="G1636" s="8">
        <v>2445</v>
      </c>
      <c r="H1636" s="9">
        <v>0.57999999999999996</v>
      </c>
      <c r="I1636" s="7">
        <v>1026.9000000000001</v>
      </c>
      <c r="J1636" s="8">
        <v>410.76000000000005</v>
      </c>
      <c r="K1636" s="8">
        <v>616.1400000000001</v>
      </c>
      <c r="L1636" s="9">
        <f>(Sales[[#This Row],[Profit/Loss]]/Sales[[#This Row],[Revenue]])</f>
        <v>0.60000000000000009</v>
      </c>
      <c r="M1636" s="1">
        <v>45506</v>
      </c>
      <c r="N1636" s="6" t="s">
        <v>9</v>
      </c>
      <c r="O1636" s="6" t="s">
        <v>4</v>
      </c>
    </row>
    <row r="1637" spans="1:15" x14ac:dyDescent="0.35">
      <c r="A1637" s="6">
        <v>2705</v>
      </c>
      <c r="B1637" s="6" t="s">
        <v>1703</v>
      </c>
      <c r="C1637" s="6" t="s">
        <v>56</v>
      </c>
      <c r="D1637" s="6" t="s">
        <v>57</v>
      </c>
      <c r="E1637" s="6" t="s">
        <v>58</v>
      </c>
      <c r="F1637" s="5">
        <v>2</v>
      </c>
      <c r="G1637" s="8">
        <v>4871</v>
      </c>
      <c r="H1637" s="9">
        <v>0.64</v>
      </c>
      <c r="I1637" s="7">
        <v>3507.12</v>
      </c>
      <c r="J1637" s="8">
        <v>2805.6959999999999</v>
      </c>
      <c r="K1637" s="8">
        <v>701.42399999999998</v>
      </c>
      <c r="L1637" s="9">
        <f>(Sales[[#This Row],[Profit/Loss]]/Sales[[#This Row],[Revenue]])</f>
        <v>0.2</v>
      </c>
      <c r="M1637" s="1">
        <v>45846</v>
      </c>
      <c r="N1637" s="6" t="s">
        <v>5</v>
      </c>
      <c r="O1637" s="6" t="s">
        <v>3</v>
      </c>
    </row>
    <row r="1638" spans="1:15" x14ac:dyDescent="0.35">
      <c r="A1638" s="6">
        <v>2706</v>
      </c>
      <c r="B1638" s="6" t="s">
        <v>1704</v>
      </c>
      <c r="C1638" s="6" t="s">
        <v>49</v>
      </c>
      <c r="D1638" s="6" t="s">
        <v>94</v>
      </c>
      <c r="E1638" s="6" t="s">
        <v>95</v>
      </c>
      <c r="F1638" s="5">
        <v>6</v>
      </c>
      <c r="G1638" s="8">
        <v>2689</v>
      </c>
      <c r="H1638" s="9">
        <v>0.76</v>
      </c>
      <c r="I1638" s="7">
        <v>3872.16</v>
      </c>
      <c r="J1638" s="8">
        <v>387.21600000000001</v>
      </c>
      <c r="K1638" s="8">
        <v>3484.944</v>
      </c>
      <c r="L1638" s="9">
        <f>(Sales[[#This Row],[Profit/Loss]]/Sales[[#This Row],[Revenue]])</f>
        <v>0.9</v>
      </c>
      <c r="M1638" s="1">
        <v>45595</v>
      </c>
      <c r="N1638" s="6" t="s">
        <v>15</v>
      </c>
      <c r="O1638" s="6" t="s">
        <v>4</v>
      </c>
    </row>
    <row r="1639" spans="1:15" x14ac:dyDescent="0.35">
      <c r="A1639" s="6">
        <v>2707</v>
      </c>
      <c r="B1639" s="6" t="s">
        <v>1705</v>
      </c>
      <c r="C1639" s="6" t="s">
        <v>37</v>
      </c>
      <c r="D1639" s="6" t="s">
        <v>38</v>
      </c>
      <c r="E1639" s="6" t="s">
        <v>39</v>
      </c>
      <c r="F1639" s="5">
        <v>5</v>
      </c>
      <c r="G1639" s="8">
        <v>2761</v>
      </c>
      <c r="H1639" s="9">
        <v>0.68</v>
      </c>
      <c r="I1639" s="7">
        <v>4417.5999999999995</v>
      </c>
      <c r="J1639" s="8">
        <v>1767.04</v>
      </c>
      <c r="K1639" s="8">
        <v>2650.5599999999995</v>
      </c>
      <c r="L1639" s="9">
        <f>(Sales[[#This Row],[Profit/Loss]]/Sales[[#This Row],[Revenue]])</f>
        <v>0.6</v>
      </c>
      <c r="M1639" s="1">
        <v>45542</v>
      </c>
      <c r="N1639" s="6" t="s">
        <v>9</v>
      </c>
      <c r="O1639" s="6" t="s">
        <v>3</v>
      </c>
    </row>
    <row r="1640" spans="1:15" x14ac:dyDescent="0.35">
      <c r="A1640" s="6">
        <v>2708</v>
      </c>
      <c r="B1640" s="6" t="s">
        <v>1706</v>
      </c>
      <c r="C1640" s="6" t="s">
        <v>45</v>
      </c>
      <c r="D1640" s="6" t="s">
        <v>46</v>
      </c>
      <c r="E1640" s="6" t="s">
        <v>47</v>
      </c>
      <c r="F1640" s="5">
        <v>4</v>
      </c>
      <c r="G1640" s="8">
        <v>4883</v>
      </c>
      <c r="H1640" s="9">
        <v>0.7</v>
      </c>
      <c r="I1640" s="7">
        <v>5859.6000000000013</v>
      </c>
      <c r="J1640" s="8">
        <v>5273.6400000000012</v>
      </c>
      <c r="K1640" s="8">
        <v>585.96</v>
      </c>
      <c r="L1640" s="9">
        <f>(Sales[[#This Row],[Profit/Loss]]/Sales[[#This Row],[Revenue]])</f>
        <v>9.9999999999999978E-2</v>
      </c>
      <c r="M1640" s="1">
        <v>45656</v>
      </c>
      <c r="N1640" s="6" t="s">
        <v>9</v>
      </c>
      <c r="O1640" s="6" t="s">
        <v>3</v>
      </c>
    </row>
    <row r="1641" spans="1:15" x14ac:dyDescent="0.35">
      <c r="A1641" s="6">
        <v>2709</v>
      </c>
      <c r="B1641" s="6" t="s">
        <v>1707</v>
      </c>
      <c r="C1641" s="6" t="s">
        <v>37</v>
      </c>
      <c r="D1641" s="6" t="s">
        <v>102</v>
      </c>
      <c r="E1641" s="6" t="s">
        <v>103</v>
      </c>
      <c r="F1641" s="5">
        <v>2</v>
      </c>
      <c r="G1641" s="8">
        <v>2445</v>
      </c>
      <c r="H1641" s="9">
        <v>0.3</v>
      </c>
      <c r="I1641" s="7">
        <v>3423</v>
      </c>
      <c r="J1641" s="8">
        <v>1369.2</v>
      </c>
      <c r="K1641" s="8">
        <v>2053.8000000000002</v>
      </c>
      <c r="L1641" s="9">
        <f>(Sales[[#This Row],[Profit/Loss]]/Sales[[#This Row],[Revenue]])</f>
        <v>0.60000000000000009</v>
      </c>
      <c r="M1641" s="1">
        <v>45696</v>
      </c>
      <c r="N1641" s="6" t="s">
        <v>13</v>
      </c>
      <c r="O1641" s="6" t="s">
        <v>4</v>
      </c>
    </row>
    <row r="1642" spans="1:15" x14ac:dyDescent="0.35">
      <c r="A1642" s="6">
        <v>2710</v>
      </c>
      <c r="B1642" s="6" t="s">
        <v>1708</v>
      </c>
      <c r="C1642" s="6" t="s">
        <v>56</v>
      </c>
      <c r="D1642" s="6" t="s">
        <v>117</v>
      </c>
      <c r="E1642" s="6" t="s">
        <v>118</v>
      </c>
      <c r="F1642" s="5">
        <v>1</v>
      </c>
      <c r="G1642" s="8">
        <v>2566</v>
      </c>
      <c r="H1642" s="9">
        <v>0.56999999999999995</v>
      </c>
      <c r="I1642" s="7">
        <v>1103.3800000000001</v>
      </c>
      <c r="J1642" s="8">
        <v>882.70400000000018</v>
      </c>
      <c r="K1642" s="8">
        <v>220.67599999999993</v>
      </c>
      <c r="L1642" s="9">
        <f>(Sales[[#This Row],[Profit/Loss]]/Sales[[#This Row],[Revenue]])</f>
        <v>0.19999999999999993</v>
      </c>
      <c r="M1642" s="1">
        <v>45547</v>
      </c>
      <c r="N1642" s="6" t="s">
        <v>11</v>
      </c>
      <c r="O1642" s="6" t="s">
        <v>4</v>
      </c>
    </row>
    <row r="1643" spans="1:15" x14ac:dyDescent="0.35">
      <c r="A1643" s="6">
        <v>2711</v>
      </c>
      <c r="B1643" s="6" t="s">
        <v>1709</v>
      </c>
      <c r="C1643" s="6" t="s">
        <v>56</v>
      </c>
      <c r="D1643" s="6" t="s">
        <v>117</v>
      </c>
      <c r="E1643" s="6" t="s">
        <v>118</v>
      </c>
      <c r="F1643" s="5">
        <v>1</v>
      </c>
      <c r="G1643" s="8">
        <v>2869</v>
      </c>
      <c r="H1643" s="9">
        <v>0.56999999999999995</v>
      </c>
      <c r="I1643" s="7">
        <v>1233.67</v>
      </c>
      <c r="J1643" s="8">
        <v>986.93600000000015</v>
      </c>
      <c r="K1643" s="8">
        <v>246.73399999999992</v>
      </c>
      <c r="L1643" s="9">
        <f>(Sales[[#This Row],[Profit/Loss]]/Sales[[#This Row],[Revenue]])</f>
        <v>0.19999999999999993</v>
      </c>
      <c r="M1643" s="1">
        <v>45321</v>
      </c>
      <c r="N1643" s="6" t="s">
        <v>15</v>
      </c>
      <c r="O1643" s="6" t="s">
        <v>3</v>
      </c>
    </row>
    <row r="1644" spans="1:15" x14ac:dyDescent="0.35">
      <c r="A1644" s="6">
        <v>2712</v>
      </c>
      <c r="B1644" s="6" t="s">
        <v>1710</v>
      </c>
      <c r="C1644" s="6" t="s">
        <v>37</v>
      </c>
      <c r="D1644" s="6" t="s">
        <v>151</v>
      </c>
      <c r="E1644" s="6" t="s">
        <v>152</v>
      </c>
      <c r="F1644" s="5">
        <v>2</v>
      </c>
      <c r="G1644" s="8">
        <v>2769</v>
      </c>
      <c r="H1644" s="9">
        <v>0.73</v>
      </c>
      <c r="I1644" s="7">
        <v>1495.26</v>
      </c>
      <c r="J1644" s="8">
        <v>598.10400000000004</v>
      </c>
      <c r="K1644" s="8">
        <v>897.15599999999995</v>
      </c>
      <c r="L1644" s="9">
        <f>(Sales[[#This Row],[Profit/Loss]]/Sales[[#This Row],[Revenue]])</f>
        <v>0.6</v>
      </c>
      <c r="M1644" s="1">
        <v>45641</v>
      </c>
      <c r="N1644" s="6" t="s">
        <v>11</v>
      </c>
      <c r="O1644" s="6" t="s">
        <v>3</v>
      </c>
    </row>
    <row r="1645" spans="1:15" x14ac:dyDescent="0.35">
      <c r="A1645" s="6">
        <v>2713</v>
      </c>
      <c r="B1645" s="6" t="s">
        <v>1711</v>
      </c>
      <c r="C1645" s="6" t="s">
        <v>41</v>
      </c>
      <c r="D1645" s="6" t="s">
        <v>73</v>
      </c>
      <c r="E1645" s="6" t="s">
        <v>74</v>
      </c>
      <c r="F1645" s="5">
        <v>2</v>
      </c>
      <c r="G1645" s="8">
        <v>1560</v>
      </c>
      <c r="H1645" s="9">
        <v>0.59</v>
      </c>
      <c r="I1645" s="7">
        <v>1279.2</v>
      </c>
      <c r="J1645" s="8">
        <v>895.43999999999994</v>
      </c>
      <c r="K1645" s="8">
        <v>383.7600000000001</v>
      </c>
      <c r="L1645" s="9">
        <f>(Sales[[#This Row],[Profit/Loss]]/Sales[[#This Row],[Revenue]])</f>
        <v>0.30000000000000004</v>
      </c>
      <c r="M1645" s="1">
        <v>45707</v>
      </c>
      <c r="N1645" s="6" t="s">
        <v>15</v>
      </c>
      <c r="O1645" s="6" t="s">
        <v>4</v>
      </c>
    </row>
    <row r="1646" spans="1:15" x14ac:dyDescent="0.35">
      <c r="A1646" s="6">
        <v>2714</v>
      </c>
      <c r="B1646" s="6" t="s">
        <v>1712</v>
      </c>
      <c r="C1646" s="6" t="s">
        <v>41</v>
      </c>
      <c r="D1646" s="6" t="s">
        <v>110</v>
      </c>
      <c r="E1646" s="6" t="s">
        <v>111</v>
      </c>
      <c r="F1646" s="5">
        <v>2</v>
      </c>
      <c r="G1646" s="8">
        <v>1172</v>
      </c>
      <c r="H1646" s="9">
        <v>0.69</v>
      </c>
      <c r="I1646" s="7">
        <v>726.6400000000001</v>
      </c>
      <c r="J1646" s="8">
        <v>508.64800000000002</v>
      </c>
      <c r="K1646" s="8">
        <v>217.99200000000008</v>
      </c>
      <c r="L1646" s="9">
        <f>(Sales[[#This Row],[Profit/Loss]]/Sales[[#This Row],[Revenue]])</f>
        <v>0.30000000000000004</v>
      </c>
      <c r="M1646" s="1">
        <v>45563</v>
      </c>
      <c r="N1646" s="6" t="s">
        <v>5</v>
      </c>
      <c r="O1646" s="6" t="s">
        <v>3</v>
      </c>
    </row>
    <row r="1647" spans="1:15" x14ac:dyDescent="0.35">
      <c r="A1647" s="6">
        <v>2715</v>
      </c>
      <c r="B1647" s="6" t="s">
        <v>1713</v>
      </c>
      <c r="C1647" s="6" t="s">
        <v>41</v>
      </c>
      <c r="D1647" s="6" t="s">
        <v>87</v>
      </c>
      <c r="E1647" s="6" t="s">
        <v>88</v>
      </c>
      <c r="F1647" s="5">
        <v>4</v>
      </c>
      <c r="G1647" s="8">
        <v>2573</v>
      </c>
      <c r="H1647" s="9">
        <v>0.75</v>
      </c>
      <c r="I1647" s="7">
        <v>2573</v>
      </c>
      <c r="J1647" s="8">
        <v>1801.1</v>
      </c>
      <c r="K1647" s="8">
        <v>771.90000000000009</v>
      </c>
      <c r="L1647" s="9">
        <f>(Sales[[#This Row],[Profit/Loss]]/Sales[[#This Row],[Revenue]])</f>
        <v>0.30000000000000004</v>
      </c>
      <c r="M1647" s="1">
        <v>45134</v>
      </c>
      <c r="N1647" s="6" t="s">
        <v>7</v>
      </c>
      <c r="O1647" s="6" t="s">
        <v>4</v>
      </c>
    </row>
    <row r="1648" spans="1:15" x14ac:dyDescent="0.35">
      <c r="A1648" s="6">
        <v>2716</v>
      </c>
      <c r="B1648" s="6" t="s">
        <v>1714</v>
      </c>
      <c r="C1648" s="6" t="s">
        <v>41</v>
      </c>
      <c r="D1648" s="6" t="s">
        <v>42</v>
      </c>
      <c r="E1648" s="6" t="s">
        <v>43</v>
      </c>
      <c r="F1648" s="5">
        <v>1</v>
      </c>
      <c r="G1648" s="8">
        <v>2874</v>
      </c>
      <c r="H1648" s="9">
        <v>0.49</v>
      </c>
      <c r="I1648" s="7">
        <v>1465.74</v>
      </c>
      <c r="J1648" s="8">
        <v>1026.018</v>
      </c>
      <c r="K1648" s="8">
        <v>439.72199999999998</v>
      </c>
      <c r="L1648" s="9">
        <f>(Sales[[#This Row],[Profit/Loss]]/Sales[[#This Row],[Revenue]])</f>
        <v>0.3</v>
      </c>
      <c r="M1648" s="1">
        <v>45563</v>
      </c>
      <c r="N1648" s="6" t="s">
        <v>15</v>
      </c>
      <c r="O1648" s="6" t="s">
        <v>3</v>
      </c>
    </row>
    <row r="1649" spans="1:15" x14ac:dyDescent="0.35">
      <c r="A1649" s="6">
        <v>2717</v>
      </c>
      <c r="B1649" s="6" t="s">
        <v>1715</v>
      </c>
      <c r="C1649" s="6" t="s">
        <v>32</v>
      </c>
      <c r="D1649" s="6" t="s">
        <v>53</v>
      </c>
      <c r="E1649" s="6" t="s">
        <v>54</v>
      </c>
      <c r="F1649" s="5">
        <v>2</v>
      </c>
      <c r="G1649" s="8">
        <v>2866</v>
      </c>
      <c r="H1649" s="9">
        <v>0.63</v>
      </c>
      <c r="I1649" s="7">
        <v>2120.84</v>
      </c>
      <c r="J1649" s="8">
        <v>636.25200000000007</v>
      </c>
      <c r="K1649" s="8">
        <v>1484.5880000000002</v>
      </c>
      <c r="L1649" s="9">
        <f>(Sales[[#This Row],[Profit/Loss]]/Sales[[#This Row],[Revenue]])</f>
        <v>0.70000000000000007</v>
      </c>
      <c r="M1649" s="1">
        <v>45660</v>
      </c>
      <c r="N1649" s="6" t="s">
        <v>15</v>
      </c>
      <c r="O1649" s="6" t="s">
        <v>4</v>
      </c>
    </row>
    <row r="1650" spans="1:15" x14ac:dyDescent="0.35">
      <c r="A1650" s="6">
        <v>2718</v>
      </c>
      <c r="B1650" s="6" t="s">
        <v>1716</v>
      </c>
      <c r="C1650" s="6" t="s">
        <v>32</v>
      </c>
      <c r="D1650" s="6" t="s">
        <v>33</v>
      </c>
      <c r="E1650" s="6" t="s">
        <v>34</v>
      </c>
      <c r="F1650" s="5">
        <v>3</v>
      </c>
      <c r="G1650" s="8">
        <v>909</v>
      </c>
      <c r="H1650" s="9">
        <v>0.74</v>
      </c>
      <c r="I1650" s="7">
        <v>709.02</v>
      </c>
      <c r="J1650" s="8">
        <v>212.70599999999999</v>
      </c>
      <c r="K1650" s="8">
        <v>496.31399999999996</v>
      </c>
      <c r="L1650" s="9">
        <f>(Sales[[#This Row],[Profit/Loss]]/Sales[[#This Row],[Revenue]])</f>
        <v>0.7</v>
      </c>
      <c r="M1650" s="1">
        <v>45752</v>
      </c>
      <c r="N1650" s="6" t="s">
        <v>15</v>
      </c>
      <c r="O1650" s="6" t="s">
        <v>4</v>
      </c>
    </row>
    <row r="1651" spans="1:15" x14ac:dyDescent="0.35">
      <c r="A1651" s="6">
        <v>2719</v>
      </c>
      <c r="B1651" s="6" t="s">
        <v>1717</v>
      </c>
      <c r="C1651" s="6" t="s">
        <v>56</v>
      </c>
      <c r="D1651" s="6" t="s">
        <v>57</v>
      </c>
      <c r="E1651" s="6" t="s">
        <v>58</v>
      </c>
      <c r="F1651" s="5">
        <v>2</v>
      </c>
      <c r="G1651" s="8">
        <v>1602</v>
      </c>
      <c r="H1651" s="9">
        <v>0.64</v>
      </c>
      <c r="I1651" s="7">
        <v>1153.44</v>
      </c>
      <c r="J1651" s="8">
        <v>922.75200000000007</v>
      </c>
      <c r="K1651" s="8">
        <v>230.68799999999999</v>
      </c>
      <c r="L1651" s="9">
        <f>(Sales[[#This Row],[Profit/Loss]]/Sales[[#This Row],[Revenue]])</f>
        <v>0.19999999999999998</v>
      </c>
      <c r="M1651" s="1">
        <v>45741</v>
      </c>
      <c r="N1651" s="6" t="s">
        <v>11</v>
      </c>
      <c r="O1651" s="6" t="s">
        <v>3</v>
      </c>
    </row>
    <row r="1652" spans="1:15" x14ac:dyDescent="0.35">
      <c r="A1652" s="6">
        <v>2720</v>
      </c>
      <c r="B1652" s="6" t="s">
        <v>1718</v>
      </c>
      <c r="C1652" s="6" t="s">
        <v>56</v>
      </c>
      <c r="D1652" s="6" t="s">
        <v>83</v>
      </c>
      <c r="E1652" s="6" t="s">
        <v>84</v>
      </c>
      <c r="F1652" s="5">
        <v>2</v>
      </c>
      <c r="G1652" s="8">
        <v>3477</v>
      </c>
      <c r="H1652" s="9">
        <v>0.73</v>
      </c>
      <c r="I1652" s="7">
        <v>1877.5800000000002</v>
      </c>
      <c r="J1652" s="8">
        <v>1502.0640000000003</v>
      </c>
      <c r="K1652" s="8">
        <v>375.51599999999985</v>
      </c>
      <c r="L1652" s="9">
        <f>(Sales[[#This Row],[Profit/Loss]]/Sales[[#This Row],[Revenue]])</f>
        <v>0.1999999999999999</v>
      </c>
      <c r="M1652" s="1">
        <v>45729</v>
      </c>
      <c r="N1652" s="6" t="s">
        <v>15</v>
      </c>
      <c r="O1652" s="6" t="s">
        <v>4</v>
      </c>
    </row>
    <row r="1653" spans="1:15" x14ac:dyDescent="0.35">
      <c r="A1653" s="6">
        <v>2721</v>
      </c>
      <c r="B1653" s="6" t="s">
        <v>1719</v>
      </c>
      <c r="C1653" s="6" t="s">
        <v>32</v>
      </c>
      <c r="D1653" s="6" t="s">
        <v>68</v>
      </c>
      <c r="E1653" s="6" t="s">
        <v>69</v>
      </c>
      <c r="F1653" s="5">
        <v>2</v>
      </c>
      <c r="G1653" s="8">
        <v>1110</v>
      </c>
      <c r="H1653" s="9">
        <v>0.04</v>
      </c>
      <c r="I1653" s="7">
        <v>2131.1999999999998</v>
      </c>
      <c r="J1653" s="8">
        <v>639.3599999999999</v>
      </c>
      <c r="K1653" s="8">
        <v>1491.84</v>
      </c>
      <c r="L1653" s="9">
        <f>(Sales[[#This Row],[Profit/Loss]]/Sales[[#This Row],[Revenue]])</f>
        <v>0.70000000000000007</v>
      </c>
      <c r="M1653" s="1">
        <v>45563</v>
      </c>
      <c r="N1653" s="6" t="s">
        <v>13</v>
      </c>
      <c r="O1653" s="6" t="s">
        <v>4</v>
      </c>
    </row>
    <row r="1654" spans="1:15" x14ac:dyDescent="0.35">
      <c r="A1654" s="6">
        <v>2722</v>
      </c>
      <c r="B1654" s="6" t="s">
        <v>1720</v>
      </c>
      <c r="C1654" s="6" t="s">
        <v>32</v>
      </c>
      <c r="D1654" s="6" t="s">
        <v>129</v>
      </c>
      <c r="E1654" s="6" t="s">
        <v>130</v>
      </c>
      <c r="F1654" s="5">
        <v>2</v>
      </c>
      <c r="G1654" s="8">
        <v>2671</v>
      </c>
      <c r="H1654" s="9">
        <v>0.62</v>
      </c>
      <c r="I1654" s="7">
        <v>2029.96</v>
      </c>
      <c r="J1654" s="8">
        <v>608.98799999999994</v>
      </c>
      <c r="K1654" s="8">
        <v>1420.9720000000002</v>
      </c>
      <c r="L1654" s="9">
        <f>(Sales[[#This Row],[Profit/Loss]]/Sales[[#This Row],[Revenue]])</f>
        <v>0.70000000000000007</v>
      </c>
      <c r="M1654" s="1">
        <v>45563</v>
      </c>
      <c r="N1654" s="6" t="s">
        <v>11</v>
      </c>
      <c r="O1654" s="6" t="s">
        <v>4</v>
      </c>
    </row>
    <row r="1655" spans="1:15" x14ac:dyDescent="0.35">
      <c r="A1655" s="6">
        <v>2723</v>
      </c>
      <c r="B1655" s="6" t="s">
        <v>1721</v>
      </c>
      <c r="C1655" s="6" t="s">
        <v>49</v>
      </c>
      <c r="D1655" s="6" t="s">
        <v>94</v>
      </c>
      <c r="E1655" s="6" t="s">
        <v>95</v>
      </c>
      <c r="F1655" s="5">
        <v>2</v>
      </c>
      <c r="G1655" s="8">
        <v>2689</v>
      </c>
      <c r="H1655" s="9">
        <v>0.76</v>
      </c>
      <c r="I1655" s="7">
        <v>1290.72</v>
      </c>
      <c r="J1655" s="8">
        <v>129.072</v>
      </c>
      <c r="K1655" s="8">
        <v>1161.6480000000001</v>
      </c>
      <c r="L1655" s="9">
        <f>(Sales[[#This Row],[Profit/Loss]]/Sales[[#This Row],[Revenue]])</f>
        <v>0.90000000000000013</v>
      </c>
      <c r="M1655" s="1">
        <v>45709</v>
      </c>
      <c r="N1655" s="6" t="s">
        <v>15</v>
      </c>
      <c r="O1655" s="6" t="s">
        <v>4</v>
      </c>
    </row>
    <row r="1656" spans="1:15" x14ac:dyDescent="0.35">
      <c r="A1656" s="6">
        <v>2724</v>
      </c>
      <c r="B1656" s="6" t="s">
        <v>1722</v>
      </c>
      <c r="C1656" s="6" t="s">
        <v>32</v>
      </c>
      <c r="D1656" s="6" t="s">
        <v>33</v>
      </c>
      <c r="E1656" s="6" t="s">
        <v>34</v>
      </c>
      <c r="F1656" s="5">
        <v>2</v>
      </c>
      <c r="G1656" s="8">
        <v>716</v>
      </c>
      <c r="H1656" s="9">
        <v>0.74</v>
      </c>
      <c r="I1656" s="7">
        <v>372.32</v>
      </c>
      <c r="J1656" s="8">
        <v>111.696</v>
      </c>
      <c r="K1656" s="8">
        <v>260.62400000000002</v>
      </c>
      <c r="L1656" s="9">
        <f>(Sales[[#This Row],[Profit/Loss]]/Sales[[#This Row],[Revenue]])</f>
        <v>0.70000000000000007</v>
      </c>
      <c r="M1656" s="1">
        <v>45726</v>
      </c>
      <c r="N1656" s="6" t="s">
        <v>5</v>
      </c>
      <c r="O1656" s="6" t="s">
        <v>4</v>
      </c>
    </row>
    <row r="1657" spans="1:15" x14ac:dyDescent="0.35">
      <c r="A1657" s="6">
        <v>2725</v>
      </c>
      <c r="B1657" s="6" t="s">
        <v>1723</v>
      </c>
      <c r="C1657" s="6" t="s">
        <v>37</v>
      </c>
      <c r="D1657" s="6" t="s">
        <v>151</v>
      </c>
      <c r="E1657" s="6" t="s">
        <v>152</v>
      </c>
      <c r="F1657" s="5">
        <v>2</v>
      </c>
      <c r="G1657" s="8">
        <v>2769</v>
      </c>
      <c r="H1657" s="9">
        <v>0.73</v>
      </c>
      <c r="I1657" s="7">
        <v>1495.26</v>
      </c>
      <c r="J1657" s="8">
        <v>598.10400000000004</v>
      </c>
      <c r="K1657" s="8">
        <v>897.15599999999995</v>
      </c>
      <c r="L1657" s="9">
        <f>(Sales[[#This Row],[Profit/Loss]]/Sales[[#This Row],[Revenue]])</f>
        <v>0.6</v>
      </c>
      <c r="M1657" s="1">
        <v>45701</v>
      </c>
      <c r="N1657" s="6" t="s">
        <v>13</v>
      </c>
      <c r="O1657" s="6" t="s">
        <v>4</v>
      </c>
    </row>
    <row r="1658" spans="1:15" x14ac:dyDescent="0.35">
      <c r="A1658" s="6">
        <v>2726</v>
      </c>
      <c r="B1658" s="6" t="s">
        <v>1724</v>
      </c>
      <c r="C1658" s="6" t="s">
        <v>56</v>
      </c>
      <c r="D1658" s="6" t="s">
        <v>78</v>
      </c>
      <c r="E1658" s="6" t="s">
        <v>79</v>
      </c>
      <c r="F1658" s="5">
        <v>2</v>
      </c>
      <c r="G1658" s="8">
        <v>2791</v>
      </c>
      <c r="H1658" s="9">
        <v>0.17</v>
      </c>
      <c r="I1658" s="7">
        <v>4633.0599999999995</v>
      </c>
      <c r="J1658" s="8">
        <v>3706.4479999999999</v>
      </c>
      <c r="K1658" s="8">
        <v>926.61199999999963</v>
      </c>
      <c r="L1658" s="9">
        <f>(Sales[[#This Row],[Profit/Loss]]/Sales[[#This Row],[Revenue]])</f>
        <v>0.19999999999999993</v>
      </c>
      <c r="M1658" s="1">
        <v>45563</v>
      </c>
      <c r="N1658" s="6" t="s">
        <v>9</v>
      </c>
      <c r="O1658" s="6" t="s">
        <v>4</v>
      </c>
    </row>
    <row r="1659" spans="1:15" x14ac:dyDescent="0.35">
      <c r="A1659" s="6">
        <v>2727</v>
      </c>
      <c r="B1659" s="6" t="s">
        <v>1725</v>
      </c>
      <c r="C1659" s="6" t="s">
        <v>45</v>
      </c>
      <c r="D1659" s="6" t="s">
        <v>60</v>
      </c>
      <c r="E1659" s="6" t="s">
        <v>61</v>
      </c>
      <c r="F1659" s="5">
        <v>2</v>
      </c>
      <c r="G1659" s="8">
        <v>2580</v>
      </c>
      <c r="H1659" s="9">
        <v>0.64</v>
      </c>
      <c r="I1659" s="7">
        <v>1857.6</v>
      </c>
      <c r="J1659" s="8">
        <v>1671.84</v>
      </c>
      <c r="K1659" s="8">
        <v>185.76</v>
      </c>
      <c r="L1659" s="9">
        <f>(Sales[[#This Row],[Profit/Loss]]/Sales[[#This Row],[Revenue]])</f>
        <v>0.1</v>
      </c>
      <c r="M1659" s="1">
        <v>45161</v>
      </c>
      <c r="N1659" s="6" t="s">
        <v>7</v>
      </c>
      <c r="O1659" s="6" t="s">
        <v>4</v>
      </c>
    </row>
    <row r="1660" spans="1:15" x14ac:dyDescent="0.35">
      <c r="A1660" s="6">
        <v>2728</v>
      </c>
      <c r="B1660" s="6" t="s">
        <v>1726</v>
      </c>
      <c r="C1660" s="6" t="s">
        <v>49</v>
      </c>
      <c r="D1660" s="6" t="s">
        <v>50</v>
      </c>
      <c r="E1660" s="6" t="s">
        <v>51</v>
      </c>
      <c r="F1660" s="5">
        <v>2</v>
      </c>
      <c r="G1660" s="8">
        <v>1935</v>
      </c>
      <c r="H1660" s="9">
        <v>0.67</v>
      </c>
      <c r="I1660" s="7">
        <v>1277.0999999999999</v>
      </c>
      <c r="J1660" s="8">
        <v>127.71</v>
      </c>
      <c r="K1660" s="8">
        <v>1149.3899999999999</v>
      </c>
      <c r="L1660" s="9">
        <f>(Sales[[#This Row],[Profit/Loss]]/Sales[[#This Row],[Revenue]])</f>
        <v>0.89999999999999991</v>
      </c>
      <c r="M1660" s="1">
        <v>45625</v>
      </c>
      <c r="N1660" s="6" t="s">
        <v>11</v>
      </c>
      <c r="O1660" s="6" t="s">
        <v>4</v>
      </c>
    </row>
    <row r="1661" spans="1:15" x14ac:dyDescent="0.35">
      <c r="A1661" s="6">
        <v>2729</v>
      </c>
      <c r="B1661" s="6" t="s">
        <v>1727</v>
      </c>
      <c r="C1661" s="6" t="s">
        <v>56</v>
      </c>
      <c r="D1661" s="6" t="s">
        <v>117</v>
      </c>
      <c r="E1661" s="6" t="s">
        <v>118</v>
      </c>
      <c r="F1661" s="5">
        <v>5</v>
      </c>
      <c r="G1661" s="8">
        <v>2869</v>
      </c>
      <c r="H1661" s="9">
        <v>0.9</v>
      </c>
      <c r="I1661" s="7">
        <v>1434.4999999999998</v>
      </c>
      <c r="J1661" s="8">
        <v>1147.5999999999999</v>
      </c>
      <c r="K1661" s="8">
        <v>286.89999999999986</v>
      </c>
      <c r="L1661" s="9">
        <f>(Sales[[#This Row],[Profit/Loss]]/Sales[[#This Row],[Revenue]])</f>
        <v>0.19999999999999993</v>
      </c>
      <c r="M1661" s="1">
        <v>45563</v>
      </c>
      <c r="N1661" s="6" t="s">
        <v>7</v>
      </c>
      <c r="O1661" s="6" t="s">
        <v>4</v>
      </c>
    </row>
    <row r="1662" spans="1:15" x14ac:dyDescent="0.35">
      <c r="A1662" s="6">
        <v>2730</v>
      </c>
      <c r="B1662" s="6" t="s">
        <v>1728</v>
      </c>
      <c r="C1662" s="6" t="s">
        <v>49</v>
      </c>
      <c r="D1662" s="6" t="s">
        <v>94</v>
      </c>
      <c r="E1662" s="6" t="s">
        <v>95</v>
      </c>
      <c r="F1662" s="5">
        <v>2</v>
      </c>
      <c r="G1662" s="8">
        <v>2689</v>
      </c>
      <c r="H1662" s="9">
        <v>0.76</v>
      </c>
      <c r="I1662" s="7">
        <v>1290.72</v>
      </c>
      <c r="J1662" s="8">
        <v>129.072</v>
      </c>
      <c r="K1662" s="8">
        <v>1161.6480000000001</v>
      </c>
      <c r="L1662" s="9">
        <f>(Sales[[#This Row],[Profit/Loss]]/Sales[[#This Row],[Revenue]])</f>
        <v>0.90000000000000013</v>
      </c>
      <c r="M1662" s="1">
        <v>45350</v>
      </c>
      <c r="N1662" s="6" t="s">
        <v>5</v>
      </c>
      <c r="O1662" s="6" t="s">
        <v>4</v>
      </c>
    </row>
    <row r="1663" spans="1:15" x14ac:dyDescent="0.35">
      <c r="A1663" s="6">
        <v>2731</v>
      </c>
      <c r="B1663" s="6" t="s">
        <v>1729</v>
      </c>
      <c r="C1663" s="6" t="s">
        <v>37</v>
      </c>
      <c r="D1663" s="6" t="s">
        <v>38</v>
      </c>
      <c r="E1663" s="6" t="s">
        <v>39</v>
      </c>
      <c r="F1663" s="5">
        <v>1</v>
      </c>
      <c r="G1663" s="8">
        <v>1635</v>
      </c>
      <c r="H1663" s="9">
        <v>0.68</v>
      </c>
      <c r="I1663" s="7">
        <v>523.19999999999993</v>
      </c>
      <c r="J1663" s="8">
        <v>209.27999999999997</v>
      </c>
      <c r="K1663" s="8">
        <v>313.91999999999996</v>
      </c>
      <c r="L1663" s="9">
        <f>(Sales[[#This Row],[Profit/Loss]]/Sales[[#This Row],[Revenue]])</f>
        <v>0.6</v>
      </c>
      <c r="M1663" s="1">
        <v>45854</v>
      </c>
      <c r="N1663" s="6" t="s">
        <v>9</v>
      </c>
      <c r="O1663" s="6" t="s">
        <v>3</v>
      </c>
    </row>
    <row r="1664" spans="1:15" x14ac:dyDescent="0.35">
      <c r="A1664" s="6">
        <v>2732</v>
      </c>
      <c r="B1664" s="6" t="s">
        <v>1730</v>
      </c>
      <c r="C1664" s="6" t="s">
        <v>41</v>
      </c>
      <c r="D1664" s="6" t="s">
        <v>110</v>
      </c>
      <c r="E1664" s="6" t="s">
        <v>111</v>
      </c>
      <c r="F1664" s="5">
        <v>6</v>
      </c>
      <c r="G1664" s="8">
        <v>2449</v>
      </c>
      <c r="H1664" s="9">
        <v>0.55000000000000004</v>
      </c>
      <c r="I1664" s="7">
        <v>6612.2999999999993</v>
      </c>
      <c r="J1664" s="8">
        <v>4628.6099999999988</v>
      </c>
      <c r="K1664" s="8">
        <v>1983.6900000000005</v>
      </c>
      <c r="L1664" s="9">
        <f>(Sales[[#This Row],[Profit/Loss]]/Sales[[#This Row],[Revenue]])</f>
        <v>0.3000000000000001</v>
      </c>
      <c r="M1664" s="1">
        <v>45563</v>
      </c>
      <c r="N1664" s="6" t="s">
        <v>13</v>
      </c>
      <c r="O1664" s="6" t="s">
        <v>4</v>
      </c>
    </row>
    <row r="1665" spans="1:15" x14ac:dyDescent="0.35">
      <c r="A1665" s="6">
        <v>2733</v>
      </c>
      <c r="B1665" s="6" t="s">
        <v>1731</v>
      </c>
      <c r="C1665" s="6" t="s">
        <v>32</v>
      </c>
      <c r="D1665" s="6" t="s">
        <v>53</v>
      </c>
      <c r="E1665" s="6" t="s">
        <v>54</v>
      </c>
      <c r="F1665" s="5">
        <v>2</v>
      </c>
      <c r="G1665" s="8">
        <v>2866</v>
      </c>
      <c r="H1665" s="9">
        <v>0.63</v>
      </c>
      <c r="I1665" s="7">
        <v>2120.84</v>
      </c>
      <c r="J1665" s="8">
        <v>636.25200000000007</v>
      </c>
      <c r="K1665" s="8">
        <v>1484.5880000000002</v>
      </c>
      <c r="L1665" s="9">
        <f>(Sales[[#This Row],[Profit/Loss]]/Sales[[#This Row],[Revenue]])</f>
        <v>0.70000000000000007</v>
      </c>
      <c r="M1665" s="1">
        <v>45562</v>
      </c>
      <c r="N1665" s="6" t="s">
        <v>9</v>
      </c>
      <c r="O1665" s="6" t="s">
        <v>3</v>
      </c>
    </row>
    <row r="1666" spans="1:15" x14ac:dyDescent="0.35">
      <c r="A1666" s="6">
        <v>2734</v>
      </c>
      <c r="B1666" s="6" t="s">
        <v>1732</v>
      </c>
      <c r="C1666" s="6" t="s">
        <v>56</v>
      </c>
      <c r="D1666" s="6" t="s">
        <v>83</v>
      </c>
      <c r="E1666" s="6" t="s">
        <v>84</v>
      </c>
      <c r="F1666" s="5">
        <v>4</v>
      </c>
      <c r="G1666" s="8">
        <v>3262</v>
      </c>
      <c r="H1666" s="9">
        <v>0.82</v>
      </c>
      <c r="I1666" s="7">
        <v>2348.6400000000008</v>
      </c>
      <c r="J1666" s="8">
        <v>1878.9120000000007</v>
      </c>
      <c r="K1666" s="8">
        <v>469.72800000000007</v>
      </c>
      <c r="L1666" s="9">
        <f>(Sales[[#This Row],[Profit/Loss]]/Sales[[#This Row],[Revenue]])</f>
        <v>0.19999999999999996</v>
      </c>
      <c r="M1666" s="1">
        <v>45563</v>
      </c>
      <c r="N1666" s="6" t="s">
        <v>13</v>
      </c>
      <c r="O1666" s="6" t="s">
        <v>4</v>
      </c>
    </row>
    <row r="1667" spans="1:15" x14ac:dyDescent="0.35">
      <c r="A1667" s="6">
        <v>2735</v>
      </c>
      <c r="B1667" s="6" t="s">
        <v>1733</v>
      </c>
      <c r="C1667" s="6" t="s">
        <v>45</v>
      </c>
      <c r="D1667" s="6" t="s">
        <v>60</v>
      </c>
      <c r="E1667" s="6" t="s">
        <v>61</v>
      </c>
      <c r="F1667" s="5">
        <v>2</v>
      </c>
      <c r="G1667" s="8">
        <v>542</v>
      </c>
      <c r="H1667" s="9">
        <v>0.64</v>
      </c>
      <c r="I1667" s="7">
        <v>390.24</v>
      </c>
      <c r="J1667" s="8">
        <v>351.21600000000001</v>
      </c>
      <c r="K1667" s="8">
        <v>39.024000000000001</v>
      </c>
      <c r="L1667" s="9">
        <f>(Sales[[#This Row],[Profit/Loss]]/Sales[[#This Row],[Revenue]])</f>
        <v>0.1</v>
      </c>
      <c r="M1667" s="1">
        <v>45576</v>
      </c>
      <c r="N1667" s="6" t="s">
        <v>11</v>
      </c>
      <c r="O1667" s="6" t="s">
        <v>3</v>
      </c>
    </row>
    <row r="1668" spans="1:15" x14ac:dyDescent="0.35">
      <c r="A1668" s="6">
        <v>2736</v>
      </c>
      <c r="B1668" s="6" t="s">
        <v>1734</v>
      </c>
      <c r="C1668" s="6" t="s">
        <v>32</v>
      </c>
      <c r="D1668" s="6" t="s">
        <v>33</v>
      </c>
      <c r="E1668" s="6" t="s">
        <v>34</v>
      </c>
      <c r="F1668" s="5">
        <v>2</v>
      </c>
      <c r="G1668" s="8">
        <v>2381</v>
      </c>
      <c r="H1668" s="9">
        <v>0.74</v>
      </c>
      <c r="I1668" s="7">
        <v>1238.1200000000001</v>
      </c>
      <c r="J1668" s="8">
        <v>371.43600000000004</v>
      </c>
      <c r="K1668" s="8">
        <v>866.68400000000008</v>
      </c>
      <c r="L1668" s="9">
        <f>(Sales[[#This Row],[Profit/Loss]]/Sales[[#This Row],[Revenue]])</f>
        <v>0.7</v>
      </c>
      <c r="M1668" s="1">
        <v>45827</v>
      </c>
      <c r="N1668" s="6" t="s">
        <v>5</v>
      </c>
      <c r="O1668" s="6" t="s">
        <v>4</v>
      </c>
    </row>
    <row r="1669" spans="1:15" x14ac:dyDescent="0.35">
      <c r="A1669" s="6">
        <v>2737</v>
      </c>
      <c r="B1669" s="6" t="s">
        <v>1735</v>
      </c>
      <c r="C1669" s="6" t="s">
        <v>45</v>
      </c>
      <c r="D1669" s="6" t="s">
        <v>148</v>
      </c>
      <c r="E1669" s="6" t="s">
        <v>149</v>
      </c>
      <c r="F1669" s="5">
        <v>2</v>
      </c>
      <c r="G1669" s="8">
        <v>1928</v>
      </c>
      <c r="H1669" s="9">
        <v>0.67</v>
      </c>
      <c r="I1669" s="7">
        <v>1272.4799999999998</v>
      </c>
      <c r="J1669" s="8">
        <v>1145.2319999999997</v>
      </c>
      <c r="K1669" s="8">
        <v>127.24800000000005</v>
      </c>
      <c r="L1669" s="9">
        <f>(Sales[[#This Row],[Profit/Loss]]/Sales[[#This Row],[Revenue]])</f>
        <v>0.10000000000000005</v>
      </c>
      <c r="M1669" s="1">
        <v>45791</v>
      </c>
      <c r="N1669" s="6" t="s">
        <v>15</v>
      </c>
      <c r="O1669" s="6" t="s">
        <v>4</v>
      </c>
    </row>
    <row r="1670" spans="1:15" x14ac:dyDescent="0.35">
      <c r="A1670" s="6">
        <v>2738</v>
      </c>
      <c r="B1670" s="6" t="s">
        <v>1736</v>
      </c>
      <c r="C1670" s="6" t="s">
        <v>56</v>
      </c>
      <c r="D1670" s="6" t="s">
        <v>83</v>
      </c>
      <c r="E1670" s="6" t="s">
        <v>84</v>
      </c>
      <c r="F1670" s="5">
        <v>2</v>
      </c>
      <c r="G1670" s="8">
        <v>2840</v>
      </c>
      <c r="H1670" s="9">
        <v>0.55000000000000004</v>
      </c>
      <c r="I1670" s="7">
        <v>2555.9999999999995</v>
      </c>
      <c r="J1670" s="8">
        <v>2044.7999999999997</v>
      </c>
      <c r="K1670" s="8">
        <v>511.19999999999982</v>
      </c>
      <c r="L1670" s="9">
        <f>(Sales[[#This Row],[Profit/Loss]]/Sales[[#This Row],[Revenue]])</f>
        <v>0.19999999999999996</v>
      </c>
      <c r="M1670" s="1">
        <v>45655</v>
      </c>
      <c r="N1670" s="6" t="s">
        <v>9</v>
      </c>
      <c r="O1670" s="6" t="s">
        <v>3</v>
      </c>
    </row>
    <row r="1671" spans="1:15" x14ac:dyDescent="0.35">
      <c r="A1671" s="6">
        <v>2739</v>
      </c>
      <c r="B1671" s="6" t="s">
        <v>1737</v>
      </c>
      <c r="C1671" s="6" t="s">
        <v>41</v>
      </c>
      <c r="D1671" s="6" t="s">
        <v>110</v>
      </c>
      <c r="E1671" s="6" t="s">
        <v>111</v>
      </c>
      <c r="F1671" s="5">
        <v>4</v>
      </c>
      <c r="G1671" s="8">
        <v>4317</v>
      </c>
      <c r="H1671" s="9">
        <v>0.69</v>
      </c>
      <c r="I1671" s="7">
        <v>5353.0800000000008</v>
      </c>
      <c r="J1671" s="8">
        <v>3747.1560000000004</v>
      </c>
      <c r="K1671" s="8">
        <v>1605.9240000000004</v>
      </c>
      <c r="L1671" s="9">
        <f>(Sales[[#This Row],[Profit/Loss]]/Sales[[#This Row],[Revenue]])</f>
        <v>0.30000000000000004</v>
      </c>
      <c r="M1671" s="1">
        <v>45268</v>
      </c>
      <c r="N1671" s="6" t="s">
        <v>7</v>
      </c>
      <c r="O1671" s="6" t="s">
        <v>4</v>
      </c>
    </row>
    <row r="1672" spans="1:15" x14ac:dyDescent="0.35">
      <c r="A1672" s="6">
        <v>2740</v>
      </c>
      <c r="B1672" s="6" t="s">
        <v>1738</v>
      </c>
      <c r="C1672" s="6" t="s">
        <v>32</v>
      </c>
      <c r="D1672" s="6" t="s">
        <v>53</v>
      </c>
      <c r="E1672" s="6" t="s">
        <v>54</v>
      </c>
      <c r="F1672" s="5">
        <v>1</v>
      </c>
      <c r="G1672" s="8">
        <v>2866</v>
      </c>
      <c r="H1672" s="9">
        <v>0.63</v>
      </c>
      <c r="I1672" s="7">
        <v>1060.42</v>
      </c>
      <c r="J1672" s="8">
        <v>318.12600000000003</v>
      </c>
      <c r="K1672" s="8">
        <v>742.2940000000001</v>
      </c>
      <c r="L1672" s="9">
        <f>(Sales[[#This Row],[Profit/Loss]]/Sales[[#This Row],[Revenue]])</f>
        <v>0.70000000000000007</v>
      </c>
      <c r="M1672" s="1">
        <v>45563</v>
      </c>
      <c r="N1672" s="6" t="s">
        <v>9</v>
      </c>
      <c r="O1672" s="6" t="s">
        <v>3</v>
      </c>
    </row>
    <row r="1673" spans="1:15" x14ac:dyDescent="0.35">
      <c r="A1673" s="6">
        <v>2741</v>
      </c>
      <c r="B1673" s="6" t="s">
        <v>1739</v>
      </c>
      <c r="C1673" s="6" t="s">
        <v>37</v>
      </c>
      <c r="D1673" s="6" t="s">
        <v>102</v>
      </c>
      <c r="E1673" s="6" t="s">
        <v>103</v>
      </c>
      <c r="F1673" s="5">
        <v>1</v>
      </c>
      <c r="G1673" s="8">
        <v>2445</v>
      </c>
      <c r="H1673" s="9">
        <v>0.53</v>
      </c>
      <c r="I1673" s="7">
        <v>1149.1499999999999</v>
      </c>
      <c r="J1673" s="8">
        <v>459.65999999999997</v>
      </c>
      <c r="K1673" s="8">
        <v>689.4899999999999</v>
      </c>
      <c r="L1673" s="9">
        <f>(Sales[[#This Row],[Profit/Loss]]/Sales[[#This Row],[Revenue]])</f>
        <v>0.6</v>
      </c>
      <c r="M1673" s="1">
        <v>45563</v>
      </c>
      <c r="N1673" s="6" t="s">
        <v>9</v>
      </c>
      <c r="O1673" s="6" t="s">
        <v>4</v>
      </c>
    </row>
    <row r="1674" spans="1:15" x14ac:dyDescent="0.35">
      <c r="A1674" s="6">
        <v>2742</v>
      </c>
      <c r="B1674" s="6" t="s">
        <v>1740</v>
      </c>
      <c r="C1674" s="6" t="s">
        <v>45</v>
      </c>
      <c r="D1674" s="6" t="s">
        <v>46</v>
      </c>
      <c r="E1674" s="6" t="s">
        <v>47</v>
      </c>
      <c r="F1674" s="5">
        <v>2</v>
      </c>
      <c r="G1674" s="8">
        <v>2605</v>
      </c>
      <c r="H1674" s="9">
        <v>0.7</v>
      </c>
      <c r="I1674" s="7">
        <v>1563.0000000000002</v>
      </c>
      <c r="J1674" s="8">
        <v>1406.7000000000003</v>
      </c>
      <c r="K1674" s="8">
        <v>156.29999999999995</v>
      </c>
      <c r="L1674" s="9">
        <f>(Sales[[#This Row],[Profit/Loss]]/Sales[[#This Row],[Revenue]])</f>
        <v>9.999999999999995E-2</v>
      </c>
      <c r="M1674" s="1">
        <v>45853</v>
      </c>
      <c r="N1674" s="6" t="s">
        <v>11</v>
      </c>
      <c r="O1674" s="6" t="s">
        <v>4</v>
      </c>
    </row>
    <row r="1675" spans="1:15" x14ac:dyDescent="0.35">
      <c r="A1675" s="6">
        <v>2744</v>
      </c>
      <c r="B1675" s="6" t="s">
        <v>1741</v>
      </c>
      <c r="C1675" s="6" t="s">
        <v>49</v>
      </c>
      <c r="D1675" s="6" t="s">
        <v>50</v>
      </c>
      <c r="E1675" s="6" t="s">
        <v>51</v>
      </c>
      <c r="F1675" s="5">
        <v>2</v>
      </c>
      <c r="G1675" s="8">
        <v>2510</v>
      </c>
      <c r="H1675" s="9">
        <v>0.67</v>
      </c>
      <c r="I1675" s="7">
        <v>1656.6</v>
      </c>
      <c r="J1675" s="8">
        <v>165.66</v>
      </c>
      <c r="K1675" s="8">
        <v>1490.9399999999998</v>
      </c>
      <c r="L1675" s="9">
        <f>(Sales[[#This Row],[Profit/Loss]]/Sales[[#This Row],[Revenue]])</f>
        <v>0.89999999999999991</v>
      </c>
      <c r="M1675" s="1">
        <v>45563</v>
      </c>
      <c r="N1675" s="6" t="s">
        <v>9</v>
      </c>
      <c r="O1675" s="6" t="s">
        <v>3</v>
      </c>
    </row>
    <row r="1676" spans="1:15" x14ac:dyDescent="0.35">
      <c r="A1676" s="6">
        <v>2745</v>
      </c>
      <c r="B1676" s="6" t="s">
        <v>1742</v>
      </c>
      <c r="C1676" s="6" t="s">
        <v>32</v>
      </c>
      <c r="D1676" s="6" t="s">
        <v>33</v>
      </c>
      <c r="E1676" s="6" t="s">
        <v>34</v>
      </c>
      <c r="F1676" s="5">
        <v>1</v>
      </c>
      <c r="G1676" s="8">
        <v>870</v>
      </c>
      <c r="H1676" s="9">
        <v>0.74</v>
      </c>
      <c r="I1676" s="7">
        <v>226.20000000000002</v>
      </c>
      <c r="J1676" s="8">
        <v>67.86</v>
      </c>
      <c r="K1676" s="8">
        <v>158.34000000000003</v>
      </c>
      <c r="L1676" s="9">
        <f>(Sales[[#This Row],[Profit/Loss]]/Sales[[#This Row],[Revenue]])</f>
        <v>0.70000000000000007</v>
      </c>
      <c r="M1676" s="1">
        <v>45497</v>
      </c>
      <c r="N1676" s="6" t="s">
        <v>11</v>
      </c>
      <c r="O1676" s="6" t="s">
        <v>4</v>
      </c>
    </row>
    <row r="1677" spans="1:15" x14ac:dyDescent="0.35">
      <c r="A1677" s="6">
        <v>2746</v>
      </c>
      <c r="B1677" s="6" t="s">
        <v>1743</v>
      </c>
      <c r="C1677" s="6" t="s">
        <v>32</v>
      </c>
      <c r="D1677" s="6" t="s">
        <v>33</v>
      </c>
      <c r="E1677" s="6" t="s">
        <v>34</v>
      </c>
      <c r="F1677" s="5">
        <v>2</v>
      </c>
      <c r="G1677" s="8">
        <v>669</v>
      </c>
      <c r="H1677" s="9">
        <v>0.9</v>
      </c>
      <c r="I1677" s="7">
        <v>133.79999999999998</v>
      </c>
      <c r="J1677" s="8">
        <v>40.139999999999993</v>
      </c>
      <c r="K1677" s="8">
        <v>93.66</v>
      </c>
      <c r="L1677" s="9">
        <f>(Sales[[#This Row],[Profit/Loss]]/Sales[[#This Row],[Revenue]])</f>
        <v>0.70000000000000007</v>
      </c>
      <c r="M1677" s="1">
        <v>45608</v>
      </c>
      <c r="N1677" s="6" t="s">
        <v>11</v>
      </c>
      <c r="O1677" s="6" t="s">
        <v>4</v>
      </c>
    </row>
    <row r="1678" spans="1:15" x14ac:dyDescent="0.35">
      <c r="A1678" s="6">
        <v>2747</v>
      </c>
      <c r="B1678" s="6" t="s">
        <v>1744</v>
      </c>
      <c r="C1678" s="6" t="s">
        <v>49</v>
      </c>
      <c r="D1678" s="6" t="s">
        <v>105</v>
      </c>
      <c r="E1678" s="6" t="s">
        <v>106</v>
      </c>
      <c r="F1678" s="5">
        <v>1</v>
      </c>
      <c r="G1678" s="8">
        <v>1369</v>
      </c>
      <c r="H1678" s="9">
        <v>0.61</v>
      </c>
      <c r="I1678" s="7">
        <v>533.91</v>
      </c>
      <c r="J1678" s="8">
        <v>53.390999999999998</v>
      </c>
      <c r="K1678" s="8">
        <v>480.51899999999995</v>
      </c>
      <c r="L1678" s="9">
        <f>(Sales[[#This Row],[Profit/Loss]]/Sales[[#This Row],[Revenue]])</f>
        <v>0.89999999999999991</v>
      </c>
      <c r="M1678" s="1">
        <v>45796</v>
      </c>
      <c r="N1678" s="6" t="s">
        <v>9</v>
      </c>
      <c r="O1678" s="6" t="s">
        <v>4</v>
      </c>
    </row>
    <row r="1679" spans="1:15" x14ac:dyDescent="0.35">
      <c r="A1679" s="6">
        <v>2748</v>
      </c>
      <c r="B1679" s="6" t="s">
        <v>1745</v>
      </c>
      <c r="C1679" s="6" t="s">
        <v>45</v>
      </c>
      <c r="D1679" s="6" t="s">
        <v>148</v>
      </c>
      <c r="E1679" s="6" t="s">
        <v>149</v>
      </c>
      <c r="F1679" s="5">
        <v>4</v>
      </c>
      <c r="G1679" s="8">
        <v>3978</v>
      </c>
      <c r="H1679" s="9">
        <v>0.67</v>
      </c>
      <c r="I1679" s="7">
        <v>5250.9599999999991</v>
      </c>
      <c r="J1679" s="8">
        <v>4725.8639999999996</v>
      </c>
      <c r="K1679" s="8">
        <v>525.09599999999955</v>
      </c>
      <c r="L1679" s="9">
        <f>(Sales[[#This Row],[Profit/Loss]]/Sales[[#This Row],[Revenue]])</f>
        <v>9.9999999999999936E-2</v>
      </c>
      <c r="M1679" s="1">
        <v>45670</v>
      </c>
      <c r="N1679" s="6" t="s">
        <v>7</v>
      </c>
      <c r="O1679" s="6" t="s">
        <v>4</v>
      </c>
    </row>
    <row r="1680" spans="1:15" x14ac:dyDescent="0.35">
      <c r="A1680" s="6">
        <v>2749</v>
      </c>
      <c r="B1680" s="6" t="s">
        <v>1746</v>
      </c>
      <c r="C1680" s="6" t="s">
        <v>37</v>
      </c>
      <c r="D1680" s="6" t="s">
        <v>38</v>
      </c>
      <c r="E1680" s="6" t="s">
        <v>39</v>
      </c>
      <c r="F1680" s="5">
        <v>5</v>
      </c>
      <c r="G1680" s="8">
        <v>2761</v>
      </c>
      <c r="H1680" s="9">
        <v>0.68</v>
      </c>
      <c r="I1680" s="7">
        <v>4417.5999999999995</v>
      </c>
      <c r="J1680" s="8">
        <v>1767.04</v>
      </c>
      <c r="K1680" s="8">
        <v>2650.5599999999995</v>
      </c>
      <c r="L1680" s="9">
        <f>(Sales[[#This Row],[Profit/Loss]]/Sales[[#This Row],[Revenue]])</f>
        <v>0.6</v>
      </c>
      <c r="M1680" s="1">
        <v>45563</v>
      </c>
      <c r="N1680" s="6" t="s">
        <v>15</v>
      </c>
      <c r="O1680" s="6" t="s">
        <v>4</v>
      </c>
    </row>
    <row r="1681" spans="1:15" x14ac:dyDescent="0.35">
      <c r="A1681" s="6">
        <v>2751</v>
      </c>
      <c r="B1681" s="6" t="s">
        <v>1747</v>
      </c>
      <c r="C1681" s="6" t="s">
        <v>37</v>
      </c>
      <c r="D1681" s="6" t="s">
        <v>151</v>
      </c>
      <c r="E1681" s="6" t="s">
        <v>152</v>
      </c>
      <c r="F1681" s="5">
        <v>2</v>
      </c>
      <c r="G1681" s="8">
        <v>2769</v>
      </c>
      <c r="H1681" s="9">
        <v>0.98</v>
      </c>
      <c r="I1681" s="7">
        <v>110.7600000000001</v>
      </c>
      <c r="J1681" s="8">
        <v>44.304000000000045</v>
      </c>
      <c r="K1681" s="8">
        <v>66.45600000000006</v>
      </c>
      <c r="L1681" s="9">
        <f>(Sales[[#This Row],[Profit/Loss]]/Sales[[#This Row],[Revenue]])</f>
        <v>0.6</v>
      </c>
      <c r="M1681" s="1">
        <v>45642</v>
      </c>
      <c r="N1681" s="6" t="s">
        <v>11</v>
      </c>
      <c r="O1681" s="6" t="s">
        <v>4</v>
      </c>
    </row>
    <row r="1682" spans="1:15" x14ac:dyDescent="0.35">
      <c r="A1682" s="6">
        <v>2752</v>
      </c>
      <c r="B1682" s="6" t="s">
        <v>1748</v>
      </c>
      <c r="C1682" s="6" t="s">
        <v>41</v>
      </c>
      <c r="D1682" s="6" t="s">
        <v>73</v>
      </c>
      <c r="E1682" s="6" t="s">
        <v>74</v>
      </c>
      <c r="F1682" s="5">
        <v>2</v>
      </c>
      <c r="G1682" s="8">
        <v>4553</v>
      </c>
      <c r="H1682" s="9">
        <v>0.9</v>
      </c>
      <c r="I1682" s="7">
        <v>910.5999999999998</v>
      </c>
      <c r="J1682" s="8">
        <v>637.41999999999985</v>
      </c>
      <c r="K1682" s="8">
        <v>273.17999999999995</v>
      </c>
      <c r="L1682" s="9">
        <f>(Sales[[#This Row],[Profit/Loss]]/Sales[[#This Row],[Revenue]])</f>
        <v>0.3</v>
      </c>
      <c r="M1682" s="1">
        <v>45563</v>
      </c>
      <c r="N1682" s="6" t="s">
        <v>15</v>
      </c>
      <c r="O1682" s="6" t="s">
        <v>3</v>
      </c>
    </row>
    <row r="1683" spans="1:15" x14ac:dyDescent="0.35">
      <c r="A1683" s="6">
        <v>2754</v>
      </c>
      <c r="B1683" s="6" t="s">
        <v>1749</v>
      </c>
      <c r="C1683" s="6" t="s">
        <v>32</v>
      </c>
      <c r="D1683" s="6" t="s">
        <v>68</v>
      </c>
      <c r="E1683" s="6" t="s">
        <v>69</v>
      </c>
      <c r="F1683" s="5">
        <v>1</v>
      </c>
      <c r="G1683" s="8">
        <v>2751</v>
      </c>
      <c r="H1683" s="9">
        <v>0.48</v>
      </c>
      <c r="I1683" s="7">
        <v>1430.52</v>
      </c>
      <c r="J1683" s="8">
        <v>429.15600000000001</v>
      </c>
      <c r="K1683" s="8">
        <v>1001.364</v>
      </c>
      <c r="L1683" s="9">
        <f>(Sales[[#This Row],[Profit/Loss]]/Sales[[#This Row],[Revenue]])</f>
        <v>0.70000000000000007</v>
      </c>
      <c r="M1683" s="1">
        <v>45734</v>
      </c>
      <c r="N1683" s="6" t="s">
        <v>11</v>
      </c>
      <c r="O1683" s="6" t="s">
        <v>4</v>
      </c>
    </row>
    <row r="1684" spans="1:15" x14ac:dyDescent="0.35">
      <c r="A1684" s="6">
        <v>2755</v>
      </c>
      <c r="B1684" s="6" t="s">
        <v>1750</v>
      </c>
      <c r="C1684" s="6" t="s">
        <v>45</v>
      </c>
      <c r="D1684" s="6" t="s">
        <v>148</v>
      </c>
      <c r="E1684" s="6" t="s">
        <v>149</v>
      </c>
      <c r="F1684" s="5">
        <v>2</v>
      </c>
      <c r="G1684" s="8">
        <v>2914</v>
      </c>
      <c r="H1684" s="9">
        <v>0.32</v>
      </c>
      <c r="I1684" s="7">
        <v>3963.0399999999995</v>
      </c>
      <c r="J1684" s="8">
        <v>3566.7359999999994</v>
      </c>
      <c r="K1684" s="8">
        <v>396.30400000000009</v>
      </c>
      <c r="L1684" s="9">
        <f>(Sales[[#This Row],[Profit/Loss]]/Sales[[#This Row],[Revenue]])</f>
        <v>0.10000000000000003</v>
      </c>
      <c r="M1684" s="1">
        <v>45199</v>
      </c>
      <c r="N1684" s="6" t="s">
        <v>5</v>
      </c>
      <c r="O1684" s="6" t="s">
        <v>3</v>
      </c>
    </row>
    <row r="1685" spans="1:15" x14ac:dyDescent="0.35">
      <c r="A1685" s="6">
        <v>2756</v>
      </c>
      <c r="B1685" s="6" t="s">
        <v>1751</v>
      </c>
      <c r="C1685" s="6" t="s">
        <v>49</v>
      </c>
      <c r="D1685" s="6" t="s">
        <v>94</v>
      </c>
      <c r="E1685" s="6" t="s">
        <v>95</v>
      </c>
      <c r="F1685" s="5">
        <v>6</v>
      </c>
      <c r="G1685" s="8">
        <v>2689</v>
      </c>
      <c r="H1685" s="9">
        <v>0.76</v>
      </c>
      <c r="I1685" s="7">
        <v>3872.16</v>
      </c>
      <c r="J1685" s="8">
        <v>387.21600000000001</v>
      </c>
      <c r="K1685" s="8">
        <v>3484.944</v>
      </c>
      <c r="L1685" s="9">
        <f>(Sales[[#This Row],[Profit/Loss]]/Sales[[#This Row],[Revenue]])</f>
        <v>0.9</v>
      </c>
      <c r="M1685" s="1">
        <v>45566</v>
      </c>
      <c r="N1685" s="6" t="s">
        <v>15</v>
      </c>
      <c r="O1685" s="6" t="s">
        <v>4</v>
      </c>
    </row>
    <row r="1686" spans="1:15" x14ac:dyDescent="0.35">
      <c r="A1686" s="6">
        <v>2757</v>
      </c>
      <c r="B1686" s="6" t="s">
        <v>1752</v>
      </c>
      <c r="C1686" s="6" t="s">
        <v>45</v>
      </c>
      <c r="D1686" s="6" t="s">
        <v>171</v>
      </c>
      <c r="E1686" s="6" t="s">
        <v>172</v>
      </c>
      <c r="F1686" s="5">
        <v>3</v>
      </c>
      <c r="G1686" s="8">
        <v>4924</v>
      </c>
      <c r="H1686" s="9">
        <v>0.57999999999999996</v>
      </c>
      <c r="I1686" s="7">
        <v>6204.2400000000007</v>
      </c>
      <c r="J1686" s="8">
        <v>5583.8160000000007</v>
      </c>
      <c r="K1686" s="8">
        <v>620.42399999999998</v>
      </c>
      <c r="L1686" s="9">
        <f>(Sales[[#This Row],[Profit/Loss]]/Sales[[#This Row],[Revenue]])</f>
        <v>9.9999999999999992E-2</v>
      </c>
      <c r="M1686" s="1">
        <v>45794</v>
      </c>
      <c r="N1686" s="6" t="s">
        <v>15</v>
      </c>
      <c r="O1686" s="6" t="s">
        <v>3</v>
      </c>
    </row>
    <row r="1687" spans="1:15" x14ac:dyDescent="0.35">
      <c r="A1687" s="6">
        <v>2759</v>
      </c>
      <c r="B1687" s="6" t="s">
        <v>1753</v>
      </c>
      <c r="C1687" s="6" t="s">
        <v>41</v>
      </c>
      <c r="D1687" s="6" t="s">
        <v>110</v>
      </c>
      <c r="E1687" s="6" t="s">
        <v>111</v>
      </c>
      <c r="F1687" s="5">
        <v>2</v>
      </c>
      <c r="G1687" s="8">
        <v>2449</v>
      </c>
      <c r="H1687" s="9">
        <v>0.9</v>
      </c>
      <c r="I1687" s="7">
        <v>489.7999999999999</v>
      </c>
      <c r="J1687" s="8">
        <v>342.8599999999999</v>
      </c>
      <c r="K1687" s="8">
        <v>146.94</v>
      </c>
      <c r="L1687" s="9">
        <f>(Sales[[#This Row],[Profit/Loss]]/Sales[[#This Row],[Revenue]])</f>
        <v>0.30000000000000004</v>
      </c>
      <c r="M1687" s="1">
        <v>45509</v>
      </c>
      <c r="N1687" s="6" t="s">
        <v>7</v>
      </c>
      <c r="O1687" s="6" t="s">
        <v>4</v>
      </c>
    </row>
    <row r="1688" spans="1:15" x14ac:dyDescent="0.35">
      <c r="A1688" s="6">
        <v>2760</v>
      </c>
      <c r="B1688" s="6" t="s">
        <v>1754</v>
      </c>
      <c r="C1688" s="6" t="s">
        <v>41</v>
      </c>
      <c r="D1688" s="6" t="s">
        <v>87</v>
      </c>
      <c r="E1688" s="6" t="s">
        <v>88</v>
      </c>
      <c r="F1688" s="5">
        <v>2</v>
      </c>
      <c r="G1688" s="8">
        <v>2573</v>
      </c>
      <c r="H1688" s="9">
        <v>0.75</v>
      </c>
      <c r="I1688" s="7">
        <v>1286.5</v>
      </c>
      <c r="J1688" s="8">
        <v>900.55</v>
      </c>
      <c r="K1688" s="8">
        <v>385.95000000000005</v>
      </c>
      <c r="L1688" s="9">
        <f>(Sales[[#This Row],[Profit/Loss]]/Sales[[#This Row],[Revenue]])</f>
        <v>0.30000000000000004</v>
      </c>
      <c r="M1688" s="1">
        <v>45586</v>
      </c>
      <c r="N1688" s="6" t="s">
        <v>5</v>
      </c>
      <c r="O1688" s="6" t="s">
        <v>3</v>
      </c>
    </row>
    <row r="1689" spans="1:15" x14ac:dyDescent="0.35">
      <c r="A1689" s="6">
        <v>2761</v>
      </c>
      <c r="B1689" s="6" t="s">
        <v>1755</v>
      </c>
      <c r="C1689" s="6" t="s">
        <v>56</v>
      </c>
      <c r="D1689" s="6" t="s">
        <v>78</v>
      </c>
      <c r="E1689" s="6" t="s">
        <v>79</v>
      </c>
      <c r="F1689" s="5">
        <v>2</v>
      </c>
      <c r="G1689" s="8">
        <v>3587</v>
      </c>
      <c r="H1689" s="9">
        <v>0.59</v>
      </c>
      <c r="I1689" s="7">
        <v>2941.34</v>
      </c>
      <c r="J1689" s="8">
        <v>2353.0720000000001</v>
      </c>
      <c r="K1689" s="8">
        <v>588.26800000000003</v>
      </c>
      <c r="L1689" s="9">
        <f>(Sales[[#This Row],[Profit/Loss]]/Sales[[#This Row],[Revenue]])</f>
        <v>0.2</v>
      </c>
      <c r="M1689" s="1">
        <v>45752</v>
      </c>
      <c r="N1689" s="6" t="s">
        <v>15</v>
      </c>
      <c r="O1689" s="6" t="s">
        <v>4</v>
      </c>
    </row>
    <row r="1690" spans="1:15" x14ac:dyDescent="0.35">
      <c r="A1690" s="6">
        <v>2762</v>
      </c>
      <c r="B1690" s="6" t="s">
        <v>1756</v>
      </c>
      <c r="C1690" s="6" t="s">
        <v>56</v>
      </c>
      <c r="D1690" s="6" t="s">
        <v>83</v>
      </c>
      <c r="E1690" s="6" t="s">
        <v>84</v>
      </c>
      <c r="F1690" s="5">
        <v>2</v>
      </c>
      <c r="G1690" s="8">
        <v>1279</v>
      </c>
      <c r="H1690" s="9">
        <v>0.73</v>
      </c>
      <c r="I1690" s="7">
        <v>690.66000000000008</v>
      </c>
      <c r="J1690" s="8">
        <v>552.52800000000013</v>
      </c>
      <c r="K1690" s="8">
        <v>138.13199999999995</v>
      </c>
      <c r="L1690" s="9">
        <f>(Sales[[#This Row],[Profit/Loss]]/Sales[[#This Row],[Revenue]])</f>
        <v>0.1999999999999999</v>
      </c>
      <c r="M1690" s="1">
        <v>45670</v>
      </c>
      <c r="N1690" s="6" t="s">
        <v>13</v>
      </c>
      <c r="O1690" s="6" t="s">
        <v>3</v>
      </c>
    </row>
    <row r="1691" spans="1:15" x14ac:dyDescent="0.35">
      <c r="A1691" s="6">
        <v>2763</v>
      </c>
      <c r="B1691" s="6" t="s">
        <v>1757</v>
      </c>
      <c r="C1691" s="6" t="s">
        <v>45</v>
      </c>
      <c r="D1691" s="6" t="s">
        <v>171</v>
      </c>
      <c r="E1691" s="6" t="s">
        <v>172</v>
      </c>
      <c r="F1691" s="5">
        <v>3</v>
      </c>
      <c r="G1691" s="8">
        <v>3360</v>
      </c>
      <c r="H1691" s="9">
        <v>0.57999999999999996</v>
      </c>
      <c r="I1691" s="7">
        <v>4233.6000000000004</v>
      </c>
      <c r="J1691" s="8">
        <v>3810.2400000000002</v>
      </c>
      <c r="K1691" s="8">
        <v>423.36000000000013</v>
      </c>
      <c r="L1691" s="9">
        <f>(Sales[[#This Row],[Profit/Loss]]/Sales[[#This Row],[Revenue]])</f>
        <v>0.10000000000000002</v>
      </c>
      <c r="M1691" s="1">
        <v>45563</v>
      </c>
      <c r="N1691" s="6" t="s">
        <v>13</v>
      </c>
      <c r="O1691" s="6" t="s">
        <v>4</v>
      </c>
    </row>
    <row r="1692" spans="1:15" x14ac:dyDescent="0.35">
      <c r="A1692" s="6">
        <v>2764</v>
      </c>
      <c r="B1692" s="6" t="s">
        <v>1758</v>
      </c>
      <c r="C1692" s="6" t="s">
        <v>45</v>
      </c>
      <c r="D1692" s="6" t="s">
        <v>148</v>
      </c>
      <c r="E1692" s="6" t="s">
        <v>149</v>
      </c>
      <c r="F1692" s="5">
        <v>3</v>
      </c>
      <c r="G1692" s="8">
        <v>2914</v>
      </c>
      <c r="H1692" s="9">
        <v>0.67</v>
      </c>
      <c r="I1692" s="7">
        <v>2884.8599999999997</v>
      </c>
      <c r="J1692" s="8">
        <v>2596.3739999999998</v>
      </c>
      <c r="K1692" s="8">
        <v>288.48599999999988</v>
      </c>
      <c r="L1692" s="9">
        <f>(Sales[[#This Row],[Profit/Loss]]/Sales[[#This Row],[Revenue]])</f>
        <v>9.9999999999999964E-2</v>
      </c>
      <c r="M1692" s="1">
        <v>45593</v>
      </c>
      <c r="N1692" s="6" t="s">
        <v>7</v>
      </c>
      <c r="O1692" s="6" t="s">
        <v>3</v>
      </c>
    </row>
    <row r="1693" spans="1:15" x14ac:dyDescent="0.35">
      <c r="A1693" s="6">
        <v>2765</v>
      </c>
      <c r="B1693" s="6" t="s">
        <v>1759</v>
      </c>
      <c r="C1693" s="6" t="s">
        <v>56</v>
      </c>
      <c r="D1693" s="6" t="s">
        <v>83</v>
      </c>
      <c r="E1693" s="6" t="s">
        <v>84</v>
      </c>
      <c r="F1693" s="5">
        <v>2</v>
      </c>
      <c r="G1693" s="8">
        <v>2840</v>
      </c>
      <c r="H1693" s="9">
        <v>0.73</v>
      </c>
      <c r="I1693" s="7">
        <v>1533.6000000000001</v>
      </c>
      <c r="J1693" s="8">
        <v>1226.8800000000001</v>
      </c>
      <c r="K1693" s="8">
        <v>306.72000000000003</v>
      </c>
      <c r="L1693" s="9">
        <f>(Sales[[#This Row],[Profit/Loss]]/Sales[[#This Row],[Revenue]])</f>
        <v>0.2</v>
      </c>
      <c r="M1693" s="1">
        <v>45834</v>
      </c>
      <c r="N1693" s="6" t="s">
        <v>15</v>
      </c>
      <c r="O1693" s="6" t="s">
        <v>4</v>
      </c>
    </row>
    <row r="1694" spans="1:15" x14ac:dyDescent="0.35">
      <c r="A1694" s="6">
        <v>2766</v>
      </c>
      <c r="B1694" s="6" t="s">
        <v>1760</v>
      </c>
      <c r="C1694" s="6" t="s">
        <v>32</v>
      </c>
      <c r="D1694" s="6" t="s">
        <v>68</v>
      </c>
      <c r="E1694" s="6" t="s">
        <v>69</v>
      </c>
      <c r="F1694" s="5">
        <v>2</v>
      </c>
      <c r="G1694" s="8">
        <v>2751</v>
      </c>
      <c r="H1694" s="9">
        <v>0.48</v>
      </c>
      <c r="I1694" s="7">
        <v>2861.04</v>
      </c>
      <c r="J1694" s="8">
        <v>858.31200000000001</v>
      </c>
      <c r="K1694" s="8">
        <v>2002.7280000000001</v>
      </c>
      <c r="L1694" s="9">
        <f>(Sales[[#This Row],[Profit/Loss]]/Sales[[#This Row],[Revenue]])</f>
        <v>0.70000000000000007</v>
      </c>
      <c r="M1694" s="1">
        <v>45530</v>
      </c>
      <c r="N1694" s="6" t="s">
        <v>15</v>
      </c>
      <c r="O1694" s="6" t="s">
        <v>4</v>
      </c>
    </row>
    <row r="1695" spans="1:15" x14ac:dyDescent="0.35">
      <c r="A1695" s="6">
        <v>2767</v>
      </c>
      <c r="B1695" s="6" t="s">
        <v>1761</v>
      </c>
      <c r="C1695" s="6" t="s">
        <v>49</v>
      </c>
      <c r="D1695" s="6" t="s">
        <v>94</v>
      </c>
      <c r="E1695" s="6" t="s">
        <v>95</v>
      </c>
      <c r="F1695" s="5">
        <v>2</v>
      </c>
      <c r="G1695" s="8">
        <v>4149</v>
      </c>
      <c r="H1695" s="9">
        <v>0.13</v>
      </c>
      <c r="I1695" s="7">
        <v>7219.26</v>
      </c>
      <c r="J1695" s="8">
        <v>721.92600000000004</v>
      </c>
      <c r="K1695" s="8">
        <v>6497.3339999999998</v>
      </c>
      <c r="L1695" s="9">
        <f>(Sales[[#This Row],[Profit/Loss]]/Sales[[#This Row],[Revenue]])</f>
        <v>0.89999999999999991</v>
      </c>
      <c r="M1695" s="1">
        <v>45563</v>
      </c>
      <c r="N1695" s="6" t="s">
        <v>13</v>
      </c>
      <c r="O1695" s="6" t="s">
        <v>3</v>
      </c>
    </row>
    <row r="1696" spans="1:15" x14ac:dyDescent="0.35">
      <c r="A1696" s="6">
        <v>2768</v>
      </c>
      <c r="B1696" s="6" t="s">
        <v>1762</v>
      </c>
      <c r="C1696" s="6" t="s">
        <v>49</v>
      </c>
      <c r="D1696" s="6" t="s">
        <v>63</v>
      </c>
      <c r="E1696" s="6" t="s">
        <v>64</v>
      </c>
      <c r="F1696" s="5">
        <v>2</v>
      </c>
      <c r="G1696" s="8">
        <v>2790</v>
      </c>
      <c r="H1696" s="9">
        <v>0.69</v>
      </c>
      <c r="I1696" s="7">
        <v>1729.8000000000004</v>
      </c>
      <c r="J1696" s="8">
        <v>172.98000000000005</v>
      </c>
      <c r="K1696" s="8">
        <v>1556.8200000000004</v>
      </c>
      <c r="L1696" s="9">
        <f>(Sales[[#This Row],[Profit/Loss]]/Sales[[#This Row],[Revenue]])</f>
        <v>0.9</v>
      </c>
      <c r="M1696" s="1">
        <v>45822</v>
      </c>
      <c r="N1696" s="6" t="s">
        <v>15</v>
      </c>
      <c r="O1696" s="6" t="s">
        <v>4</v>
      </c>
    </row>
    <row r="1697" spans="1:15" x14ac:dyDescent="0.35">
      <c r="A1697" s="6">
        <v>2769</v>
      </c>
      <c r="B1697" s="6" t="s">
        <v>1763</v>
      </c>
      <c r="C1697" s="6" t="s">
        <v>49</v>
      </c>
      <c r="D1697" s="6" t="s">
        <v>105</v>
      </c>
      <c r="E1697" s="6" t="s">
        <v>106</v>
      </c>
      <c r="F1697" s="5">
        <v>2</v>
      </c>
      <c r="G1697" s="8">
        <v>2751</v>
      </c>
      <c r="H1697" s="9">
        <v>0.61</v>
      </c>
      <c r="I1697" s="7">
        <v>2145.7800000000002</v>
      </c>
      <c r="J1697" s="8">
        <v>214.57800000000003</v>
      </c>
      <c r="K1697" s="8">
        <v>1931.2020000000002</v>
      </c>
      <c r="L1697" s="9">
        <f>(Sales[[#This Row],[Profit/Loss]]/Sales[[#This Row],[Revenue]])</f>
        <v>0.9</v>
      </c>
      <c r="M1697" s="1">
        <v>45690</v>
      </c>
      <c r="N1697" s="6" t="s">
        <v>7</v>
      </c>
      <c r="O1697" s="6" t="s">
        <v>3</v>
      </c>
    </row>
    <row r="1698" spans="1:15" x14ac:dyDescent="0.35">
      <c r="A1698" s="6">
        <v>2770</v>
      </c>
      <c r="B1698" s="6" t="s">
        <v>1764</v>
      </c>
      <c r="C1698" s="6" t="s">
        <v>49</v>
      </c>
      <c r="D1698" s="6" t="s">
        <v>94</v>
      </c>
      <c r="E1698" s="6" t="s">
        <v>95</v>
      </c>
      <c r="F1698" s="5">
        <v>2</v>
      </c>
      <c r="G1698" s="8">
        <v>1439</v>
      </c>
      <c r="H1698" s="9">
        <v>0.49</v>
      </c>
      <c r="I1698" s="7">
        <v>1467.78</v>
      </c>
      <c r="J1698" s="8">
        <v>146.77799999999999</v>
      </c>
      <c r="K1698" s="8">
        <v>1321.002</v>
      </c>
      <c r="L1698" s="9">
        <f>(Sales[[#This Row],[Profit/Loss]]/Sales[[#This Row],[Revenue]])</f>
        <v>0.9</v>
      </c>
      <c r="M1698" s="1">
        <v>45760</v>
      </c>
      <c r="N1698" s="6" t="s">
        <v>15</v>
      </c>
      <c r="O1698" s="6" t="s">
        <v>4</v>
      </c>
    </row>
    <row r="1699" spans="1:15" x14ac:dyDescent="0.35">
      <c r="A1699" s="6">
        <v>2772</v>
      </c>
      <c r="B1699" s="6" t="s">
        <v>1765</v>
      </c>
      <c r="C1699" s="6" t="s">
        <v>32</v>
      </c>
      <c r="D1699" s="6" t="s">
        <v>129</v>
      </c>
      <c r="E1699" s="6" t="s">
        <v>130</v>
      </c>
      <c r="F1699" s="5">
        <v>2</v>
      </c>
      <c r="G1699" s="8">
        <v>2671</v>
      </c>
      <c r="H1699" s="9">
        <v>0.62</v>
      </c>
      <c r="I1699" s="7">
        <v>2029.96</v>
      </c>
      <c r="J1699" s="8">
        <v>608.98799999999994</v>
      </c>
      <c r="K1699" s="8">
        <v>1420.9720000000002</v>
      </c>
      <c r="L1699" s="9">
        <f>(Sales[[#This Row],[Profit/Loss]]/Sales[[#This Row],[Revenue]])</f>
        <v>0.70000000000000007</v>
      </c>
      <c r="M1699" s="1">
        <v>45342</v>
      </c>
      <c r="N1699" s="6" t="s">
        <v>13</v>
      </c>
      <c r="O1699" s="6" t="s">
        <v>3</v>
      </c>
    </row>
    <row r="1700" spans="1:15" x14ac:dyDescent="0.35">
      <c r="A1700" s="6">
        <v>2773</v>
      </c>
      <c r="B1700" s="6" t="s">
        <v>1766</v>
      </c>
      <c r="C1700" s="6" t="s">
        <v>37</v>
      </c>
      <c r="D1700" s="6" t="s">
        <v>102</v>
      </c>
      <c r="E1700" s="6" t="s">
        <v>103</v>
      </c>
      <c r="F1700" s="5">
        <v>2</v>
      </c>
      <c r="G1700" s="8">
        <v>2445</v>
      </c>
      <c r="H1700" s="9">
        <v>0.57999999999999996</v>
      </c>
      <c r="I1700" s="7">
        <v>2053.8000000000002</v>
      </c>
      <c r="J1700" s="8">
        <v>821.5200000000001</v>
      </c>
      <c r="K1700" s="8">
        <v>1232.2800000000002</v>
      </c>
      <c r="L1700" s="9">
        <f>(Sales[[#This Row],[Profit/Loss]]/Sales[[#This Row],[Revenue]])</f>
        <v>0.60000000000000009</v>
      </c>
      <c r="M1700" s="1">
        <v>45563</v>
      </c>
      <c r="N1700" s="6" t="s">
        <v>7</v>
      </c>
      <c r="O1700" s="6" t="s">
        <v>4</v>
      </c>
    </row>
    <row r="1701" spans="1:15" x14ac:dyDescent="0.35">
      <c r="A1701" s="6">
        <v>2774</v>
      </c>
      <c r="B1701" s="6" t="s">
        <v>1767</v>
      </c>
      <c r="C1701" s="6" t="s">
        <v>45</v>
      </c>
      <c r="D1701" s="6" t="s">
        <v>60</v>
      </c>
      <c r="E1701" s="6" t="s">
        <v>61</v>
      </c>
      <c r="F1701" s="5">
        <v>2</v>
      </c>
      <c r="G1701" s="8">
        <v>2580</v>
      </c>
      <c r="H1701" s="9">
        <v>0.64</v>
      </c>
      <c r="I1701" s="7">
        <v>1857.6</v>
      </c>
      <c r="J1701" s="8">
        <v>1671.84</v>
      </c>
      <c r="K1701" s="8">
        <v>185.76</v>
      </c>
      <c r="L1701" s="9">
        <f>(Sales[[#This Row],[Profit/Loss]]/Sales[[#This Row],[Revenue]])</f>
        <v>0.1</v>
      </c>
      <c r="M1701" s="1">
        <v>45497</v>
      </c>
      <c r="N1701" s="6" t="s">
        <v>9</v>
      </c>
      <c r="O1701" s="6" t="s">
        <v>4</v>
      </c>
    </row>
    <row r="1702" spans="1:15" x14ac:dyDescent="0.35">
      <c r="A1702" s="6">
        <v>2775</v>
      </c>
      <c r="B1702" s="6" t="s">
        <v>1768</v>
      </c>
      <c r="C1702" s="6" t="s">
        <v>41</v>
      </c>
      <c r="D1702" s="6" t="s">
        <v>73</v>
      </c>
      <c r="E1702" s="6" t="s">
        <v>74</v>
      </c>
      <c r="F1702" s="5">
        <v>5</v>
      </c>
      <c r="G1702" s="8">
        <v>2543</v>
      </c>
      <c r="H1702" s="9">
        <v>0.46</v>
      </c>
      <c r="I1702" s="7">
        <v>6866.1</v>
      </c>
      <c r="J1702" s="8">
        <v>4806.2699999999995</v>
      </c>
      <c r="K1702" s="8">
        <v>2059.8300000000008</v>
      </c>
      <c r="L1702" s="9">
        <f>(Sales[[#This Row],[Profit/Loss]]/Sales[[#This Row],[Revenue]])</f>
        <v>0.3000000000000001</v>
      </c>
      <c r="M1702" s="1">
        <v>45504</v>
      </c>
      <c r="N1702" s="6" t="s">
        <v>7</v>
      </c>
      <c r="O1702" s="6" t="s">
        <v>3</v>
      </c>
    </row>
    <row r="1703" spans="1:15" x14ac:dyDescent="0.35">
      <c r="A1703" s="6">
        <v>2776</v>
      </c>
      <c r="B1703" s="6" t="s">
        <v>1769</v>
      </c>
      <c r="C1703" s="6" t="s">
        <v>37</v>
      </c>
      <c r="D1703" s="6" t="s">
        <v>151</v>
      </c>
      <c r="E1703" s="6" t="s">
        <v>152</v>
      </c>
      <c r="F1703" s="5">
        <v>2</v>
      </c>
      <c r="G1703" s="8">
        <v>891</v>
      </c>
      <c r="H1703" s="9">
        <v>0.73</v>
      </c>
      <c r="I1703" s="7">
        <v>481.14000000000004</v>
      </c>
      <c r="J1703" s="8">
        <v>192.45600000000002</v>
      </c>
      <c r="K1703" s="8">
        <v>288.68400000000003</v>
      </c>
      <c r="L1703" s="9">
        <f>(Sales[[#This Row],[Profit/Loss]]/Sales[[#This Row],[Revenue]])</f>
        <v>0.6</v>
      </c>
      <c r="M1703" s="1">
        <v>45617</v>
      </c>
      <c r="N1703" s="6" t="s">
        <v>9</v>
      </c>
      <c r="O1703" s="6" t="s">
        <v>4</v>
      </c>
    </row>
    <row r="1704" spans="1:15" x14ac:dyDescent="0.35">
      <c r="A1704" s="6">
        <v>2777</v>
      </c>
      <c r="B1704" s="6" t="s">
        <v>1770</v>
      </c>
      <c r="C1704" s="6" t="s">
        <v>41</v>
      </c>
      <c r="D1704" s="6" t="s">
        <v>73</v>
      </c>
      <c r="E1704" s="6" t="s">
        <v>74</v>
      </c>
      <c r="F1704" s="5">
        <v>2</v>
      </c>
      <c r="G1704" s="8">
        <v>2543</v>
      </c>
      <c r="H1704" s="9">
        <v>0.42</v>
      </c>
      <c r="I1704" s="7">
        <v>2949.8800000000006</v>
      </c>
      <c r="J1704" s="8">
        <v>2064.9160000000002</v>
      </c>
      <c r="K1704" s="8">
        <v>884.9640000000004</v>
      </c>
      <c r="L1704" s="9">
        <f>(Sales[[#This Row],[Profit/Loss]]/Sales[[#This Row],[Revenue]])</f>
        <v>0.3000000000000001</v>
      </c>
      <c r="M1704" s="1">
        <v>45638</v>
      </c>
      <c r="N1704" s="6" t="s">
        <v>15</v>
      </c>
      <c r="O1704" s="6" t="s">
        <v>3</v>
      </c>
    </row>
    <row r="1705" spans="1:15" x14ac:dyDescent="0.35">
      <c r="A1705" s="6">
        <v>2778</v>
      </c>
      <c r="B1705" s="6" t="s">
        <v>1771</v>
      </c>
      <c r="C1705" s="6" t="s">
        <v>56</v>
      </c>
      <c r="D1705" s="6" t="s">
        <v>83</v>
      </c>
      <c r="E1705" s="6" t="s">
        <v>84</v>
      </c>
      <c r="F1705" s="5">
        <v>2</v>
      </c>
      <c r="G1705" s="8">
        <v>579</v>
      </c>
      <c r="H1705" s="9">
        <v>0.9</v>
      </c>
      <c r="I1705" s="7">
        <v>115.79999999999997</v>
      </c>
      <c r="J1705" s="8">
        <v>92.639999999999986</v>
      </c>
      <c r="K1705" s="8">
        <v>23.159999999999982</v>
      </c>
      <c r="L1705" s="9">
        <f>(Sales[[#This Row],[Profit/Loss]]/Sales[[#This Row],[Revenue]])</f>
        <v>0.1999999999999999</v>
      </c>
      <c r="M1705" s="1">
        <v>45671</v>
      </c>
      <c r="N1705" s="6" t="s">
        <v>7</v>
      </c>
      <c r="O1705" s="6" t="s">
        <v>4</v>
      </c>
    </row>
    <row r="1706" spans="1:15" x14ac:dyDescent="0.35">
      <c r="A1706" s="6">
        <v>2779</v>
      </c>
      <c r="B1706" s="6" t="s">
        <v>1772</v>
      </c>
      <c r="C1706" s="6" t="s">
        <v>49</v>
      </c>
      <c r="D1706" s="6" t="s">
        <v>50</v>
      </c>
      <c r="E1706" s="6" t="s">
        <v>51</v>
      </c>
      <c r="F1706" s="5">
        <v>2</v>
      </c>
      <c r="G1706" s="8">
        <v>2510</v>
      </c>
      <c r="H1706" s="9">
        <v>0.4</v>
      </c>
      <c r="I1706" s="7">
        <v>3012</v>
      </c>
      <c r="J1706" s="8">
        <v>301.2</v>
      </c>
      <c r="K1706" s="8">
        <v>2710.8</v>
      </c>
      <c r="L1706" s="9">
        <f>(Sales[[#This Row],[Profit/Loss]]/Sales[[#This Row],[Revenue]])</f>
        <v>0.9</v>
      </c>
      <c r="M1706" s="1">
        <v>45774</v>
      </c>
      <c r="N1706" s="6" t="s">
        <v>15</v>
      </c>
      <c r="O1706" s="6" t="s">
        <v>4</v>
      </c>
    </row>
    <row r="1707" spans="1:15" x14ac:dyDescent="0.35">
      <c r="A1707" s="6">
        <v>2780</v>
      </c>
      <c r="B1707" s="6" t="s">
        <v>1773</v>
      </c>
      <c r="C1707" s="6" t="s">
        <v>56</v>
      </c>
      <c r="D1707" s="6" t="s">
        <v>57</v>
      </c>
      <c r="E1707" s="6" t="s">
        <v>58</v>
      </c>
      <c r="F1707" s="5">
        <v>2</v>
      </c>
      <c r="G1707" s="8">
        <v>2535</v>
      </c>
      <c r="H1707" s="9">
        <v>0.64</v>
      </c>
      <c r="I1707" s="7">
        <v>1825.2</v>
      </c>
      <c r="J1707" s="8">
        <v>1460.16</v>
      </c>
      <c r="K1707" s="8">
        <v>365.03999999999996</v>
      </c>
      <c r="L1707" s="9">
        <f>(Sales[[#This Row],[Profit/Loss]]/Sales[[#This Row],[Revenue]])</f>
        <v>0.19999999999999998</v>
      </c>
      <c r="M1707" s="1">
        <v>45781</v>
      </c>
      <c r="N1707" s="6" t="s">
        <v>7</v>
      </c>
      <c r="O1707" s="6" t="s">
        <v>3</v>
      </c>
    </row>
    <row r="1708" spans="1:15" x14ac:dyDescent="0.35">
      <c r="A1708" s="6">
        <v>2781</v>
      </c>
      <c r="B1708" s="6" t="s">
        <v>1774</v>
      </c>
      <c r="C1708" s="6" t="s">
        <v>32</v>
      </c>
      <c r="D1708" s="6" t="s">
        <v>68</v>
      </c>
      <c r="E1708" s="6" t="s">
        <v>69</v>
      </c>
      <c r="F1708" s="5">
        <v>2</v>
      </c>
      <c r="G1708" s="8">
        <v>2751</v>
      </c>
      <c r="H1708" s="9">
        <v>0.9</v>
      </c>
      <c r="I1708" s="7">
        <v>550.19999999999993</v>
      </c>
      <c r="J1708" s="8">
        <v>165.05999999999997</v>
      </c>
      <c r="K1708" s="8">
        <v>385.14</v>
      </c>
      <c r="L1708" s="9">
        <f>(Sales[[#This Row],[Profit/Loss]]/Sales[[#This Row],[Revenue]])</f>
        <v>0.70000000000000007</v>
      </c>
      <c r="M1708" s="1">
        <v>45780</v>
      </c>
      <c r="N1708" s="6" t="s">
        <v>7</v>
      </c>
      <c r="O1708" s="6" t="s">
        <v>4</v>
      </c>
    </row>
    <row r="1709" spans="1:15" x14ac:dyDescent="0.35">
      <c r="A1709" s="6">
        <v>2782</v>
      </c>
      <c r="B1709" s="6" t="s">
        <v>1775</v>
      </c>
      <c r="C1709" s="6" t="s">
        <v>32</v>
      </c>
      <c r="D1709" s="6" t="s">
        <v>129</v>
      </c>
      <c r="E1709" s="6" t="s">
        <v>130</v>
      </c>
      <c r="F1709" s="5">
        <v>2</v>
      </c>
      <c r="G1709" s="8">
        <v>449</v>
      </c>
      <c r="H1709" s="9">
        <v>0.62</v>
      </c>
      <c r="I1709" s="7">
        <v>341.24</v>
      </c>
      <c r="J1709" s="8">
        <v>102.372</v>
      </c>
      <c r="K1709" s="8">
        <v>238.86799999999999</v>
      </c>
      <c r="L1709" s="9">
        <f>(Sales[[#This Row],[Profit/Loss]]/Sales[[#This Row],[Revenue]])</f>
        <v>0.7</v>
      </c>
      <c r="M1709" s="1">
        <v>45563</v>
      </c>
      <c r="N1709" s="6" t="s">
        <v>9</v>
      </c>
      <c r="O1709" s="6" t="s">
        <v>4</v>
      </c>
    </row>
    <row r="1710" spans="1:15" x14ac:dyDescent="0.35">
      <c r="A1710" s="6">
        <v>2783</v>
      </c>
      <c r="B1710" s="6" t="s">
        <v>1776</v>
      </c>
      <c r="C1710" s="6" t="s">
        <v>45</v>
      </c>
      <c r="D1710" s="6" t="s">
        <v>46</v>
      </c>
      <c r="E1710" s="6" t="s">
        <v>47</v>
      </c>
      <c r="F1710" s="5">
        <v>2</v>
      </c>
      <c r="G1710" s="8">
        <v>2605</v>
      </c>
      <c r="H1710" s="9">
        <v>0.7</v>
      </c>
      <c r="I1710" s="7">
        <v>1563.0000000000002</v>
      </c>
      <c r="J1710" s="8">
        <v>1406.7000000000003</v>
      </c>
      <c r="K1710" s="8">
        <v>156.29999999999995</v>
      </c>
      <c r="L1710" s="9">
        <f>(Sales[[#This Row],[Profit/Loss]]/Sales[[#This Row],[Revenue]])</f>
        <v>9.999999999999995E-2</v>
      </c>
      <c r="M1710" s="1">
        <v>45547</v>
      </c>
      <c r="N1710" s="6" t="s">
        <v>9</v>
      </c>
      <c r="O1710" s="6" t="s">
        <v>4</v>
      </c>
    </row>
    <row r="1711" spans="1:15" x14ac:dyDescent="0.35">
      <c r="A1711" s="6">
        <v>2784</v>
      </c>
      <c r="B1711" s="6" t="s">
        <v>1777</v>
      </c>
      <c r="C1711" s="6" t="s">
        <v>37</v>
      </c>
      <c r="D1711" s="6" t="s">
        <v>102</v>
      </c>
      <c r="E1711" s="6" t="s">
        <v>103</v>
      </c>
      <c r="F1711" s="5">
        <v>2</v>
      </c>
      <c r="G1711" s="8">
        <v>2445</v>
      </c>
      <c r="H1711" s="9">
        <v>0.57999999999999996</v>
      </c>
      <c r="I1711" s="7">
        <v>2053.8000000000002</v>
      </c>
      <c r="J1711" s="8">
        <v>821.5200000000001</v>
      </c>
      <c r="K1711" s="8">
        <v>1232.2800000000002</v>
      </c>
      <c r="L1711" s="9">
        <f>(Sales[[#This Row],[Profit/Loss]]/Sales[[#This Row],[Revenue]])</f>
        <v>0.60000000000000009</v>
      </c>
      <c r="M1711" s="1">
        <v>45660</v>
      </c>
      <c r="N1711" s="6" t="s">
        <v>15</v>
      </c>
      <c r="O1711" s="6" t="s">
        <v>4</v>
      </c>
    </row>
    <row r="1712" spans="1:15" x14ac:dyDescent="0.35">
      <c r="A1712" s="6">
        <v>2785</v>
      </c>
      <c r="B1712" s="6" t="s">
        <v>1778</v>
      </c>
      <c r="C1712" s="6" t="s">
        <v>41</v>
      </c>
      <c r="D1712" s="6" t="s">
        <v>73</v>
      </c>
      <c r="E1712" s="6" t="s">
        <v>74</v>
      </c>
      <c r="F1712" s="5">
        <v>2</v>
      </c>
      <c r="G1712" s="8">
        <v>2543</v>
      </c>
      <c r="H1712" s="9">
        <v>0.59</v>
      </c>
      <c r="I1712" s="7">
        <v>2085.2600000000002</v>
      </c>
      <c r="J1712" s="8">
        <v>1459.682</v>
      </c>
      <c r="K1712" s="8">
        <v>625.5780000000002</v>
      </c>
      <c r="L1712" s="9">
        <f>(Sales[[#This Row],[Profit/Loss]]/Sales[[#This Row],[Revenue]])</f>
        <v>0.30000000000000004</v>
      </c>
      <c r="M1712" s="1">
        <v>45569</v>
      </c>
      <c r="N1712" s="6" t="s">
        <v>9</v>
      </c>
      <c r="O1712" s="6" t="s">
        <v>4</v>
      </c>
    </row>
    <row r="1713" spans="1:15" x14ac:dyDescent="0.35">
      <c r="A1713" s="6">
        <v>2787</v>
      </c>
      <c r="B1713" s="6" t="s">
        <v>1779</v>
      </c>
      <c r="C1713" s="6" t="s">
        <v>45</v>
      </c>
      <c r="D1713" s="6" t="s">
        <v>171</v>
      </c>
      <c r="E1713" s="6" t="s">
        <v>172</v>
      </c>
      <c r="F1713" s="5">
        <v>2</v>
      </c>
      <c r="G1713" s="8">
        <v>2385</v>
      </c>
      <c r="H1713" s="9">
        <v>0.57999999999999996</v>
      </c>
      <c r="I1713" s="7">
        <v>2003.4</v>
      </c>
      <c r="J1713" s="8">
        <v>1803.0600000000002</v>
      </c>
      <c r="K1713" s="8">
        <v>200.33999999999992</v>
      </c>
      <c r="L1713" s="9">
        <f>(Sales[[#This Row],[Profit/Loss]]/Sales[[#This Row],[Revenue]])</f>
        <v>9.999999999999995E-2</v>
      </c>
      <c r="M1713" s="1">
        <v>45563</v>
      </c>
      <c r="N1713" s="6" t="s">
        <v>13</v>
      </c>
      <c r="O1713" s="6" t="s">
        <v>4</v>
      </c>
    </row>
    <row r="1714" spans="1:15" x14ac:dyDescent="0.35">
      <c r="A1714" s="6">
        <v>2788</v>
      </c>
      <c r="B1714" s="6" t="s">
        <v>1780</v>
      </c>
      <c r="C1714" s="6" t="s">
        <v>45</v>
      </c>
      <c r="D1714" s="6" t="s">
        <v>60</v>
      </c>
      <c r="E1714" s="6" t="s">
        <v>61</v>
      </c>
      <c r="F1714" s="5">
        <v>1</v>
      </c>
      <c r="G1714" s="8">
        <v>3267</v>
      </c>
      <c r="H1714" s="9">
        <v>0.64</v>
      </c>
      <c r="I1714" s="7">
        <v>1176.1199999999999</v>
      </c>
      <c r="J1714" s="8">
        <v>1058.508</v>
      </c>
      <c r="K1714" s="8">
        <v>117.61199999999985</v>
      </c>
      <c r="L1714" s="9">
        <f>(Sales[[#This Row],[Profit/Loss]]/Sales[[#This Row],[Revenue]])</f>
        <v>9.9999999999999881E-2</v>
      </c>
      <c r="M1714" s="1">
        <v>45742</v>
      </c>
      <c r="N1714" s="6" t="s">
        <v>11</v>
      </c>
      <c r="O1714" s="6" t="s">
        <v>3</v>
      </c>
    </row>
    <row r="1715" spans="1:15" x14ac:dyDescent="0.35">
      <c r="A1715" s="6">
        <v>2789</v>
      </c>
      <c r="B1715" s="6" t="s">
        <v>1781</v>
      </c>
      <c r="C1715" s="6" t="s">
        <v>45</v>
      </c>
      <c r="D1715" s="6" t="s">
        <v>46</v>
      </c>
      <c r="E1715" s="6" t="s">
        <v>47</v>
      </c>
      <c r="F1715" s="5">
        <v>3</v>
      </c>
      <c r="G1715" s="8">
        <v>3736</v>
      </c>
      <c r="H1715" s="9">
        <v>0.7</v>
      </c>
      <c r="I1715" s="7">
        <v>3362.4000000000005</v>
      </c>
      <c r="J1715" s="8">
        <v>3026.1600000000008</v>
      </c>
      <c r="K1715" s="8">
        <v>336.23999999999978</v>
      </c>
      <c r="L1715" s="9">
        <f>(Sales[[#This Row],[Profit/Loss]]/Sales[[#This Row],[Revenue]])</f>
        <v>9.9999999999999922E-2</v>
      </c>
      <c r="M1715" s="1">
        <v>45563</v>
      </c>
      <c r="N1715" s="6" t="s">
        <v>15</v>
      </c>
      <c r="O1715" s="6" t="s">
        <v>4</v>
      </c>
    </row>
    <row r="1716" spans="1:15" x14ac:dyDescent="0.35">
      <c r="A1716" s="6">
        <v>2790</v>
      </c>
      <c r="B1716" s="6" t="s">
        <v>1782</v>
      </c>
      <c r="C1716" s="6" t="s">
        <v>32</v>
      </c>
      <c r="D1716" s="6" t="s">
        <v>53</v>
      </c>
      <c r="E1716" s="6" t="s">
        <v>54</v>
      </c>
      <c r="F1716" s="5">
        <v>3</v>
      </c>
      <c r="G1716" s="8">
        <v>2675</v>
      </c>
      <c r="H1716" s="9">
        <v>0.41</v>
      </c>
      <c r="I1716" s="7">
        <v>4734.7500000000009</v>
      </c>
      <c r="J1716" s="8">
        <v>1420.4250000000002</v>
      </c>
      <c r="K1716" s="8">
        <v>3314.3250000000007</v>
      </c>
      <c r="L1716" s="9">
        <f>(Sales[[#This Row],[Profit/Loss]]/Sales[[#This Row],[Revenue]])</f>
        <v>0.70000000000000007</v>
      </c>
      <c r="M1716" s="1">
        <v>45605</v>
      </c>
      <c r="N1716" s="6" t="s">
        <v>5</v>
      </c>
      <c r="O1716" s="6" t="s">
        <v>3</v>
      </c>
    </row>
    <row r="1717" spans="1:15" x14ac:dyDescent="0.35">
      <c r="A1717" s="6">
        <v>2791</v>
      </c>
      <c r="B1717" s="6" t="s">
        <v>1783</v>
      </c>
      <c r="C1717" s="6" t="s">
        <v>49</v>
      </c>
      <c r="D1717" s="6" t="s">
        <v>94</v>
      </c>
      <c r="E1717" s="6" t="s">
        <v>95</v>
      </c>
      <c r="F1717" s="5">
        <v>3</v>
      </c>
      <c r="G1717" s="8">
        <v>2689</v>
      </c>
      <c r="H1717" s="9">
        <v>0.76</v>
      </c>
      <c r="I1717" s="7">
        <v>1936.08</v>
      </c>
      <c r="J1717" s="8">
        <v>193.608</v>
      </c>
      <c r="K1717" s="8">
        <v>1742.472</v>
      </c>
      <c r="L1717" s="9">
        <f>(Sales[[#This Row],[Profit/Loss]]/Sales[[#This Row],[Revenue]])</f>
        <v>0.9</v>
      </c>
      <c r="M1717" s="1">
        <v>45604</v>
      </c>
      <c r="N1717" s="6" t="s">
        <v>15</v>
      </c>
      <c r="O1717" s="6" t="s">
        <v>4</v>
      </c>
    </row>
    <row r="1718" spans="1:15" x14ac:dyDescent="0.35">
      <c r="A1718" s="6">
        <v>2792</v>
      </c>
      <c r="B1718" s="6" t="s">
        <v>1784</v>
      </c>
      <c r="C1718" s="6" t="s">
        <v>49</v>
      </c>
      <c r="D1718" s="6" t="s">
        <v>105</v>
      </c>
      <c r="E1718" s="6" t="s">
        <v>106</v>
      </c>
      <c r="F1718" s="5">
        <v>2</v>
      </c>
      <c r="G1718" s="8">
        <v>1039</v>
      </c>
      <c r="H1718" s="9">
        <v>0.61</v>
      </c>
      <c r="I1718" s="7">
        <v>810.42000000000007</v>
      </c>
      <c r="J1718" s="8">
        <v>81.042000000000016</v>
      </c>
      <c r="K1718" s="8">
        <v>729.37800000000004</v>
      </c>
      <c r="L1718" s="9">
        <f>(Sales[[#This Row],[Profit/Loss]]/Sales[[#This Row],[Revenue]])</f>
        <v>0.9</v>
      </c>
      <c r="M1718" s="1">
        <v>45563</v>
      </c>
      <c r="N1718" s="6" t="s">
        <v>15</v>
      </c>
      <c r="O1718" s="6" t="s">
        <v>4</v>
      </c>
    </row>
    <row r="1719" spans="1:15" x14ac:dyDescent="0.35">
      <c r="A1719" s="6">
        <v>2793</v>
      </c>
      <c r="B1719" s="6" t="s">
        <v>1785</v>
      </c>
      <c r="C1719" s="6" t="s">
        <v>45</v>
      </c>
      <c r="D1719" s="6" t="s">
        <v>46</v>
      </c>
      <c r="E1719" s="6" t="s">
        <v>47</v>
      </c>
      <c r="F1719" s="5">
        <v>2</v>
      </c>
      <c r="G1719" s="8">
        <v>4836</v>
      </c>
      <c r="H1719" s="9">
        <v>0.7</v>
      </c>
      <c r="I1719" s="7">
        <v>2901.6000000000004</v>
      </c>
      <c r="J1719" s="8">
        <v>2611.4400000000005</v>
      </c>
      <c r="K1719" s="8">
        <v>290.15999999999985</v>
      </c>
      <c r="L1719" s="9">
        <f>(Sales[[#This Row],[Profit/Loss]]/Sales[[#This Row],[Revenue]])</f>
        <v>9.9999999999999936E-2</v>
      </c>
      <c r="M1719" s="1">
        <v>45735</v>
      </c>
      <c r="N1719" s="6" t="s">
        <v>7</v>
      </c>
      <c r="O1719" s="6" t="s">
        <v>4</v>
      </c>
    </row>
    <row r="1720" spans="1:15" x14ac:dyDescent="0.35">
      <c r="A1720" s="6">
        <v>2794</v>
      </c>
      <c r="B1720" s="6" t="s">
        <v>1786</v>
      </c>
      <c r="C1720" s="6" t="s">
        <v>56</v>
      </c>
      <c r="D1720" s="6" t="s">
        <v>117</v>
      </c>
      <c r="E1720" s="6" t="s">
        <v>118</v>
      </c>
      <c r="F1720" s="5">
        <v>1</v>
      </c>
      <c r="G1720" s="8">
        <v>2869</v>
      </c>
      <c r="H1720" s="9">
        <v>0.56999999999999995</v>
      </c>
      <c r="I1720" s="7">
        <v>1233.67</v>
      </c>
      <c r="J1720" s="8">
        <v>986.93600000000015</v>
      </c>
      <c r="K1720" s="8">
        <v>246.73399999999992</v>
      </c>
      <c r="L1720" s="9">
        <f>(Sales[[#This Row],[Profit/Loss]]/Sales[[#This Row],[Revenue]])</f>
        <v>0.19999999999999993</v>
      </c>
      <c r="M1720" s="1">
        <v>45685</v>
      </c>
      <c r="N1720" s="6" t="s">
        <v>11</v>
      </c>
      <c r="O1720" s="6" t="s">
        <v>4</v>
      </c>
    </row>
    <row r="1721" spans="1:15" x14ac:dyDescent="0.35">
      <c r="A1721" s="6">
        <v>2795</v>
      </c>
      <c r="B1721" s="6" t="s">
        <v>1787</v>
      </c>
      <c r="C1721" s="6" t="s">
        <v>32</v>
      </c>
      <c r="D1721" s="6" t="s">
        <v>53</v>
      </c>
      <c r="E1721" s="6" t="s">
        <v>54</v>
      </c>
      <c r="F1721" s="5">
        <v>2</v>
      </c>
      <c r="G1721" s="8">
        <v>2866</v>
      </c>
      <c r="H1721" s="9">
        <v>0.63</v>
      </c>
      <c r="I1721" s="7">
        <v>2120.84</v>
      </c>
      <c r="J1721" s="8">
        <v>636.25200000000007</v>
      </c>
      <c r="K1721" s="8">
        <v>1484.5880000000002</v>
      </c>
      <c r="L1721" s="9">
        <f>(Sales[[#This Row],[Profit/Loss]]/Sales[[#This Row],[Revenue]])</f>
        <v>0.70000000000000007</v>
      </c>
      <c r="M1721" s="1">
        <v>45563</v>
      </c>
      <c r="N1721" s="6" t="s">
        <v>9</v>
      </c>
      <c r="O1721" s="6" t="s">
        <v>4</v>
      </c>
    </row>
    <row r="1722" spans="1:15" x14ac:dyDescent="0.35">
      <c r="A1722" s="6">
        <v>2796</v>
      </c>
      <c r="B1722" s="6" t="s">
        <v>1788</v>
      </c>
      <c r="C1722" s="6" t="s">
        <v>37</v>
      </c>
      <c r="D1722" s="6" t="s">
        <v>38</v>
      </c>
      <c r="E1722" s="6" t="s">
        <v>39</v>
      </c>
      <c r="F1722" s="5">
        <v>3</v>
      </c>
      <c r="G1722" s="8">
        <v>2761</v>
      </c>
      <c r="H1722" s="9">
        <v>0.68</v>
      </c>
      <c r="I1722" s="7">
        <v>2650.5599999999995</v>
      </c>
      <c r="J1722" s="8">
        <v>1060.2239999999999</v>
      </c>
      <c r="K1722" s="8">
        <v>1590.3359999999996</v>
      </c>
      <c r="L1722" s="9">
        <f>(Sales[[#This Row],[Profit/Loss]]/Sales[[#This Row],[Revenue]])</f>
        <v>0.6</v>
      </c>
      <c r="M1722" s="1">
        <v>45563</v>
      </c>
      <c r="N1722" s="6" t="s">
        <v>5</v>
      </c>
      <c r="O1722" s="6" t="s">
        <v>4</v>
      </c>
    </row>
    <row r="1723" spans="1:15" x14ac:dyDescent="0.35">
      <c r="A1723" s="6">
        <v>2797</v>
      </c>
      <c r="B1723" s="6" t="s">
        <v>1789</v>
      </c>
      <c r="C1723" s="6" t="s">
        <v>45</v>
      </c>
      <c r="D1723" s="6" t="s">
        <v>46</v>
      </c>
      <c r="E1723" s="6" t="s">
        <v>47</v>
      </c>
      <c r="F1723" s="5">
        <v>1</v>
      </c>
      <c r="G1723" s="8">
        <v>1258</v>
      </c>
      <c r="H1723" s="9">
        <v>0.7</v>
      </c>
      <c r="I1723" s="7">
        <v>377.40000000000003</v>
      </c>
      <c r="J1723" s="8">
        <v>339.66</v>
      </c>
      <c r="K1723" s="8">
        <v>37.740000000000009</v>
      </c>
      <c r="L1723" s="9">
        <f>(Sales[[#This Row],[Profit/Loss]]/Sales[[#This Row],[Revenue]])</f>
        <v>0.10000000000000002</v>
      </c>
      <c r="M1723" s="1">
        <v>45796</v>
      </c>
      <c r="N1723" s="6" t="s">
        <v>7</v>
      </c>
      <c r="O1723" s="6" t="s">
        <v>4</v>
      </c>
    </row>
    <row r="1724" spans="1:15" x14ac:dyDescent="0.35">
      <c r="A1724" s="6">
        <v>2798</v>
      </c>
      <c r="B1724" s="6" t="s">
        <v>1790</v>
      </c>
      <c r="C1724" s="6" t="s">
        <v>56</v>
      </c>
      <c r="D1724" s="6" t="s">
        <v>83</v>
      </c>
      <c r="E1724" s="6" t="s">
        <v>84</v>
      </c>
      <c r="F1724" s="5">
        <v>2</v>
      </c>
      <c r="G1724" s="8">
        <v>2840</v>
      </c>
      <c r="H1724" s="9">
        <v>0.73</v>
      </c>
      <c r="I1724" s="7">
        <v>1533.6000000000001</v>
      </c>
      <c r="J1724" s="8">
        <v>1226.8800000000001</v>
      </c>
      <c r="K1724" s="8">
        <v>306.72000000000003</v>
      </c>
      <c r="L1724" s="9">
        <f>(Sales[[#This Row],[Profit/Loss]]/Sales[[#This Row],[Revenue]])</f>
        <v>0.2</v>
      </c>
      <c r="M1724" s="1">
        <v>45731</v>
      </c>
      <c r="N1724" s="6" t="s">
        <v>15</v>
      </c>
      <c r="O1724" s="6" t="s">
        <v>4</v>
      </c>
    </row>
    <row r="1725" spans="1:15" x14ac:dyDescent="0.35">
      <c r="A1725" s="6">
        <v>2799</v>
      </c>
      <c r="B1725" s="6" t="s">
        <v>1791</v>
      </c>
      <c r="C1725" s="6" t="s">
        <v>49</v>
      </c>
      <c r="D1725" s="6" t="s">
        <v>94</v>
      </c>
      <c r="E1725" s="6" t="s">
        <v>95</v>
      </c>
      <c r="F1725" s="5">
        <v>2</v>
      </c>
      <c r="G1725" s="8">
        <v>2689</v>
      </c>
      <c r="H1725" s="9">
        <v>0.76</v>
      </c>
      <c r="I1725" s="7">
        <v>1290.72</v>
      </c>
      <c r="J1725" s="8">
        <v>129.072</v>
      </c>
      <c r="K1725" s="8">
        <v>1161.6480000000001</v>
      </c>
      <c r="L1725" s="9">
        <f>(Sales[[#This Row],[Profit/Loss]]/Sales[[#This Row],[Revenue]])</f>
        <v>0.90000000000000013</v>
      </c>
      <c r="M1725" s="1">
        <v>45735</v>
      </c>
      <c r="N1725" s="6" t="s">
        <v>15</v>
      </c>
      <c r="O1725" s="6" t="s">
        <v>4</v>
      </c>
    </row>
    <row r="1726" spans="1:15" x14ac:dyDescent="0.35">
      <c r="A1726" s="6">
        <v>2800</v>
      </c>
      <c r="B1726" s="6" t="s">
        <v>1792</v>
      </c>
      <c r="C1726" s="6" t="s">
        <v>32</v>
      </c>
      <c r="D1726" s="6" t="s">
        <v>53</v>
      </c>
      <c r="E1726" s="6" t="s">
        <v>54</v>
      </c>
      <c r="F1726" s="5">
        <v>2</v>
      </c>
      <c r="G1726" s="8">
        <v>3410</v>
      </c>
      <c r="H1726" s="9">
        <v>0.63</v>
      </c>
      <c r="I1726" s="7">
        <v>2523.4</v>
      </c>
      <c r="J1726" s="8">
        <v>757.02</v>
      </c>
      <c r="K1726" s="8">
        <v>1766.38</v>
      </c>
      <c r="L1726" s="9">
        <f>(Sales[[#This Row],[Profit/Loss]]/Sales[[#This Row],[Revenue]])</f>
        <v>0.70000000000000007</v>
      </c>
      <c r="M1726" s="1">
        <v>45539</v>
      </c>
      <c r="N1726" s="6" t="s">
        <v>13</v>
      </c>
      <c r="O1726" s="6" t="s">
        <v>4</v>
      </c>
    </row>
    <row r="1727" spans="1:15" x14ac:dyDescent="0.35">
      <c r="A1727" s="6">
        <v>2801</v>
      </c>
      <c r="B1727" s="6" t="s">
        <v>1793</v>
      </c>
      <c r="C1727" s="6" t="s">
        <v>45</v>
      </c>
      <c r="D1727" s="6" t="s">
        <v>148</v>
      </c>
      <c r="E1727" s="6" t="s">
        <v>149</v>
      </c>
      <c r="F1727" s="5">
        <v>2</v>
      </c>
      <c r="G1727" s="8">
        <v>1871</v>
      </c>
      <c r="H1727" s="9">
        <v>0.67</v>
      </c>
      <c r="I1727" s="7">
        <v>1234.8599999999999</v>
      </c>
      <c r="J1727" s="8">
        <v>1111.374</v>
      </c>
      <c r="K1727" s="8">
        <v>123.48599999999988</v>
      </c>
      <c r="L1727" s="9">
        <f>(Sales[[#This Row],[Profit/Loss]]/Sales[[#This Row],[Revenue]])</f>
        <v>9.9999999999999908E-2</v>
      </c>
      <c r="M1727" s="1">
        <v>45563</v>
      </c>
      <c r="N1727" s="6" t="s">
        <v>7</v>
      </c>
      <c r="O1727" s="6" t="s">
        <v>4</v>
      </c>
    </row>
    <row r="1728" spans="1:15" x14ac:dyDescent="0.35">
      <c r="A1728" s="6">
        <v>2802</v>
      </c>
      <c r="B1728" s="6" t="s">
        <v>1794</v>
      </c>
      <c r="C1728" s="6" t="s">
        <v>41</v>
      </c>
      <c r="D1728" s="6" t="s">
        <v>73</v>
      </c>
      <c r="E1728" s="6" t="s">
        <v>74</v>
      </c>
      <c r="F1728" s="5">
        <v>1</v>
      </c>
      <c r="G1728" s="8">
        <v>2543</v>
      </c>
      <c r="H1728" s="9">
        <v>0.59</v>
      </c>
      <c r="I1728" s="7">
        <v>1042.6300000000001</v>
      </c>
      <c r="J1728" s="8">
        <v>729.84100000000001</v>
      </c>
      <c r="K1728" s="8">
        <v>312.7890000000001</v>
      </c>
      <c r="L1728" s="9">
        <f>(Sales[[#This Row],[Profit/Loss]]/Sales[[#This Row],[Revenue]])</f>
        <v>0.30000000000000004</v>
      </c>
      <c r="M1728" s="1">
        <v>45563</v>
      </c>
      <c r="N1728" s="6" t="s">
        <v>11</v>
      </c>
      <c r="O1728" s="6" t="s">
        <v>4</v>
      </c>
    </row>
    <row r="1729" spans="1:15" x14ac:dyDescent="0.35">
      <c r="A1729" s="6">
        <v>2803</v>
      </c>
      <c r="B1729" s="6" t="s">
        <v>1795</v>
      </c>
      <c r="C1729" s="6" t="s">
        <v>49</v>
      </c>
      <c r="D1729" s="6" t="s">
        <v>50</v>
      </c>
      <c r="E1729" s="6" t="s">
        <v>51</v>
      </c>
      <c r="F1729" s="5">
        <v>5</v>
      </c>
      <c r="G1729" s="8">
        <v>4419</v>
      </c>
      <c r="H1729" s="9">
        <v>0.67</v>
      </c>
      <c r="I1729" s="7">
        <v>7291.3499999999995</v>
      </c>
      <c r="J1729" s="8">
        <v>729.13499999999999</v>
      </c>
      <c r="K1729" s="8">
        <v>6562.2149999999992</v>
      </c>
      <c r="L1729" s="9">
        <f>(Sales[[#This Row],[Profit/Loss]]/Sales[[#This Row],[Revenue]])</f>
        <v>0.89999999999999991</v>
      </c>
      <c r="M1729" s="1">
        <v>45151</v>
      </c>
      <c r="N1729" s="6" t="s">
        <v>11</v>
      </c>
      <c r="O1729" s="6" t="s">
        <v>4</v>
      </c>
    </row>
    <row r="1730" spans="1:15" x14ac:dyDescent="0.35">
      <c r="A1730" s="6">
        <v>2804</v>
      </c>
      <c r="B1730" s="6" t="s">
        <v>1796</v>
      </c>
      <c r="C1730" s="6" t="s">
        <v>45</v>
      </c>
      <c r="D1730" s="6" t="s">
        <v>60</v>
      </c>
      <c r="E1730" s="6" t="s">
        <v>61</v>
      </c>
      <c r="F1730" s="5">
        <v>6</v>
      </c>
      <c r="G1730" s="8">
        <v>4784</v>
      </c>
      <c r="H1730" s="9">
        <v>0.64</v>
      </c>
      <c r="I1730" s="7">
        <v>10333.44</v>
      </c>
      <c r="J1730" s="8">
        <v>9300.0960000000014</v>
      </c>
      <c r="K1730" s="8">
        <v>1033.3439999999991</v>
      </c>
      <c r="L1730" s="9">
        <f>(Sales[[#This Row],[Profit/Loss]]/Sales[[#This Row],[Revenue]])</f>
        <v>9.9999999999999908E-2</v>
      </c>
      <c r="M1730" s="1">
        <v>45732</v>
      </c>
      <c r="N1730" s="6" t="s">
        <v>9</v>
      </c>
      <c r="O1730" s="6" t="s">
        <v>3</v>
      </c>
    </row>
    <row r="1731" spans="1:15" x14ac:dyDescent="0.35">
      <c r="A1731" s="6">
        <v>2805</v>
      </c>
      <c r="B1731" s="6" t="s">
        <v>1797</v>
      </c>
      <c r="C1731" s="6" t="s">
        <v>41</v>
      </c>
      <c r="D1731" s="6" t="s">
        <v>87</v>
      </c>
      <c r="E1731" s="6" t="s">
        <v>88</v>
      </c>
      <c r="F1731" s="5">
        <v>2</v>
      </c>
      <c r="G1731" s="8">
        <v>4930</v>
      </c>
      <c r="H1731" s="9">
        <v>0.92</v>
      </c>
      <c r="I1731" s="7">
        <v>788.79999999999961</v>
      </c>
      <c r="J1731" s="8">
        <v>552.15999999999974</v>
      </c>
      <c r="K1731" s="8">
        <v>236.63999999999987</v>
      </c>
      <c r="L1731" s="9">
        <f>(Sales[[#This Row],[Profit/Loss]]/Sales[[#This Row],[Revenue]])</f>
        <v>0.3</v>
      </c>
      <c r="M1731" s="1">
        <v>45801</v>
      </c>
      <c r="N1731" s="6" t="s">
        <v>11</v>
      </c>
      <c r="O1731" s="6" t="s">
        <v>3</v>
      </c>
    </row>
    <row r="1732" spans="1:15" x14ac:dyDescent="0.35">
      <c r="A1732" s="6">
        <v>2806</v>
      </c>
      <c r="B1732" s="6" t="s">
        <v>1798</v>
      </c>
      <c r="C1732" s="6" t="s">
        <v>32</v>
      </c>
      <c r="D1732" s="6" t="s">
        <v>53</v>
      </c>
      <c r="E1732" s="6" t="s">
        <v>54</v>
      </c>
      <c r="F1732" s="5">
        <v>2</v>
      </c>
      <c r="G1732" s="8">
        <v>2866</v>
      </c>
      <c r="H1732" s="9">
        <v>0.63</v>
      </c>
      <c r="I1732" s="7">
        <v>2120.84</v>
      </c>
      <c r="J1732" s="8">
        <v>636.25200000000007</v>
      </c>
      <c r="K1732" s="8">
        <v>1484.5880000000002</v>
      </c>
      <c r="L1732" s="9">
        <f>(Sales[[#This Row],[Profit/Loss]]/Sales[[#This Row],[Revenue]])</f>
        <v>0.70000000000000007</v>
      </c>
      <c r="M1732" s="1">
        <v>45569</v>
      </c>
      <c r="N1732" s="6" t="s">
        <v>11</v>
      </c>
      <c r="O1732" s="6" t="s">
        <v>4</v>
      </c>
    </row>
    <row r="1733" spans="1:15" x14ac:dyDescent="0.35">
      <c r="A1733" s="6">
        <v>2807</v>
      </c>
      <c r="B1733" s="6" t="s">
        <v>1799</v>
      </c>
      <c r="C1733" s="6" t="s">
        <v>32</v>
      </c>
      <c r="D1733" s="6" t="s">
        <v>33</v>
      </c>
      <c r="E1733" s="6" t="s">
        <v>34</v>
      </c>
      <c r="F1733" s="5">
        <v>2</v>
      </c>
      <c r="G1733" s="8">
        <v>3064</v>
      </c>
      <c r="H1733" s="9">
        <v>0.9</v>
      </c>
      <c r="I1733" s="7">
        <v>612.79999999999984</v>
      </c>
      <c r="J1733" s="8">
        <v>183.83999999999995</v>
      </c>
      <c r="K1733" s="8">
        <v>428.95999999999992</v>
      </c>
      <c r="L1733" s="9">
        <f>(Sales[[#This Row],[Profit/Loss]]/Sales[[#This Row],[Revenue]])</f>
        <v>0.70000000000000007</v>
      </c>
      <c r="M1733" s="1">
        <v>45516</v>
      </c>
      <c r="N1733" s="6" t="s">
        <v>13</v>
      </c>
      <c r="O1733" s="6" t="s">
        <v>3</v>
      </c>
    </row>
    <row r="1734" spans="1:15" x14ac:dyDescent="0.35">
      <c r="A1734" s="6">
        <v>2808</v>
      </c>
      <c r="B1734" s="6" t="s">
        <v>1800</v>
      </c>
      <c r="C1734" s="6" t="s">
        <v>41</v>
      </c>
      <c r="D1734" s="6" t="s">
        <v>87</v>
      </c>
      <c r="E1734" s="6" t="s">
        <v>88</v>
      </c>
      <c r="F1734" s="5">
        <v>2</v>
      </c>
      <c r="G1734" s="8">
        <v>4235</v>
      </c>
      <c r="H1734" s="9">
        <v>0.75</v>
      </c>
      <c r="I1734" s="7">
        <v>2117.5</v>
      </c>
      <c r="J1734" s="8">
        <v>1482.25</v>
      </c>
      <c r="K1734" s="8">
        <v>635.25</v>
      </c>
      <c r="L1734" s="9">
        <f>(Sales[[#This Row],[Profit/Loss]]/Sales[[#This Row],[Revenue]])</f>
        <v>0.3</v>
      </c>
      <c r="M1734" s="1">
        <v>45563</v>
      </c>
      <c r="N1734" s="6" t="s">
        <v>5</v>
      </c>
      <c r="O1734" s="6" t="s">
        <v>4</v>
      </c>
    </row>
    <row r="1735" spans="1:15" x14ac:dyDescent="0.35">
      <c r="A1735" s="6">
        <v>2810</v>
      </c>
      <c r="B1735" s="6" t="s">
        <v>1801</v>
      </c>
      <c r="C1735" s="6" t="s">
        <v>32</v>
      </c>
      <c r="D1735" s="6" t="s">
        <v>53</v>
      </c>
      <c r="E1735" s="6" t="s">
        <v>54</v>
      </c>
      <c r="F1735" s="5">
        <v>2</v>
      </c>
      <c r="G1735" s="8">
        <v>2038</v>
      </c>
      <c r="H1735" s="9">
        <v>0.9</v>
      </c>
      <c r="I1735" s="7">
        <v>407.59999999999991</v>
      </c>
      <c r="J1735" s="8">
        <v>122.27999999999997</v>
      </c>
      <c r="K1735" s="8">
        <v>285.31999999999994</v>
      </c>
      <c r="L1735" s="9">
        <f>(Sales[[#This Row],[Profit/Loss]]/Sales[[#This Row],[Revenue]])</f>
        <v>0.7</v>
      </c>
      <c r="M1735" s="1">
        <v>45563</v>
      </c>
      <c r="N1735" s="6" t="s">
        <v>9</v>
      </c>
      <c r="O1735" s="6" t="s">
        <v>3</v>
      </c>
    </row>
    <row r="1736" spans="1:15" x14ac:dyDescent="0.35">
      <c r="A1736" s="6">
        <v>2811</v>
      </c>
      <c r="B1736" s="6" t="s">
        <v>1802</v>
      </c>
      <c r="C1736" s="6" t="s">
        <v>56</v>
      </c>
      <c r="D1736" s="6" t="s">
        <v>117</v>
      </c>
      <c r="E1736" s="6" t="s">
        <v>118</v>
      </c>
      <c r="F1736" s="5">
        <v>1</v>
      </c>
      <c r="G1736" s="8">
        <v>4426</v>
      </c>
      <c r="H1736" s="9">
        <v>0.56999999999999995</v>
      </c>
      <c r="I1736" s="7">
        <v>1903.1800000000003</v>
      </c>
      <c r="J1736" s="8">
        <v>1522.5440000000003</v>
      </c>
      <c r="K1736" s="8">
        <v>380.63599999999997</v>
      </c>
      <c r="L1736" s="9">
        <f>(Sales[[#This Row],[Profit/Loss]]/Sales[[#This Row],[Revenue]])</f>
        <v>0.19999999999999996</v>
      </c>
      <c r="M1736" s="1">
        <v>45657</v>
      </c>
      <c r="N1736" s="6" t="s">
        <v>5</v>
      </c>
      <c r="O1736" s="6" t="s">
        <v>3</v>
      </c>
    </row>
    <row r="1737" spans="1:15" x14ac:dyDescent="0.35">
      <c r="A1737" s="6">
        <v>2812</v>
      </c>
      <c r="B1737" s="6" t="s">
        <v>1803</v>
      </c>
      <c r="C1737" s="6" t="s">
        <v>49</v>
      </c>
      <c r="D1737" s="6" t="s">
        <v>105</v>
      </c>
      <c r="E1737" s="6" t="s">
        <v>106</v>
      </c>
      <c r="F1737" s="5">
        <v>2</v>
      </c>
      <c r="G1737" s="8">
        <v>2751</v>
      </c>
      <c r="H1737" s="9">
        <v>0.61</v>
      </c>
      <c r="I1737" s="7">
        <v>2145.7800000000002</v>
      </c>
      <c r="J1737" s="8">
        <v>214.57800000000003</v>
      </c>
      <c r="K1737" s="8">
        <v>1931.2020000000002</v>
      </c>
      <c r="L1737" s="9">
        <f>(Sales[[#This Row],[Profit/Loss]]/Sales[[#This Row],[Revenue]])</f>
        <v>0.9</v>
      </c>
      <c r="M1737" s="1">
        <v>45727</v>
      </c>
      <c r="N1737" s="6" t="s">
        <v>15</v>
      </c>
      <c r="O1737" s="6" t="s">
        <v>3</v>
      </c>
    </row>
    <row r="1738" spans="1:15" x14ac:dyDescent="0.35">
      <c r="A1738" s="6">
        <v>2813</v>
      </c>
      <c r="B1738" s="6" t="s">
        <v>1804</v>
      </c>
      <c r="C1738" s="6" t="s">
        <v>45</v>
      </c>
      <c r="D1738" s="6" t="s">
        <v>46</v>
      </c>
      <c r="E1738" s="6" t="s">
        <v>47</v>
      </c>
      <c r="F1738" s="5">
        <v>2</v>
      </c>
      <c r="G1738" s="8">
        <v>2605</v>
      </c>
      <c r="H1738" s="9">
        <v>0.41</v>
      </c>
      <c r="I1738" s="7">
        <v>3073.9000000000005</v>
      </c>
      <c r="J1738" s="8">
        <v>2766.5100000000007</v>
      </c>
      <c r="K1738" s="8">
        <v>307.38999999999987</v>
      </c>
      <c r="L1738" s="9">
        <f>(Sales[[#This Row],[Profit/Loss]]/Sales[[#This Row],[Revenue]])</f>
        <v>9.9999999999999936E-2</v>
      </c>
      <c r="M1738" s="1">
        <v>45565</v>
      </c>
      <c r="N1738" s="6" t="s">
        <v>7</v>
      </c>
      <c r="O1738" s="6" t="s">
        <v>4</v>
      </c>
    </row>
    <row r="1739" spans="1:15" x14ac:dyDescent="0.35">
      <c r="A1739" s="6">
        <v>2814</v>
      </c>
      <c r="B1739" s="6" t="s">
        <v>1805</v>
      </c>
      <c r="C1739" s="6" t="s">
        <v>32</v>
      </c>
      <c r="D1739" s="6" t="s">
        <v>53</v>
      </c>
      <c r="E1739" s="6" t="s">
        <v>54</v>
      </c>
      <c r="F1739" s="5">
        <v>2</v>
      </c>
      <c r="G1739" s="8">
        <v>1888</v>
      </c>
      <c r="H1739" s="9">
        <v>0.63</v>
      </c>
      <c r="I1739" s="7">
        <v>1397.12</v>
      </c>
      <c r="J1739" s="8">
        <v>419.13599999999997</v>
      </c>
      <c r="K1739" s="8">
        <v>977.98399999999992</v>
      </c>
      <c r="L1739" s="9">
        <f>(Sales[[#This Row],[Profit/Loss]]/Sales[[#This Row],[Revenue]])</f>
        <v>0.7</v>
      </c>
      <c r="M1739" s="1">
        <v>45682</v>
      </c>
      <c r="N1739" s="6" t="s">
        <v>9</v>
      </c>
      <c r="O1739" s="6" t="s">
        <v>3</v>
      </c>
    </row>
    <row r="1740" spans="1:15" x14ac:dyDescent="0.35">
      <c r="A1740" s="6">
        <v>2816</v>
      </c>
      <c r="B1740" s="6" t="s">
        <v>1806</v>
      </c>
      <c r="C1740" s="6" t="s">
        <v>37</v>
      </c>
      <c r="D1740" s="6" t="s">
        <v>113</v>
      </c>
      <c r="E1740" s="6" t="s">
        <v>114</v>
      </c>
      <c r="F1740" s="5">
        <v>2</v>
      </c>
      <c r="G1740" s="8">
        <v>3818</v>
      </c>
      <c r="H1740" s="9">
        <v>0.34</v>
      </c>
      <c r="I1740" s="7">
        <v>5039.7599999999993</v>
      </c>
      <c r="J1740" s="8">
        <v>2015.9039999999998</v>
      </c>
      <c r="K1740" s="8">
        <v>3023.8559999999998</v>
      </c>
      <c r="L1740" s="9">
        <f>(Sales[[#This Row],[Profit/Loss]]/Sales[[#This Row],[Revenue]])</f>
        <v>0.60000000000000009</v>
      </c>
      <c r="M1740" s="1">
        <v>45628</v>
      </c>
      <c r="N1740" s="6" t="s">
        <v>7</v>
      </c>
      <c r="O1740" s="6" t="s">
        <v>3</v>
      </c>
    </row>
    <row r="1741" spans="1:15" x14ac:dyDescent="0.35">
      <c r="A1741" s="6">
        <v>2817</v>
      </c>
      <c r="B1741" s="6" t="s">
        <v>1807</v>
      </c>
      <c r="C1741" s="6" t="s">
        <v>56</v>
      </c>
      <c r="D1741" s="6" t="s">
        <v>57</v>
      </c>
      <c r="E1741" s="6" t="s">
        <v>58</v>
      </c>
      <c r="F1741" s="5">
        <v>2</v>
      </c>
      <c r="G1741" s="8">
        <v>2995</v>
      </c>
      <c r="H1741" s="9">
        <v>0.36</v>
      </c>
      <c r="I1741" s="7">
        <v>3833.6</v>
      </c>
      <c r="J1741" s="8">
        <v>3066.88</v>
      </c>
      <c r="K1741" s="8">
        <v>766.7199999999998</v>
      </c>
      <c r="L1741" s="9">
        <f>(Sales[[#This Row],[Profit/Loss]]/Sales[[#This Row],[Revenue]])</f>
        <v>0.19999999999999996</v>
      </c>
      <c r="M1741" s="1">
        <v>45770</v>
      </c>
      <c r="N1741" s="6" t="s">
        <v>9</v>
      </c>
      <c r="O1741" s="6" t="s">
        <v>4</v>
      </c>
    </row>
    <row r="1742" spans="1:15" x14ac:dyDescent="0.35">
      <c r="A1742" s="6">
        <v>2818</v>
      </c>
      <c r="B1742" s="6" t="s">
        <v>1808</v>
      </c>
      <c r="C1742" s="6" t="s">
        <v>56</v>
      </c>
      <c r="D1742" s="6" t="s">
        <v>83</v>
      </c>
      <c r="E1742" s="6" t="s">
        <v>84</v>
      </c>
      <c r="F1742" s="5">
        <v>2</v>
      </c>
      <c r="G1742" s="8">
        <v>740</v>
      </c>
      <c r="H1742" s="9">
        <v>0.73</v>
      </c>
      <c r="I1742" s="7">
        <v>399.6</v>
      </c>
      <c r="J1742" s="8">
        <v>319.68000000000006</v>
      </c>
      <c r="K1742" s="8">
        <v>79.919999999999959</v>
      </c>
      <c r="L1742" s="9">
        <f>(Sales[[#This Row],[Profit/Loss]]/Sales[[#This Row],[Revenue]])</f>
        <v>0.1999999999999999</v>
      </c>
      <c r="M1742" s="1">
        <v>45760</v>
      </c>
      <c r="N1742" s="6" t="s">
        <v>9</v>
      </c>
      <c r="O1742" s="6" t="s">
        <v>4</v>
      </c>
    </row>
    <row r="1743" spans="1:15" x14ac:dyDescent="0.35">
      <c r="A1743" s="6">
        <v>2819</v>
      </c>
      <c r="B1743" s="6" t="s">
        <v>1809</v>
      </c>
      <c r="C1743" s="6" t="s">
        <v>45</v>
      </c>
      <c r="D1743" s="6" t="s">
        <v>148</v>
      </c>
      <c r="E1743" s="6" t="s">
        <v>149</v>
      </c>
      <c r="F1743" s="5">
        <v>1</v>
      </c>
      <c r="G1743" s="8">
        <v>2914</v>
      </c>
      <c r="H1743" s="9">
        <v>0.67</v>
      </c>
      <c r="I1743" s="7">
        <v>961.61999999999989</v>
      </c>
      <c r="J1743" s="8">
        <v>865.45799999999997</v>
      </c>
      <c r="K1743" s="8">
        <v>96.161999999999921</v>
      </c>
      <c r="L1743" s="9">
        <f>(Sales[[#This Row],[Profit/Loss]]/Sales[[#This Row],[Revenue]])</f>
        <v>9.9999999999999922E-2</v>
      </c>
      <c r="M1743" s="1">
        <v>45563</v>
      </c>
      <c r="N1743" s="6" t="s">
        <v>7</v>
      </c>
      <c r="O1743" s="6" t="s">
        <v>4</v>
      </c>
    </row>
    <row r="1744" spans="1:15" x14ac:dyDescent="0.35">
      <c r="A1744" s="6">
        <v>2820</v>
      </c>
      <c r="B1744" s="6" t="s">
        <v>1810</v>
      </c>
      <c r="C1744" s="6" t="s">
        <v>45</v>
      </c>
      <c r="D1744" s="6" t="s">
        <v>171</v>
      </c>
      <c r="E1744" s="6" t="s">
        <v>172</v>
      </c>
      <c r="F1744" s="5">
        <v>1</v>
      </c>
      <c r="G1744" s="8">
        <v>2455</v>
      </c>
      <c r="H1744" s="9">
        <v>0.1</v>
      </c>
      <c r="I1744" s="7">
        <v>2209.5</v>
      </c>
      <c r="J1744" s="8">
        <v>1988.55</v>
      </c>
      <c r="K1744" s="8">
        <v>220.95000000000005</v>
      </c>
      <c r="L1744" s="9">
        <f>(Sales[[#This Row],[Profit/Loss]]/Sales[[#This Row],[Revenue]])</f>
        <v>0.10000000000000002</v>
      </c>
      <c r="M1744" s="1">
        <v>45294</v>
      </c>
      <c r="N1744" s="6" t="s">
        <v>9</v>
      </c>
      <c r="O1744" s="6" t="s">
        <v>3</v>
      </c>
    </row>
    <row r="1745" spans="1:15" x14ac:dyDescent="0.35">
      <c r="A1745" s="6">
        <v>2821</v>
      </c>
      <c r="B1745" s="6" t="s">
        <v>1811</v>
      </c>
      <c r="C1745" s="6" t="s">
        <v>56</v>
      </c>
      <c r="D1745" s="6" t="s">
        <v>83</v>
      </c>
      <c r="E1745" s="6" t="s">
        <v>84</v>
      </c>
      <c r="F1745" s="5">
        <v>2</v>
      </c>
      <c r="G1745" s="8">
        <v>2840</v>
      </c>
      <c r="H1745" s="9">
        <v>0.9</v>
      </c>
      <c r="I1745" s="7">
        <v>567.99999999999989</v>
      </c>
      <c r="J1745" s="8">
        <v>454.39999999999992</v>
      </c>
      <c r="K1745" s="8">
        <v>113.59999999999997</v>
      </c>
      <c r="L1745" s="9">
        <f>(Sales[[#This Row],[Profit/Loss]]/Sales[[#This Row],[Revenue]])</f>
        <v>0.19999999999999998</v>
      </c>
      <c r="M1745" s="1">
        <v>45644</v>
      </c>
      <c r="N1745" s="6" t="s">
        <v>7</v>
      </c>
      <c r="O1745" s="6" t="s">
        <v>4</v>
      </c>
    </row>
    <row r="1746" spans="1:15" x14ac:dyDescent="0.35">
      <c r="A1746" s="6">
        <v>2822</v>
      </c>
      <c r="B1746" s="6" t="s">
        <v>1812</v>
      </c>
      <c r="C1746" s="6" t="s">
        <v>49</v>
      </c>
      <c r="D1746" s="6" t="s">
        <v>94</v>
      </c>
      <c r="E1746" s="6" t="s">
        <v>95</v>
      </c>
      <c r="F1746" s="5">
        <v>2</v>
      </c>
      <c r="G1746" s="8">
        <v>3864</v>
      </c>
      <c r="H1746" s="9">
        <v>0.76</v>
      </c>
      <c r="I1746" s="7">
        <v>1854.72</v>
      </c>
      <c r="J1746" s="8">
        <v>185.47200000000001</v>
      </c>
      <c r="K1746" s="8">
        <v>1669.248</v>
      </c>
      <c r="L1746" s="9">
        <f>(Sales[[#This Row],[Profit/Loss]]/Sales[[#This Row],[Revenue]])</f>
        <v>0.9</v>
      </c>
      <c r="M1746" s="1">
        <v>45725</v>
      </c>
      <c r="N1746" s="6" t="s">
        <v>11</v>
      </c>
      <c r="O1746" s="6" t="s">
        <v>4</v>
      </c>
    </row>
    <row r="1747" spans="1:15" x14ac:dyDescent="0.35">
      <c r="A1747" s="6">
        <v>2823</v>
      </c>
      <c r="B1747" s="6" t="s">
        <v>1813</v>
      </c>
      <c r="C1747" s="6" t="s">
        <v>37</v>
      </c>
      <c r="D1747" s="6" t="s">
        <v>102</v>
      </c>
      <c r="E1747" s="6" t="s">
        <v>103</v>
      </c>
      <c r="F1747" s="5">
        <v>2</v>
      </c>
      <c r="G1747" s="8">
        <v>2445</v>
      </c>
      <c r="H1747" s="9">
        <v>0.57999999999999996</v>
      </c>
      <c r="I1747" s="7">
        <v>2053.8000000000002</v>
      </c>
      <c r="J1747" s="8">
        <v>821.5200000000001</v>
      </c>
      <c r="K1747" s="8">
        <v>1232.2800000000002</v>
      </c>
      <c r="L1747" s="9">
        <f>(Sales[[#This Row],[Profit/Loss]]/Sales[[#This Row],[Revenue]])</f>
        <v>0.60000000000000009</v>
      </c>
      <c r="M1747" s="1">
        <v>45542</v>
      </c>
      <c r="N1747" s="6" t="s">
        <v>7</v>
      </c>
      <c r="O1747" s="6" t="s">
        <v>4</v>
      </c>
    </row>
    <row r="1748" spans="1:15" x14ac:dyDescent="0.35">
      <c r="A1748" s="6">
        <v>2824</v>
      </c>
      <c r="B1748" s="6" t="s">
        <v>1814</v>
      </c>
      <c r="C1748" s="6" t="s">
        <v>41</v>
      </c>
      <c r="D1748" s="6" t="s">
        <v>110</v>
      </c>
      <c r="E1748" s="6" t="s">
        <v>111</v>
      </c>
      <c r="F1748" s="5">
        <v>2</v>
      </c>
      <c r="G1748" s="8">
        <v>2449</v>
      </c>
      <c r="H1748" s="9">
        <v>0.9</v>
      </c>
      <c r="I1748" s="7">
        <v>489.7999999999999</v>
      </c>
      <c r="J1748" s="8">
        <v>342.8599999999999</v>
      </c>
      <c r="K1748" s="8">
        <v>146.94</v>
      </c>
      <c r="L1748" s="9">
        <f>(Sales[[#This Row],[Profit/Loss]]/Sales[[#This Row],[Revenue]])</f>
        <v>0.30000000000000004</v>
      </c>
      <c r="M1748" s="1">
        <v>45618</v>
      </c>
      <c r="N1748" s="6" t="s">
        <v>5</v>
      </c>
      <c r="O1748" s="6" t="s">
        <v>4</v>
      </c>
    </row>
    <row r="1749" spans="1:15" x14ac:dyDescent="0.35">
      <c r="A1749" s="6">
        <v>2825</v>
      </c>
      <c r="B1749" s="6" t="s">
        <v>1815</v>
      </c>
      <c r="C1749" s="6" t="s">
        <v>45</v>
      </c>
      <c r="D1749" s="6" t="s">
        <v>46</v>
      </c>
      <c r="E1749" s="6" t="s">
        <v>47</v>
      </c>
      <c r="F1749" s="5">
        <v>2</v>
      </c>
      <c r="G1749" s="8">
        <v>2605</v>
      </c>
      <c r="H1749" s="9">
        <v>0.7</v>
      </c>
      <c r="I1749" s="7">
        <v>1563.0000000000002</v>
      </c>
      <c r="J1749" s="8">
        <v>1406.7000000000003</v>
      </c>
      <c r="K1749" s="8">
        <v>156.29999999999995</v>
      </c>
      <c r="L1749" s="9">
        <f>(Sales[[#This Row],[Profit/Loss]]/Sales[[#This Row],[Revenue]])</f>
        <v>9.999999999999995E-2</v>
      </c>
      <c r="M1749" s="1">
        <v>45563</v>
      </c>
      <c r="N1749" s="6" t="s">
        <v>7</v>
      </c>
      <c r="O1749" s="6" t="s">
        <v>3</v>
      </c>
    </row>
    <row r="1750" spans="1:15" x14ac:dyDescent="0.35">
      <c r="A1750" s="6">
        <v>2826</v>
      </c>
      <c r="B1750" s="6" t="s">
        <v>1816</v>
      </c>
      <c r="C1750" s="6" t="s">
        <v>49</v>
      </c>
      <c r="D1750" s="6" t="s">
        <v>94</v>
      </c>
      <c r="E1750" s="6" t="s">
        <v>95</v>
      </c>
      <c r="F1750" s="5">
        <v>1</v>
      </c>
      <c r="G1750" s="8">
        <v>2689</v>
      </c>
      <c r="H1750" s="9">
        <v>0.76</v>
      </c>
      <c r="I1750" s="7">
        <v>645.36</v>
      </c>
      <c r="J1750" s="8">
        <v>64.536000000000001</v>
      </c>
      <c r="K1750" s="8">
        <v>580.82400000000007</v>
      </c>
      <c r="L1750" s="9">
        <f>(Sales[[#This Row],[Profit/Loss]]/Sales[[#This Row],[Revenue]])</f>
        <v>0.90000000000000013</v>
      </c>
      <c r="M1750" s="1">
        <v>45563</v>
      </c>
      <c r="N1750" s="6" t="s">
        <v>9</v>
      </c>
      <c r="O1750" s="6" t="s">
        <v>4</v>
      </c>
    </row>
    <row r="1751" spans="1:15" x14ac:dyDescent="0.35">
      <c r="A1751" s="6">
        <v>2827</v>
      </c>
      <c r="B1751" s="6" t="s">
        <v>1817</v>
      </c>
      <c r="C1751" s="6" t="s">
        <v>32</v>
      </c>
      <c r="D1751" s="6" t="s">
        <v>33</v>
      </c>
      <c r="E1751" s="6" t="s">
        <v>34</v>
      </c>
      <c r="F1751" s="5">
        <v>2</v>
      </c>
      <c r="G1751" s="8">
        <v>3997</v>
      </c>
      <c r="H1751" s="9">
        <v>0.74</v>
      </c>
      <c r="I1751" s="7">
        <v>2078.44</v>
      </c>
      <c r="J1751" s="8">
        <v>623.53200000000004</v>
      </c>
      <c r="K1751" s="8">
        <v>1454.9079999999999</v>
      </c>
      <c r="L1751" s="9">
        <f>(Sales[[#This Row],[Profit/Loss]]/Sales[[#This Row],[Revenue]])</f>
        <v>0.7</v>
      </c>
      <c r="M1751" s="1">
        <v>45538</v>
      </c>
      <c r="N1751" s="6" t="s">
        <v>9</v>
      </c>
      <c r="O1751" s="6" t="s">
        <v>4</v>
      </c>
    </row>
    <row r="1752" spans="1:15" x14ac:dyDescent="0.35">
      <c r="A1752" s="6">
        <v>2828</v>
      </c>
      <c r="B1752" s="6" t="s">
        <v>1818</v>
      </c>
      <c r="C1752" s="6" t="s">
        <v>41</v>
      </c>
      <c r="D1752" s="6" t="s">
        <v>42</v>
      </c>
      <c r="E1752" s="6" t="s">
        <v>43</v>
      </c>
      <c r="F1752" s="5">
        <v>1</v>
      </c>
      <c r="G1752" s="8">
        <v>2963</v>
      </c>
      <c r="H1752" s="9">
        <v>0.66</v>
      </c>
      <c r="I1752" s="7">
        <v>1007.42</v>
      </c>
      <c r="J1752" s="8">
        <v>705.19399999999996</v>
      </c>
      <c r="K1752" s="8">
        <v>302.226</v>
      </c>
      <c r="L1752" s="9">
        <f>(Sales[[#This Row],[Profit/Loss]]/Sales[[#This Row],[Revenue]])</f>
        <v>0.3</v>
      </c>
      <c r="M1752" s="1">
        <v>45825</v>
      </c>
      <c r="N1752" s="6" t="s">
        <v>11</v>
      </c>
      <c r="O1752" s="6" t="s">
        <v>3</v>
      </c>
    </row>
    <row r="1753" spans="1:15" x14ac:dyDescent="0.35">
      <c r="A1753" s="6">
        <v>2829</v>
      </c>
      <c r="B1753" s="6" t="s">
        <v>1819</v>
      </c>
      <c r="C1753" s="6" t="s">
        <v>37</v>
      </c>
      <c r="D1753" s="6" t="s">
        <v>113</v>
      </c>
      <c r="E1753" s="6" t="s">
        <v>114</v>
      </c>
      <c r="F1753" s="5">
        <v>2</v>
      </c>
      <c r="G1753" s="8">
        <v>4817</v>
      </c>
      <c r="H1753" s="9">
        <v>0.9</v>
      </c>
      <c r="I1753" s="7">
        <v>963.39999999999975</v>
      </c>
      <c r="J1753" s="8">
        <v>385.3599999999999</v>
      </c>
      <c r="K1753" s="8">
        <v>578.03999999999985</v>
      </c>
      <c r="L1753" s="9">
        <f>(Sales[[#This Row],[Profit/Loss]]/Sales[[#This Row],[Revenue]])</f>
        <v>0.6</v>
      </c>
      <c r="M1753" s="1">
        <v>45563</v>
      </c>
      <c r="N1753" s="6" t="s">
        <v>15</v>
      </c>
      <c r="O1753" s="6" t="s">
        <v>3</v>
      </c>
    </row>
    <row r="1754" spans="1:15" x14ac:dyDescent="0.35">
      <c r="A1754" s="6">
        <v>2830</v>
      </c>
      <c r="B1754" s="6" t="s">
        <v>1820</v>
      </c>
      <c r="C1754" s="6" t="s">
        <v>49</v>
      </c>
      <c r="D1754" s="6" t="s">
        <v>50</v>
      </c>
      <c r="E1754" s="6" t="s">
        <v>51</v>
      </c>
      <c r="F1754" s="5">
        <v>2</v>
      </c>
      <c r="G1754" s="8">
        <v>3588</v>
      </c>
      <c r="H1754" s="9">
        <v>0.04</v>
      </c>
      <c r="I1754" s="7">
        <v>6888.96</v>
      </c>
      <c r="J1754" s="8">
        <v>688.89600000000007</v>
      </c>
      <c r="K1754" s="8">
        <v>6200.0640000000003</v>
      </c>
      <c r="L1754" s="9">
        <f>(Sales[[#This Row],[Profit/Loss]]/Sales[[#This Row],[Revenue]])</f>
        <v>0.9</v>
      </c>
      <c r="M1754" s="1">
        <v>45820</v>
      </c>
      <c r="N1754" s="6" t="s">
        <v>5</v>
      </c>
      <c r="O1754" s="6" t="s">
        <v>4</v>
      </c>
    </row>
    <row r="1755" spans="1:15" x14ac:dyDescent="0.35">
      <c r="A1755" s="6">
        <v>2831</v>
      </c>
      <c r="B1755" s="6" t="s">
        <v>847</v>
      </c>
      <c r="C1755" s="6" t="s">
        <v>56</v>
      </c>
      <c r="D1755" s="6" t="s">
        <v>57</v>
      </c>
      <c r="E1755" s="6" t="s">
        <v>58</v>
      </c>
      <c r="F1755" s="5">
        <v>2</v>
      </c>
      <c r="G1755" s="8">
        <v>2995</v>
      </c>
      <c r="H1755" s="9">
        <v>0.64</v>
      </c>
      <c r="I1755" s="7">
        <v>2156.4</v>
      </c>
      <c r="J1755" s="8">
        <v>1725.1200000000001</v>
      </c>
      <c r="K1755" s="8">
        <v>431.28</v>
      </c>
      <c r="L1755" s="9">
        <f>(Sales[[#This Row],[Profit/Loss]]/Sales[[#This Row],[Revenue]])</f>
        <v>0.19999999999999998</v>
      </c>
      <c r="M1755" s="1">
        <v>45495</v>
      </c>
      <c r="N1755" s="6" t="s">
        <v>7</v>
      </c>
      <c r="O1755" s="6" t="s">
        <v>3</v>
      </c>
    </row>
    <row r="1756" spans="1:15" x14ac:dyDescent="0.35">
      <c r="A1756" s="6">
        <v>2832</v>
      </c>
      <c r="B1756" s="6" t="s">
        <v>1821</v>
      </c>
      <c r="C1756" s="6" t="s">
        <v>41</v>
      </c>
      <c r="D1756" s="6" t="s">
        <v>110</v>
      </c>
      <c r="E1756" s="6" t="s">
        <v>111</v>
      </c>
      <c r="F1756" s="5">
        <v>2</v>
      </c>
      <c r="G1756" s="8">
        <v>2449</v>
      </c>
      <c r="H1756" s="9">
        <v>0.56000000000000005</v>
      </c>
      <c r="I1756" s="7">
        <v>2155.12</v>
      </c>
      <c r="J1756" s="8">
        <v>1508.5839999999998</v>
      </c>
      <c r="K1756" s="8">
        <v>646.53600000000006</v>
      </c>
      <c r="L1756" s="9">
        <f>(Sales[[#This Row],[Profit/Loss]]/Sales[[#This Row],[Revenue]])</f>
        <v>0.30000000000000004</v>
      </c>
      <c r="M1756" s="1">
        <v>45572</v>
      </c>
      <c r="N1756" s="6" t="s">
        <v>9</v>
      </c>
      <c r="O1756" s="6" t="s">
        <v>4</v>
      </c>
    </row>
    <row r="1757" spans="1:15" x14ac:dyDescent="0.35">
      <c r="A1757" s="6">
        <v>2833</v>
      </c>
      <c r="B1757" s="6" t="s">
        <v>1822</v>
      </c>
      <c r="C1757" s="6" t="s">
        <v>32</v>
      </c>
      <c r="D1757" s="6" t="s">
        <v>129</v>
      </c>
      <c r="E1757" s="6" t="s">
        <v>130</v>
      </c>
      <c r="F1757" s="5">
        <v>5</v>
      </c>
      <c r="G1757" s="8">
        <v>4273</v>
      </c>
      <c r="H1757" s="9">
        <v>0.62</v>
      </c>
      <c r="I1757" s="7">
        <v>8118.7</v>
      </c>
      <c r="J1757" s="8">
        <v>2435.6099999999997</v>
      </c>
      <c r="K1757" s="8">
        <v>5683.09</v>
      </c>
      <c r="L1757" s="9">
        <f>(Sales[[#This Row],[Profit/Loss]]/Sales[[#This Row],[Revenue]])</f>
        <v>0.70000000000000007</v>
      </c>
      <c r="M1757" s="1">
        <v>45563</v>
      </c>
      <c r="N1757" s="6" t="s">
        <v>11</v>
      </c>
      <c r="O1757" s="6" t="s">
        <v>4</v>
      </c>
    </row>
    <row r="1758" spans="1:15" x14ac:dyDescent="0.35">
      <c r="A1758" s="6">
        <v>2834</v>
      </c>
      <c r="B1758" s="6" t="s">
        <v>1823</v>
      </c>
      <c r="C1758" s="6" t="s">
        <v>37</v>
      </c>
      <c r="D1758" s="6" t="s">
        <v>151</v>
      </c>
      <c r="E1758" s="6" t="s">
        <v>152</v>
      </c>
      <c r="F1758" s="5">
        <v>2</v>
      </c>
      <c r="G1758" s="8">
        <v>3523</v>
      </c>
      <c r="H1758" s="9">
        <v>0.73</v>
      </c>
      <c r="I1758" s="7">
        <v>1902.42</v>
      </c>
      <c r="J1758" s="8">
        <v>760.96800000000007</v>
      </c>
      <c r="K1758" s="8">
        <v>1141.452</v>
      </c>
      <c r="L1758" s="9">
        <f>(Sales[[#This Row],[Profit/Loss]]/Sales[[#This Row],[Revenue]])</f>
        <v>0.6</v>
      </c>
      <c r="M1758" s="1">
        <v>45597</v>
      </c>
      <c r="N1758" s="6" t="s">
        <v>5</v>
      </c>
      <c r="O1758" s="6" t="s">
        <v>4</v>
      </c>
    </row>
    <row r="1759" spans="1:15" x14ac:dyDescent="0.35">
      <c r="A1759" s="6">
        <v>2835</v>
      </c>
      <c r="B1759" s="6" t="s">
        <v>1824</v>
      </c>
      <c r="C1759" s="6" t="s">
        <v>56</v>
      </c>
      <c r="D1759" s="6" t="s">
        <v>78</v>
      </c>
      <c r="E1759" s="6" t="s">
        <v>79</v>
      </c>
      <c r="F1759" s="5">
        <v>5</v>
      </c>
      <c r="G1759" s="8">
        <v>2791</v>
      </c>
      <c r="H1759" s="9">
        <v>0.98</v>
      </c>
      <c r="I1759" s="7">
        <v>279.10000000000025</v>
      </c>
      <c r="J1759" s="8">
        <v>223.2800000000002</v>
      </c>
      <c r="K1759" s="8">
        <v>55.82000000000005</v>
      </c>
      <c r="L1759" s="9">
        <f>(Sales[[#This Row],[Profit/Loss]]/Sales[[#This Row],[Revenue]])</f>
        <v>0.2</v>
      </c>
      <c r="M1759" s="1">
        <v>45839</v>
      </c>
      <c r="N1759" s="6" t="s">
        <v>13</v>
      </c>
      <c r="O1759" s="6" t="s">
        <v>3</v>
      </c>
    </row>
    <row r="1760" spans="1:15" x14ac:dyDescent="0.35">
      <c r="A1760" s="6">
        <v>2836</v>
      </c>
      <c r="B1760" s="6" t="s">
        <v>1825</v>
      </c>
      <c r="C1760" s="6" t="s">
        <v>56</v>
      </c>
      <c r="D1760" s="6" t="s">
        <v>117</v>
      </c>
      <c r="E1760" s="6" t="s">
        <v>118</v>
      </c>
      <c r="F1760" s="5">
        <v>4</v>
      </c>
      <c r="G1760" s="8">
        <v>4610</v>
      </c>
      <c r="H1760" s="9">
        <v>0.56999999999999995</v>
      </c>
      <c r="I1760" s="7">
        <v>7929.2000000000007</v>
      </c>
      <c r="J1760" s="8">
        <v>6343.3600000000006</v>
      </c>
      <c r="K1760" s="8">
        <v>1585.8400000000001</v>
      </c>
      <c r="L1760" s="9">
        <f>(Sales[[#This Row],[Profit/Loss]]/Sales[[#This Row],[Revenue]])</f>
        <v>0.2</v>
      </c>
      <c r="M1760" s="1">
        <v>45448</v>
      </c>
      <c r="N1760" s="6" t="s">
        <v>11</v>
      </c>
      <c r="O1760" s="6" t="s">
        <v>3</v>
      </c>
    </row>
    <row r="1761" spans="1:15" x14ac:dyDescent="0.35">
      <c r="A1761" s="6">
        <v>2837</v>
      </c>
      <c r="B1761" s="6" t="s">
        <v>1826</v>
      </c>
      <c r="C1761" s="6" t="s">
        <v>32</v>
      </c>
      <c r="D1761" s="6" t="s">
        <v>33</v>
      </c>
      <c r="E1761" s="6" t="s">
        <v>34</v>
      </c>
      <c r="F1761" s="5">
        <v>2</v>
      </c>
      <c r="G1761" s="8">
        <v>4443</v>
      </c>
      <c r="H1761" s="9">
        <v>0.74</v>
      </c>
      <c r="I1761" s="7">
        <v>2310.36</v>
      </c>
      <c r="J1761" s="8">
        <v>693.10800000000006</v>
      </c>
      <c r="K1761" s="8">
        <v>1617.252</v>
      </c>
      <c r="L1761" s="9">
        <f>(Sales[[#This Row],[Profit/Loss]]/Sales[[#This Row],[Revenue]])</f>
        <v>0.7</v>
      </c>
      <c r="M1761" s="1">
        <v>45743</v>
      </c>
      <c r="N1761" s="6" t="s">
        <v>11</v>
      </c>
      <c r="O1761" s="6" t="s">
        <v>3</v>
      </c>
    </row>
    <row r="1762" spans="1:15" x14ac:dyDescent="0.35">
      <c r="A1762" s="6">
        <v>2838</v>
      </c>
      <c r="B1762" s="6" t="s">
        <v>1827</v>
      </c>
      <c r="C1762" s="6" t="s">
        <v>56</v>
      </c>
      <c r="D1762" s="6" t="s">
        <v>117</v>
      </c>
      <c r="E1762" s="6" t="s">
        <v>118</v>
      </c>
      <c r="F1762" s="5">
        <v>1</v>
      </c>
      <c r="G1762" s="8">
        <v>2869</v>
      </c>
      <c r="H1762" s="9">
        <v>0.97</v>
      </c>
      <c r="I1762" s="7">
        <v>86.070000000000078</v>
      </c>
      <c r="J1762" s="8">
        <v>68.856000000000066</v>
      </c>
      <c r="K1762" s="8">
        <v>17.214000000000013</v>
      </c>
      <c r="L1762" s="9">
        <f>(Sales[[#This Row],[Profit/Loss]]/Sales[[#This Row],[Revenue]])</f>
        <v>0.19999999999999996</v>
      </c>
      <c r="M1762" s="1">
        <v>45563</v>
      </c>
      <c r="N1762" s="6" t="s">
        <v>9</v>
      </c>
      <c r="O1762" s="6" t="s">
        <v>3</v>
      </c>
    </row>
    <row r="1763" spans="1:15" x14ac:dyDescent="0.35">
      <c r="A1763" s="6">
        <v>2839</v>
      </c>
      <c r="B1763" s="6" t="s">
        <v>1828</v>
      </c>
      <c r="C1763" s="6" t="s">
        <v>41</v>
      </c>
      <c r="D1763" s="6" t="s">
        <v>110</v>
      </c>
      <c r="E1763" s="6" t="s">
        <v>111</v>
      </c>
      <c r="F1763" s="5">
        <v>2</v>
      </c>
      <c r="G1763" s="8">
        <v>561</v>
      </c>
      <c r="H1763" s="9">
        <v>0.69</v>
      </c>
      <c r="I1763" s="7">
        <v>347.82000000000005</v>
      </c>
      <c r="J1763" s="8">
        <v>243.47400000000002</v>
      </c>
      <c r="K1763" s="8">
        <v>104.34600000000003</v>
      </c>
      <c r="L1763" s="9">
        <f>(Sales[[#This Row],[Profit/Loss]]/Sales[[#This Row],[Revenue]])</f>
        <v>0.30000000000000004</v>
      </c>
      <c r="M1763" s="1">
        <v>45589</v>
      </c>
      <c r="N1763" s="6" t="s">
        <v>13</v>
      </c>
      <c r="O1763" s="6" t="s">
        <v>4</v>
      </c>
    </row>
    <row r="1764" spans="1:15" x14ac:dyDescent="0.35">
      <c r="A1764" s="6">
        <v>2840</v>
      </c>
      <c r="B1764" s="6" t="s">
        <v>1829</v>
      </c>
      <c r="C1764" s="6" t="s">
        <v>37</v>
      </c>
      <c r="D1764" s="6" t="s">
        <v>102</v>
      </c>
      <c r="E1764" s="6" t="s">
        <v>103</v>
      </c>
      <c r="F1764" s="5">
        <v>2</v>
      </c>
      <c r="G1764" s="8">
        <v>2298</v>
      </c>
      <c r="H1764" s="9">
        <v>0.57999999999999996</v>
      </c>
      <c r="I1764" s="7">
        <v>1930.3200000000002</v>
      </c>
      <c r="J1764" s="8">
        <v>772.12800000000016</v>
      </c>
      <c r="K1764" s="8">
        <v>1158.192</v>
      </c>
      <c r="L1764" s="9">
        <f>(Sales[[#This Row],[Profit/Loss]]/Sales[[#This Row],[Revenue]])</f>
        <v>0.6</v>
      </c>
      <c r="M1764" s="1">
        <v>45739</v>
      </c>
      <c r="N1764" s="6" t="s">
        <v>13</v>
      </c>
      <c r="O1764" s="6" t="s">
        <v>3</v>
      </c>
    </row>
    <row r="1765" spans="1:15" x14ac:dyDescent="0.35">
      <c r="A1765" s="6">
        <v>2841</v>
      </c>
      <c r="B1765" s="6" t="s">
        <v>1830</v>
      </c>
      <c r="C1765" s="6" t="s">
        <v>32</v>
      </c>
      <c r="D1765" s="6" t="s">
        <v>129</v>
      </c>
      <c r="E1765" s="6" t="s">
        <v>130</v>
      </c>
      <c r="F1765" s="5">
        <v>2</v>
      </c>
      <c r="G1765" s="8">
        <v>4154</v>
      </c>
      <c r="H1765" s="9">
        <v>0.62</v>
      </c>
      <c r="I1765" s="7">
        <v>3157.04</v>
      </c>
      <c r="J1765" s="8">
        <v>947.11199999999997</v>
      </c>
      <c r="K1765" s="8">
        <v>2209.9279999999999</v>
      </c>
      <c r="L1765" s="9">
        <f>(Sales[[#This Row],[Profit/Loss]]/Sales[[#This Row],[Revenue]])</f>
        <v>0.7</v>
      </c>
      <c r="M1765" s="1">
        <v>45665</v>
      </c>
      <c r="N1765" s="6" t="s">
        <v>9</v>
      </c>
      <c r="O1765" s="6" t="s">
        <v>3</v>
      </c>
    </row>
    <row r="1766" spans="1:15" x14ac:dyDescent="0.35">
      <c r="A1766" s="6">
        <v>2842</v>
      </c>
      <c r="B1766" s="6" t="s">
        <v>1831</v>
      </c>
      <c r="C1766" s="6" t="s">
        <v>45</v>
      </c>
      <c r="D1766" s="6" t="s">
        <v>60</v>
      </c>
      <c r="E1766" s="6" t="s">
        <v>61</v>
      </c>
      <c r="F1766" s="5">
        <v>2</v>
      </c>
      <c r="G1766" s="8">
        <v>1813</v>
      </c>
      <c r="H1766" s="9">
        <v>0.64</v>
      </c>
      <c r="I1766" s="7">
        <v>1305.3599999999999</v>
      </c>
      <c r="J1766" s="8">
        <v>1174.8239999999998</v>
      </c>
      <c r="K1766" s="8">
        <v>130.53600000000006</v>
      </c>
      <c r="L1766" s="9">
        <f>(Sales[[#This Row],[Profit/Loss]]/Sales[[#This Row],[Revenue]])</f>
        <v>0.10000000000000005</v>
      </c>
      <c r="M1766" s="1">
        <v>45560</v>
      </c>
      <c r="N1766" s="6" t="s">
        <v>5</v>
      </c>
      <c r="O1766" s="6" t="s">
        <v>3</v>
      </c>
    </row>
    <row r="1767" spans="1:15" x14ac:dyDescent="0.35">
      <c r="A1767" s="6">
        <v>2843</v>
      </c>
      <c r="B1767" s="6" t="s">
        <v>1832</v>
      </c>
      <c r="C1767" s="6" t="s">
        <v>49</v>
      </c>
      <c r="D1767" s="6" t="s">
        <v>105</v>
      </c>
      <c r="E1767" s="6" t="s">
        <v>106</v>
      </c>
      <c r="F1767" s="5">
        <v>2</v>
      </c>
      <c r="G1767" s="8">
        <v>1110</v>
      </c>
      <c r="H1767" s="9">
        <v>0.61</v>
      </c>
      <c r="I1767" s="7">
        <v>865.80000000000007</v>
      </c>
      <c r="J1767" s="8">
        <v>86.580000000000013</v>
      </c>
      <c r="K1767" s="8">
        <v>779.22</v>
      </c>
      <c r="L1767" s="9">
        <f>(Sales[[#This Row],[Profit/Loss]]/Sales[[#This Row],[Revenue]])</f>
        <v>0.89999999999999991</v>
      </c>
      <c r="M1767" s="1">
        <v>45679</v>
      </c>
      <c r="N1767" s="6" t="s">
        <v>9</v>
      </c>
      <c r="O1767" s="6" t="s">
        <v>3</v>
      </c>
    </row>
    <row r="1768" spans="1:15" x14ac:dyDescent="0.35">
      <c r="A1768" s="6">
        <v>2844</v>
      </c>
      <c r="B1768" s="6" t="s">
        <v>1833</v>
      </c>
      <c r="C1768" s="6" t="s">
        <v>32</v>
      </c>
      <c r="D1768" s="6" t="s">
        <v>68</v>
      </c>
      <c r="E1768" s="6" t="s">
        <v>69</v>
      </c>
      <c r="F1768" s="5">
        <v>2</v>
      </c>
      <c r="G1768" s="8">
        <v>2550</v>
      </c>
      <c r="H1768" s="9">
        <v>0.48</v>
      </c>
      <c r="I1768" s="7">
        <v>2652</v>
      </c>
      <c r="J1768" s="8">
        <v>795.6</v>
      </c>
      <c r="K1768" s="8">
        <v>1856.4</v>
      </c>
      <c r="L1768" s="9">
        <f>(Sales[[#This Row],[Profit/Loss]]/Sales[[#This Row],[Revenue]])</f>
        <v>0.70000000000000007</v>
      </c>
      <c r="M1768" s="1">
        <v>45431</v>
      </c>
      <c r="N1768" s="6" t="s">
        <v>5</v>
      </c>
      <c r="O1768" s="6" t="s">
        <v>4</v>
      </c>
    </row>
    <row r="1769" spans="1:15" x14ac:dyDescent="0.35">
      <c r="A1769" s="6">
        <v>2845</v>
      </c>
      <c r="B1769" s="6" t="s">
        <v>1834</v>
      </c>
      <c r="C1769" s="6" t="s">
        <v>37</v>
      </c>
      <c r="D1769" s="6" t="s">
        <v>113</v>
      </c>
      <c r="E1769" s="6" t="s">
        <v>114</v>
      </c>
      <c r="F1769" s="5">
        <v>2</v>
      </c>
      <c r="G1769" s="8">
        <v>2754</v>
      </c>
      <c r="H1769" s="9">
        <v>0.63</v>
      </c>
      <c r="I1769" s="7">
        <v>2037.96</v>
      </c>
      <c r="J1769" s="8">
        <v>815.18400000000008</v>
      </c>
      <c r="K1769" s="8">
        <v>1222.7759999999998</v>
      </c>
      <c r="L1769" s="9">
        <f>(Sales[[#This Row],[Profit/Loss]]/Sales[[#This Row],[Revenue]])</f>
        <v>0.59999999999999987</v>
      </c>
      <c r="M1769" s="1">
        <v>45751</v>
      </c>
      <c r="N1769" s="6" t="s">
        <v>5</v>
      </c>
      <c r="O1769" s="6" t="s">
        <v>3</v>
      </c>
    </row>
    <row r="1770" spans="1:15" x14ac:dyDescent="0.35">
      <c r="A1770" s="6">
        <v>2846</v>
      </c>
      <c r="B1770" s="6" t="s">
        <v>1835</v>
      </c>
      <c r="C1770" s="6" t="s">
        <v>41</v>
      </c>
      <c r="D1770" s="6" t="s">
        <v>87</v>
      </c>
      <c r="E1770" s="6" t="s">
        <v>88</v>
      </c>
      <c r="F1770" s="5">
        <v>2</v>
      </c>
      <c r="G1770" s="8">
        <v>2525</v>
      </c>
      <c r="H1770" s="9">
        <v>0.3</v>
      </c>
      <c r="I1770" s="7">
        <v>3535</v>
      </c>
      <c r="J1770" s="8">
        <v>2474.5</v>
      </c>
      <c r="K1770" s="8">
        <v>1060.5</v>
      </c>
      <c r="L1770" s="9">
        <f>(Sales[[#This Row],[Profit/Loss]]/Sales[[#This Row],[Revenue]])</f>
        <v>0.3</v>
      </c>
      <c r="M1770" s="1">
        <v>45560</v>
      </c>
      <c r="N1770" s="6" t="s">
        <v>13</v>
      </c>
      <c r="O1770" s="6" t="s">
        <v>4</v>
      </c>
    </row>
    <row r="1771" spans="1:15" x14ac:dyDescent="0.35">
      <c r="A1771" s="6">
        <v>2847</v>
      </c>
      <c r="B1771" s="6" t="s">
        <v>1836</v>
      </c>
      <c r="C1771" s="6" t="s">
        <v>41</v>
      </c>
      <c r="D1771" s="6" t="s">
        <v>110</v>
      </c>
      <c r="E1771" s="6" t="s">
        <v>111</v>
      </c>
      <c r="F1771" s="5">
        <v>2</v>
      </c>
      <c r="G1771" s="8">
        <v>3424</v>
      </c>
      <c r="H1771" s="9">
        <v>0.9</v>
      </c>
      <c r="I1771" s="7">
        <v>684.79999999999984</v>
      </c>
      <c r="J1771" s="8">
        <v>479.35999999999984</v>
      </c>
      <c r="K1771" s="8">
        <v>205.44</v>
      </c>
      <c r="L1771" s="9">
        <f>(Sales[[#This Row],[Profit/Loss]]/Sales[[#This Row],[Revenue]])</f>
        <v>0.30000000000000004</v>
      </c>
      <c r="M1771" s="1">
        <v>45516</v>
      </c>
      <c r="N1771" s="6" t="s">
        <v>15</v>
      </c>
      <c r="O1771" s="6" t="s">
        <v>3</v>
      </c>
    </row>
    <row r="1772" spans="1:15" x14ac:dyDescent="0.35">
      <c r="A1772" s="6">
        <v>2848</v>
      </c>
      <c r="B1772" s="6" t="s">
        <v>1837</v>
      </c>
      <c r="C1772" s="6" t="s">
        <v>37</v>
      </c>
      <c r="D1772" s="6" t="s">
        <v>151</v>
      </c>
      <c r="E1772" s="6" t="s">
        <v>152</v>
      </c>
      <c r="F1772" s="5">
        <v>2</v>
      </c>
      <c r="G1772" s="8">
        <v>2769</v>
      </c>
      <c r="H1772" s="9">
        <v>0.73</v>
      </c>
      <c r="I1772" s="7">
        <v>1495.26</v>
      </c>
      <c r="J1772" s="8">
        <v>598.10400000000004</v>
      </c>
      <c r="K1772" s="8">
        <v>897.15599999999995</v>
      </c>
      <c r="L1772" s="9">
        <f>(Sales[[#This Row],[Profit/Loss]]/Sales[[#This Row],[Revenue]])</f>
        <v>0.6</v>
      </c>
      <c r="M1772" s="1">
        <v>45535</v>
      </c>
      <c r="N1772" s="6" t="s">
        <v>7</v>
      </c>
      <c r="O1772" s="6" t="s">
        <v>4</v>
      </c>
    </row>
    <row r="1773" spans="1:15" x14ac:dyDescent="0.35">
      <c r="A1773" s="6">
        <v>2849</v>
      </c>
      <c r="B1773" s="6" t="s">
        <v>1838</v>
      </c>
      <c r="C1773" s="6" t="s">
        <v>45</v>
      </c>
      <c r="D1773" s="6" t="s">
        <v>60</v>
      </c>
      <c r="E1773" s="6" t="s">
        <v>61</v>
      </c>
      <c r="F1773" s="5">
        <v>2</v>
      </c>
      <c r="G1773" s="8">
        <v>2580</v>
      </c>
      <c r="H1773" s="9">
        <v>0.35</v>
      </c>
      <c r="I1773" s="7">
        <v>3354</v>
      </c>
      <c r="J1773" s="8">
        <v>3018.6</v>
      </c>
      <c r="K1773" s="8">
        <v>335.40000000000009</v>
      </c>
      <c r="L1773" s="9">
        <f>(Sales[[#This Row],[Profit/Loss]]/Sales[[#This Row],[Revenue]])</f>
        <v>0.10000000000000003</v>
      </c>
      <c r="M1773" s="1">
        <v>45563</v>
      </c>
      <c r="N1773" s="6" t="s">
        <v>9</v>
      </c>
      <c r="O1773" s="6" t="s">
        <v>3</v>
      </c>
    </row>
    <row r="1774" spans="1:15" x14ac:dyDescent="0.35">
      <c r="A1774" s="6">
        <v>2850</v>
      </c>
      <c r="B1774" s="6" t="s">
        <v>1839</v>
      </c>
      <c r="C1774" s="6" t="s">
        <v>32</v>
      </c>
      <c r="D1774" s="6" t="s">
        <v>33</v>
      </c>
      <c r="E1774" s="6" t="s">
        <v>34</v>
      </c>
      <c r="F1774" s="5">
        <v>2</v>
      </c>
      <c r="G1774" s="8">
        <v>2688</v>
      </c>
      <c r="H1774" s="9">
        <v>0.74</v>
      </c>
      <c r="I1774" s="7">
        <v>1397.76</v>
      </c>
      <c r="J1774" s="8">
        <v>419.32799999999997</v>
      </c>
      <c r="K1774" s="8">
        <v>978.43200000000002</v>
      </c>
      <c r="L1774" s="9">
        <f>(Sales[[#This Row],[Profit/Loss]]/Sales[[#This Row],[Revenue]])</f>
        <v>0.70000000000000007</v>
      </c>
      <c r="M1774" s="1">
        <v>45559</v>
      </c>
      <c r="N1774" s="6" t="s">
        <v>5</v>
      </c>
      <c r="O1774" s="6" t="s">
        <v>3</v>
      </c>
    </row>
    <row r="1775" spans="1:15" x14ac:dyDescent="0.35">
      <c r="A1775" s="6">
        <v>2851</v>
      </c>
      <c r="B1775" s="6" t="s">
        <v>1840</v>
      </c>
      <c r="C1775" s="6" t="s">
        <v>56</v>
      </c>
      <c r="D1775" s="6" t="s">
        <v>57</v>
      </c>
      <c r="E1775" s="6" t="s">
        <v>58</v>
      </c>
      <c r="F1775" s="5">
        <v>2</v>
      </c>
      <c r="G1775" s="8">
        <v>1525</v>
      </c>
      <c r="H1775" s="9">
        <v>0.64</v>
      </c>
      <c r="I1775" s="7">
        <v>1098</v>
      </c>
      <c r="J1775" s="8">
        <v>878.40000000000009</v>
      </c>
      <c r="K1775" s="8">
        <v>219.59999999999991</v>
      </c>
      <c r="L1775" s="9">
        <f>(Sales[[#This Row],[Profit/Loss]]/Sales[[#This Row],[Revenue]])</f>
        <v>0.19999999999999993</v>
      </c>
      <c r="M1775" s="1">
        <v>45543</v>
      </c>
      <c r="N1775" s="6" t="s">
        <v>13</v>
      </c>
      <c r="O1775" s="6" t="s">
        <v>4</v>
      </c>
    </row>
    <row r="1776" spans="1:15" x14ac:dyDescent="0.35">
      <c r="A1776" s="6">
        <v>2852</v>
      </c>
      <c r="B1776" s="6" t="s">
        <v>1841</v>
      </c>
      <c r="C1776" s="6" t="s">
        <v>41</v>
      </c>
      <c r="D1776" s="6" t="s">
        <v>110</v>
      </c>
      <c r="E1776" s="6" t="s">
        <v>111</v>
      </c>
      <c r="F1776" s="5">
        <v>2</v>
      </c>
      <c r="G1776" s="8">
        <v>1817</v>
      </c>
      <c r="H1776" s="9">
        <v>0.69</v>
      </c>
      <c r="I1776" s="7">
        <v>1126.5400000000002</v>
      </c>
      <c r="J1776" s="8">
        <v>788.57800000000009</v>
      </c>
      <c r="K1776" s="8">
        <v>337.9620000000001</v>
      </c>
      <c r="L1776" s="9">
        <f>(Sales[[#This Row],[Profit/Loss]]/Sales[[#This Row],[Revenue]])</f>
        <v>0.30000000000000004</v>
      </c>
      <c r="M1776" s="1">
        <v>45563</v>
      </c>
      <c r="N1776" s="6" t="s">
        <v>9</v>
      </c>
      <c r="O1776" s="6" t="s">
        <v>4</v>
      </c>
    </row>
    <row r="1777" spans="1:15" x14ac:dyDescent="0.35">
      <c r="A1777" s="6">
        <v>2853</v>
      </c>
      <c r="B1777" s="6" t="s">
        <v>1842</v>
      </c>
      <c r="C1777" s="6" t="s">
        <v>49</v>
      </c>
      <c r="D1777" s="6" t="s">
        <v>105</v>
      </c>
      <c r="E1777" s="6" t="s">
        <v>106</v>
      </c>
      <c r="F1777" s="5">
        <v>2</v>
      </c>
      <c r="G1777" s="8">
        <v>1212</v>
      </c>
      <c r="H1777" s="9">
        <v>0.89</v>
      </c>
      <c r="I1777" s="7">
        <v>266.64</v>
      </c>
      <c r="J1777" s="8">
        <v>26.664000000000001</v>
      </c>
      <c r="K1777" s="8">
        <v>239.976</v>
      </c>
      <c r="L1777" s="9">
        <f>(Sales[[#This Row],[Profit/Loss]]/Sales[[#This Row],[Revenue]])</f>
        <v>0.9</v>
      </c>
      <c r="M1777" s="1">
        <v>45860</v>
      </c>
      <c r="N1777" s="6" t="s">
        <v>9</v>
      </c>
      <c r="O1777" s="6" t="s">
        <v>4</v>
      </c>
    </row>
    <row r="1778" spans="1:15" x14ac:dyDescent="0.35">
      <c r="A1778" s="6">
        <v>2854</v>
      </c>
      <c r="B1778" s="6" t="s">
        <v>1843</v>
      </c>
      <c r="C1778" s="6" t="s">
        <v>32</v>
      </c>
      <c r="D1778" s="6" t="s">
        <v>33</v>
      </c>
      <c r="E1778" s="6" t="s">
        <v>34</v>
      </c>
      <c r="F1778" s="5">
        <v>2</v>
      </c>
      <c r="G1778" s="8">
        <v>3303</v>
      </c>
      <c r="H1778" s="9">
        <v>0.7</v>
      </c>
      <c r="I1778" s="7">
        <v>1981.8000000000002</v>
      </c>
      <c r="J1778" s="8">
        <v>594.54000000000008</v>
      </c>
      <c r="K1778" s="8">
        <v>1387.2600000000002</v>
      </c>
      <c r="L1778" s="9">
        <f>(Sales[[#This Row],[Profit/Loss]]/Sales[[#This Row],[Revenue]])</f>
        <v>0.70000000000000007</v>
      </c>
      <c r="M1778" s="1">
        <v>45563</v>
      </c>
      <c r="N1778" s="6" t="s">
        <v>9</v>
      </c>
      <c r="O1778" s="6" t="s">
        <v>3</v>
      </c>
    </row>
    <row r="1779" spans="1:15" x14ac:dyDescent="0.35">
      <c r="A1779" s="6">
        <v>2855</v>
      </c>
      <c r="B1779" s="6" t="s">
        <v>1844</v>
      </c>
      <c r="C1779" s="6" t="s">
        <v>32</v>
      </c>
      <c r="D1779" s="6" t="s">
        <v>33</v>
      </c>
      <c r="E1779" s="6" t="s">
        <v>34</v>
      </c>
      <c r="F1779" s="5">
        <v>2</v>
      </c>
      <c r="G1779" s="8">
        <v>1831</v>
      </c>
      <c r="H1779" s="9">
        <v>0.74</v>
      </c>
      <c r="I1779" s="7">
        <v>952.12</v>
      </c>
      <c r="J1779" s="8">
        <v>285.63599999999997</v>
      </c>
      <c r="K1779" s="8">
        <v>666.48400000000004</v>
      </c>
      <c r="L1779" s="9">
        <f>(Sales[[#This Row],[Profit/Loss]]/Sales[[#This Row],[Revenue]])</f>
        <v>0.70000000000000007</v>
      </c>
      <c r="M1779" s="1">
        <v>45584</v>
      </c>
      <c r="N1779" s="6" t="s">
        <v>13</v>
      </c>
      <c r="O1779" s="6" t="s">
        <v>4</v>
      </c>
    </row>
    <row r="1780" spans="1:15" x14ac:dyDescent="0.35">
      <c r="A1780" s="6">
        <v>2856</v>
      </c>
      <c r="B1780" s="6" t="s">
        <v>1845</v>
      </c>
      <c r="C1780" s="6" t="s">
        <v>56</v>
      </c>
      <c r="D1780" s="6" t="s">
        <v>83</v>
      </c>
      <c r="E1780" s="6" t="s">
        <v>84</v>
      </c>
      <c r="F1780" s="5">
        <v>2</v>
      </c>
      <c r="G1780" s="8">
        <v>2840</v>
      </c>
      <c r="H1780" s="9">
        <v>0.73</v>
      </c>
      <c r="I1780" s="7">
        <v>1533.6000000000001</v>
      </c>
      <c r="J1780" s="8">
        <v>1226.8800000000001</v>
      </c>
      <c r="K1780" s="8">
        <v>306.72000000000003</v>
      </c>
      <c r="L1780" s="9">
        <f>(Sales[[#This Row],[Profit/Loss]]/Sales[[#This Row],[Revenue]])</f>
        <v>0.2</v>
      </c>
      <c r="M1780" s="1">
        <v>45563</v>
      </c>
      <c r="N1780" s="6" t="s">
        <v>13</v>
      </c>
      <c r="O1780" s="6" t="s">
        <v>3</v>
      </c>
    </row>
    <row r="1781" spans="1:15" x14ac:dyDescent="0.35">
      <c r="A1781" s="6">
        <v>2857</v>
      </c>
      <c r="B1781" s="6" t="s">
        <v>1846</v>
      </c>
      <c r="C1781" s="6" t="s">
        <v>32</v>
      </c>
      <c r="D1781" s="6" t="s">
        <v>68</v>
      </c>
      <c r="E1781" s="6" t="s">
        <v>69</v>
      </c>
      <c r="F1781" s="5">
        <v>5</v>
      </c>
      <c r="G1781" s="8">
        <v>2751</v>
      </c>
      <c r="H1781" s="9">
        <v>0.48</v>
      </c>
      <c r="I1781" s="7">
        <v>7152.6</v>
      </c>
      <c r="J1781" s="8">
        <v>2145.7800000000002</v>
      </c>
      <c r="K1781" s="8">
        <v>5006.82</v>
      </c>
      <c r="L1781" s="9">
        <f>(Sales[[#This Row],[Profit/Loss]]/Sales[[#This Row],[Revenue]])</f>
        <v>0.7</v>
      </c>
      <c r="M1781" s="1">
        <v>45777</v>
      </c>
      <c r="N1781" s="6" t="s">
        <v>9</v>
      </c>
      <c r="O1781" s="6" t="s">
        <v>3</v>
      </c>
    </row>
    <row r="1782" spans="1:15" x14ac:dyDescent="0.35">
      <c r="A1782" s="6">
        <v>2858</v>
      </c>
      <c r="B1782" s="6" t="s">
        <v>1847</v>
      </c>
      <c r="C1782" s="6" t="s">
        <v>32</v>
      </c>
      <c r="D1782" s="6" t="s">
        <v>53</v>
      </c>
      <c r="E1782" s="6" t="s">
        <v>54</v>
      </c>
      <c r="F1782" s="5">
        <v>1</v>
      </c>
      <c r="G1782" s="8">
        <v>3270</v>
      </c>
      <c r="H1782" s="9">
        <v>0.63</v>
      </c>
      <c r="I1782" s="7">
        <v>1209.9000000000001</v>
      </c>
      <c r="J1782" s="8">
        <v>362.97</v>
      </c>
      <c r="K1782" s="8">
        <v>846.93000000000006</v>
      </c>
      <c r="L1782" s="9">
        <f>(Sales[[#This Row],[Profit/Loss]]/Sales[[#This Row],[Revenue]])</f>
        <v>0.7</v>
      </c>
      <c r="M1782" s="1">
        <v>45695</v>
      </c>
      <c r="N1782" s="6" t="s">
        <v>15</v>
      </c>
      <c r="O1782" s="6" t="s">
        <v>4</v>
      </c>
    </row>
    <row r="1783" spans="1:15" x14ac:dyDescent="0.35">
      <c r="A1783" s="6">
        <v>2859</v>
      </c>
      <c r="B1783" s="6" t="s">
        <v>1848</v>
      </c>
      <c r="C1783" s="6" t="s">
        <v>45</v>
      </c>
      <c r="D1783" s="6" t="s">
        <v>60</v>
      </c>
      <c r="E1783" s="6" t="s">
        <v>61</v>
      </c>
      <c r="F1783" s="5">
        <v>2</v>
      </c>
      <c r="G1783" s="8">
        <v>2580</v>
      </c>
      <c r="H1783" s="9">
        <v>0.78</v>
      </c>
      <c r="I1783" s="7">
        <v>1135.1999999999998</v>
      </c>
      <c r="J1783" s="8">
        <v>1021.6799999999998</v>
      </c>
      <c r="K1783" s="8">
        <v>113.51999999999998</v>
      </c>
      <c r="L1783" s="9">
        <f>(Sales[[#This Row],[Profit/Loss]]/Sales[[#This Row],[Revenue]])</f>
        <v>0.1</v>
      </c>
      <c r="M1783" s="1">
        <v>45451</v>
      </c>
      <c r="N1783" s="6" t="s">
        <v>11</v>
      </c>
      <c r="O1783" s="6" t="s">
        <v>3</v>
      </c>
    </row>
    <row r="1784" spans="1:15" x14ac:dyDescent="0.35">
      <c r="A1784" s="6">
        <v>2860</v>
      </c>
      <c r="B1784" s="6" t="s">
        <v>1849</v>
      </c>
      <c r="C1784" s="6" t="s">
        <v>32</v>
      </c>
      <c r="D1784" s="6" t="s">
        <v>68</v>
      </c>
      <c r="E1784" s="6" t="s">
        <v>69</v>
      </c>
      <c r="F1784" s="5">
        <v>2</v>
      </c>
      <c r="G1784" s="8">
        <v>4428</v>
      </c>
      <c r="H1784" s="9">
        <v>0.09</v>
      </c>
      <c r="I1784" s="7">
        <v>8058.96</v>
      </c>
      <c r="J1784" s="8">
        <v>2417.6880000000001</v>
      </c>
      <c r="K1784" s="8">
        <v>5641.2719999999999</v>
      </c>
      <c r="L1784" s="9">
        <f>(Sales[[#This Row],[Profit/Loss]]/Sales[[#This Row],[Revenue]])</f>
        <v>0.7</v>
      </c>
      <c r="M1784" s="1">
        <v>45563</v>
      </c>
      <c r="N1784" s="6" t="s">
        <v>9</v>
      </c>
      <c r="O1784" s="6" t="s">
        <v>4</v>
      </c>
    </row>
    <row r="1785" spans="1:15" x14ac:dyDescent="0.35">
      <c r="A1785" s="6">
        <v>2861</v>
      </c>
      <c r="B1785" s="6" t="s">
        <v>1850</v>
      </c>
      <c r="C1785" s="6" t="s">
        <v>56</v>
      </c>
      <c r="D1785" s="6" t="s">
        <v>78</v>
      </c>
      <c r="E1785" s="6" t="s">
        <v>79</v>
      </c>
      <c r="F1785" s="5">
        <v>4</v>
      </c>
      <c r="G1785" s="8">
        <v>2791</v>
      </c>
      <c r="H1785" s="9">
        <v>0.06</v>
      </c>
      <c r="I1785" s="7">
        <v>10494.16</v>
      </c>
      <c r="J1785" s="8">
        <v>8395.3279999999995</v>
      </c>
      <c r="K1785" s="8">
        <v>2098.8320000000003</v>
      </c>
      <c r="L1785" s="9">
        <f>(Sales[[#This Row],[Profit/Loss]]/Sales[[#This Row],[Revenue]])</f>
        <v>0.20000000000000004</v>
      </c>
      <c r="M1785" s="1">
        <v>45839</v>
      </c>
      <c r="N1785" s="6" t="s">
        <v>5</v>
      </c>
      <c r="O1785" s="6" t="s">
        <v>4</v>
      </c>
    </row>
    <row r="1786" spans="1:15" x14ac:dyDescent="0.35">
      <c r="A1786" s="6">
        <v>2862</v>
      </c>
      <c r="B1786" s="6" t="s">
        <v>1851</v>
      </c>
      <c r="C1786" s="6" t="s">
        <v>32</v>
      </c>
      <c r="D1786" s="6" t="s">
        <v>68</v>
      </c>
      <c r="E1786" s="6" t="s">
        <v>69</v>
      </c>
      <c r="F1786" s="5">
        <v>2</v>
      </c>
      <c r="G1786" s="8">
        <v>2751</v>
      </c>
      <c r="H1786" s="9">
        <v>0.48</v>
      </c>
      <c r="I1786" s="7">
        <v>2861.04</v>
      </c>
      <c r="J1786" s="8">
        <v>858.31200000000001</v>
      </c>
      <c r="K1786" s="8">
        <v>2002.7280000000001</v>
      </c>
      <c r="L1786" s="9">
        <f>(Sales[[#This Row],[Profit/Loss]]/Sales[[#This Row],[Revenue]])</f>
        <v>0.70000000000000007</v>
      </c>
      <c r="M1786" s="1">
        <v>45563</v>
      </c>
      <c r="N1786" s="6" t="s">
        <v>15</v>
      </c>
      <c r="O1786" s="6" t="s">
        <v>4</v>
      </c>
    </row>
    <row r="1787" spans="1:15" x14ac:dyDescent="0.35">
      <c r="A1787" s="6">
        <v>2863</v>
      </c>
      <c r="B1787" s="6" t="s">
        <v>1852</v>
      </c>
      <c r="C1787" s="6" t="s">
        <v>41</v>
      </c>
      <c r="D1787" s="6" t="s">
        <v>87</v>
      </c>
      <c r="E1787" s="6" t="s">
        <v>88</v>
      </c>
      <c r="F1787" s="5">
        <v>6</v>
      </c>
      <c r="G1787" s="8">
        <v>1460</v>
      </c>
      <c r="H1787" s="9">
        <v>0.9</v>
      </c>
      <c r="I1787" s="7">
        <v>875.99999999999977</v>
      </c>
      <c r="J1787" s="8">
        <v>613.19999999999982</v>
      </c>
      <c r="K1787" s="8">
        <v>262.79999999999995</v>
      </c>
      <c r="L1787" s="9">
        <f>(Sales[[#This Row],[Profit/Loss]]/Sales[[#This Row],[Revenue]])</f>
        <v>0.30000000000000004</v>
      </c>
      <c r="M1787" s="1">
        <v>45425</v>
      </c>
      <c r="N1787" s="6" t="s">
        <v>11</v>
      </c>
      <c r="O1787" s="6" t="s">
        <v>3</v>
      </c>
    </row>
    <row r="1788" spans="1:15" x14ac:dyDescent="0.35">
      <c r="A1788" s="6">
        <v>2864</v>
      </c>
      <c r="B1788" s="6" t="s">
        <v>1853</v>
      </c>
      <c r="C1788" s="6" t="s">
        <v>37</v>
      </c>
      <c r="D1788" s="6" t="s">
        <v>151</v>
      </c>
      <c r="E1788" s="6" t="s">
        <v>152</v>
      </c>
      <c r="F1788" s="5">
        <v>5</v>
      </c>
      <c r="G1788" s="8">
        <v>2535</v>
      </c>
      <c r="H1788" s="9">
        <v>0.73</v>
      </c>
      <c r="I1788" s="7">
        <v>3422.25</v>
      </c>
      <c r="J1788" s="8">
        <v>1368.9</v>
      </c>
      <c r="K1788" s="8">
        <v>2053.35</v>
      </c>
      <c r="L1788" s="9">
        <f>(Sales[[#This Row],[Profit/Loss]]/Sales[[#This Row],[Revenue]])</f>
        <v>0.6</v>
      </c>
      <c r="M1788" s="1">
        <v>45500</v>
      </c>
      <c r="N1788" s="6" t="s">
        <v>11</v>
      </c>
      <c r="O1788" s="6" t="s">
        <v>4</v>
      </c>
    </row>
    <row r="1789" spans="1:15" x14ac:dyDescent="0.35">
      <c r="A1789" s="6">
        <v>2865</v>
      </c>
      <c r="B1789" s="6" t="s">
        <v>1592</v>
      </c>
      <c r="C1789" s="6" t="s">
        <v>32</v>
      </c>
      <c r="D1789" s="6" t="s">
        <v>53</v>
      </c>
      <c r="E1789" s="6" t="s">
        <v>54</v>
      </c>
      <c r="F1789" s="5">
        <v>2</v>
      </c>
      <c r="G1789" s="8">
        <v>2043</v>
      </c>
      <c r="H1789" s="9">
        <v>0.33</v>
      </c>
      <c r="I1789" s="7">
        <v>2737.62</v>
      </c>
      <c r="J1789" s="8">
        <v>821.28599999999994</v>
      </c>
      <c r="K1789" s="8">
        <v>1916.3339999999998</v>
      </c>
      <c r="L1789" s="9">
        <f>(Sales[[#This Row],[Profit/Loss]]/Sales[[#This Row],[Revenue]])</f>
        <v>0.7</v>
      </c>
      <c r="M1789" s="1">
        <v>45563</v>
      </c>
      <c r="N1789" s="6" t="s">
        <v>7</v>
      </c>
      <c r="O1789" s="6" t="s">
        <v>3</v>
      </c>
    </row>
    <row r="1790" spans="1:15" x14ac:dyDescent="0.35">
      <c r="A1790" s="6">
        <v>2866</v>
      </c>
      <c r="B1790" s="6" t="s">
        <v>1854</v>
      </c>
      <c r="C1790" s="6" t="s">
        <v>32</v>
      </c>
      <c r="D1790" s="6" t="s">
        <v>129</v>
      </c>
      <c r="E1790" s="6" t="s">
        <v>130</v>
      </c>
      <c r="F1790" s="5">
        <v>2</v>
      </c>
      <c r="G1790" s="8">
        <v>2671</v>
      </c>
      <c r="H1790" s="9">
        <v>0.62</v>
      </c>
      <c r="I1790" s="7">
        <v>2029.96</v>
      </c>
      <c r="J1790" s="8">
        <v>608.98799999999994</v>
      </c>
      <c r="K1790" s="8">
        <v>1420.9720000000002</v>
      </c>
      <c r="L1790" s="9">
        <f>(Sales[[#This Row],[Profit/Loss]]/Sales[[#This Row],[Revenue]])</f>
        <v>0.70000000000000007</v>
      </c>
      <c r="M1790" s="1">
        <v>45730</v>
      </c>
      <c r="N1790" s="6" t="s">
        <v>11</v>
      </c>
      <c r="O1790" s="6" t="s">
        <v>4</v>
      </c>
    </row>
    <row r="1791" spans="1:15" x14ac:dyDescent="0.35">
      <c r="A1791" s="6">
        <v>2867</v>
      </c>
      <c r="B1791" s="6" t="s">
        <v>1855</v>
      </c>
      <c r="C1791" s="6" t="s">
        <v>32</v>
      </c>
      <c r="D1791" s="6" t="s">
        <v>129</v>
      </c>
      <c r="E1791" s="6" t="s">
        <v>130</v>
      </c>
      <c r="F1791" s="5">
        <v>2</v>
      </c>
      <c r="G1791" s="8">
        <v>2671</v>
      </c>
      <c r="H1791" s="9">
        <v>0.62</v>
      </c>
      <c r="I1791" s="7">
        <v>2029.96</v>
      </c>
      <c r="J1791" s="8">
        <v>608.98799999999994</v>
      </c>
      <c r="K1791" s="8">
        <v>1420.9720000000002</v>
      </c>
      <c r="L1791" s="9">
        <f>(Sales[[#This Row],[Profit/Loss]]/Sales[[#This Row],[Revenue]])</f>
        <v>0.70000000000000007</v>
      </c>
      <c r="M1791" s="1">
        <v>45563</v>
      </c>
      <c r="N1791" s="6" t="s">
        <v>5</v>
      </c>
      <c r="O1791" s="6" t="s">
        <v>4</v>
      </c>
    </row>
    <row r="1792" spans="1:15" x14ac:dyDescent="0.35">
      <c r="A1792" s="6">
        <v>2868</v>
      </c>
      <c r="B1792" s="6" t="s">
        <v>1856</v>
      </c>
      <c r="C1792" s="6" t="s">
        <v>45</v>
      </c>
      <c r="D1792" s="6" t="s">
        <v>60</v>
      </c>
      <c r="E1792" s="6" t="s">
        <v>61</v>
      </c>
      <c r="F1792" s="5">
        <v>4</v>
      </c>
      <c r="G1792" s="8">
        <v>1392</v>
      </c>
      <c r="H1792" s="9">
        <v>0.64</v>
      </c>
      <c r="I1792" s="7">
        <v>2004.48</v>
      </c>
      <c r="J1792" s="8">
        <v>1804.0320000000002</v>
      </c>
      <c r="K1792" s="8">
        <v>200.44799999999987</v>
      </c>
      <c r="L1792" s="9">
        <f>(Sales[[#This Row],[Profit/Loss]]/Sales[[#This Row],[Revenue]])</f>
        <v>9.9999999999999936E-2</v>
      </c>
      <c r="M1792" s="1">
        <v>45611</v>
      </c>
      <c r="N1792" s="6" t="s">
        <v>11</v>
      </c>
      <c r="O1792" s="6" t="s">
        <v>3</v>
      </c>
    </row>
    <row r="1793" spans="1:15" x14ac:dyDescent="0.35">
      <c r="A1793" s="6">
        <v>2869</v>
      </c>
      <c r="B1793" s="6" t="s">
        <v>1857</v>
      </c>
      <c r="C1793" s="6" t="s">
        <v>56</v>
      </c>
      <c r="D1793" s="6" t="s">
        <v>57</v>
      </c>
      <c r="E1793" s="6" t="s">
        <v>58</v>
      </c>
      <c r="F1793" s="5">
        <v>2</v>
      </c>
      <c r="G1793" s="8">
        <v>4239</v>
      </c>
      <c r="H1793" s="9">
        <v>0.64</v>
      </c>
      <c r="I1793" s="7">
        <v>3052.08</v>
      </c>
      <c r="J1793" s="8">
        <v>2441.6640000000002</v>
      </c>
      <c r="K1793" s="8">
        <v>610.41599999999971</v>
      </c>
      <c r="L1793" s="9">
        <f>(Sales[[#This Row],[Profit/Loss]]/Sales[[#This Row],[Revenue]])</f>
        <v>0.1999999999999999</v>
      </c>
      <c r="M1793" s="1">
        <v>45563</v>
      </c>
      <c r="N1793" s="6" t="s">
        <v>13</v>
      </c>
      <c r="O1793" s="6" t="s">
        <v>3</v>
      </c>
    </row>
    <row r="1794" spans="1:15" x14ac:dyDescent="0.35">
      <c r="A1794" s="6">
        <v>2870</v>
      </c>
      <c r="B1794" s="6" t="s">
        <v>1858</v>
      </c>
      <c r="C1794" s="6" t="s">
        <v>32</v>
      </c>
      <c r="D1794" s="6" t="s">
        <v>129</v>
      </c>
      <c r="E1794" s="6" t="s">
        <v>130</v>
      </c>
      <c r="F1794" s="5">
        <v>2</v>
      </c>
      <c r="G1794" s="8">
        <v>839</v>
      </c>
      <c r="H1794" s="9">
        <v>0.62</v>
      </c>
      <c r="I1794" s="7">
        <v>637.64</v>
      </c>
      <c r="J1794" s="8">
        <v>191.292</v>
      </c>
      <c r="K1794" s="8">
        <v>446.34799999999996</v>
      </c>
      <c r="L1794" s="9">
        <f>(Sales[[#This Row],[Profit/Loss]]/Sales[[#This Row],[Revenue]])</f>
        <v>0.7</v>
      </c>
      <c r="M1794" s="1">
        <v>45580</v>
      </c>
      <c r="N1794" s="6" t="s">
        <v>15</v>
      </c>
      <c r="O1794" s="6" t="s">
        <v>4</v>
      </c>
    </row>
    <row r="1795" spans="1:15" x14ac:dyDescent="0.35">
      <c r="A1795" s="6">
        <v>2871</v>
      </c>
      <c r="B1795" s="6" t="s">
        <v>1859</v>
      </c>
      <c r="C1795" s="6" t="s">
        <v>56</v>
      </c>
      <c r="D1795" s="6" t="s">
        <v>83</v>
      </c>
      <c r="E1795" s="6" t="s">
        <v>84</v>
      </c>
      <c r="F1795" s="5">
        <v>2</v>
      </c>
      <c r="G1795" s="8">
        <v>2840</v>
      </c>
      <c r="H1795" s="9">
        <v>0.73</v>
      </c>
      <c r="I1795" s="7">
        <v>1533.6000000000001</v>
      </c>
      <c r="J1795" s="8">
        <v>1226.8800000000001</v>
      </c>
      <c r="K1795" s="8">
        <v>306.72000000000003</v>
      </c>
      <c r="L1795" s="9">
        <f>(Sales[[#This Row],[Profit/Loss]]/Sales[[#This Row],[Revenue]])</f>
        <v>0.2</v>
      </c>
      <c r="M1795" s="1">
        <v>45751</v>
      </c>
      <c r="N1795" s="6" t="s">
        <v>9</v>
      </c>
      <c r="O1795" s="6" t="s">
        <v>4</v>
      </c>
    </row>
    <row r="1796" spans="1:15" x14ac:dyDescent="0.35">
      <c r="A1796" s="6">
        <v>2872</v>
      </c>
      <c r="B1796" s="6" t="s">
        <v>1860</v>
      </c>
      <c r="C1796" s="6" t="s">
        <v>32</v>
      </c>
      <c r="D1796" s="6" t="s">
        <v>68</v>
      </c>
      <c r="E1796" s="6" t="s">
        <v>69</v>
      </c>
      <c r="F1796" s="5">
        <v>1</v>
      </c>
      <c r="G1796" s="8">
        <v>2751</v>
      </c>
      <c r="H1796" s="9">
        <v>0.48</v>
      </c>
      <c r="I1796" s="7">
        <v>1430.52</v>
      </c>
      <c r="J1796" s="8">
        <v>429.15600000000001</v>
      </c>
      <c r="K1796" s="8">
        <v>1001.364</v>
      </c>
      <c r="L1796" s="9">
        <f>(Sales[[#This Row],[Profit/Loss]]/Sales[[#This Row],[Revenue]])</f>
        <v>0.70000000000000007</v>
      </c>
      <c r="M1796" s="1">
        <v>45593</v>
      </c>
      <c r="N1796" s="6" t="s">
        <v>11</v>
      </c>
      <c r="O1796" s="6" t="s">
        <v>4</v>
      </c>
    </row>
    <row r="1797" spans="1:15" x14ac:dyDescent="0.35">
      <c r="A1797" s="6">
        <v>2873</v>
      </c>
      <c r="B1797" s="6" t="s">
        <v>1861</v>
      </c>
      <c r="C1797" s="6" t="s">
        <v>41</v>
      </c>
      <c r="D1797" s="6" t="s">
        <v>42</v>
      </c>
      <c r="E1797" s="6" t="s">
        <v>43</v>
      </c>
      <c r="F1797" s="5">
        <v>5</v>
      </c>
      <c r="G1797" s="8">
        <v>1354</v>
      </c>
      <c r="H1797" s="9">
        <v>0.66</v>
      </c>
      <c r="I1797" s="7">
        <v>2301.7999999999997</v>
      </c>
      <c r="J1797" s="8">
        <v>1611.2599999999998</v>
      </c>
      <c r="K1797" s="8">
        <v>690.54</v>
      </c>
      <c r="L1797" s="9">
        <f>(Sales[[#This Row],[Profit/Loss]]/Sales[[#This Row],[Revenue]])</f>
        <v>0.30000000000000004</v>
      </c>
      <c r="M1797" s="1">
        <v>45740</v>
      </c>
      <c r="N1797" s="6" t="s">
        <v>7</v>
      </c>
      <c r="O1797" s="6" t="s">
        <v>3</v>
      </c>
    </row>
    <row r="1798" spans="1:15" x14ac:dyDescent="0.35">
      <c r="A1798" s="6">
        <v>2874</v>
      </c>
      <c r="B1798" s="6" t="s">
        <v>661</v>
      </c>
      <c r="C1798" s="6" t="s">
        <v>32</v>
      </c>
      <c r="D1798" s="6" t="s">
        <v>53</v>
      </c>
      <c r="E1798" s="6" t="s">
        <v>54</v>
      </c>
      <c r="F1798" s="5">
        <v>2</v>
      </c>
      <c r="G1798" s="8">
        <v>3754</v>
      </c>
      <c r="H1798" s="9">
        <v>0.87</v>
      </c>
      <c r="I1798" s="7">
        <v>976.04000000000008</v>
      </c>
      <c r="J1798" s="8">
        <v>292.81200000000001</v>
      </c>
      <c r="K1798" s="8">
        <v>683.22800000000007</v>
      </c>
      <c r="L1798" s="9">
        <f>(Sales[[#This Row],[Profit/Loss]]/Sales[[#This Row],[Revenue]])</f>
        <v>0.70000000000000007</v>
      </c>
      <c r="M1798" s="1">
        <v>45561</v>
      </c>
      <c r="N1798" s="6" t="s">
        <v>9</v>
      </c>
      <c r="O1798" s="6" t="s">
        <v>4</v>
      </c>
    </row>
    <row r="1799" spans="1:15" x14ac:dyDescent="0.35">
      <c r="A1799" s="6">
        <v>2875</v>
      </c>
      <c r="B1799" s="6" t="s">
        <v>1862</v>
      </c>
      <c r="C1799" s="6" t="s">
        <v>37</v>
      </c>
      <c r="D1799" s="6" t="s">
        <v>38</v>
      </c>
      <c r="E1799" s="6" t="s">
        <v>39</v>
      </c>
      <c r="F1799" s="5">
        <v>2</v>
      </c>
      <c r="G1799" s="8">
        <v>2761</v>
      </c>
      <c r="H1799" s="9">
        <v>0.68</v>
      </c>
      <c r="I1799" s="7">
        <v>1767.0399999999997</v>
      </c>
      <c r="J1799" s="8">
        <v>706.81599999999992</v>
      </c>
      <c r="K1799" s="8">
        <v>1060.2239999999997</v>
      </c>
      <c r="L1799" s="9">
        <f>(Sales[[#This Row],[Profit/Loss]]/Sales[[#This Row],[Revenue]])</f>
        <v>0.6</v>
      </c>
      <c r="M1799" s="1">
        <v>45609</v>
      </c>
      <c r="N1799" s="6" t="s">
        <v>5</v>
      </c>
      <c r="O1799" s="6" t="s">
        <v>3</v>
      </c>
    </row>
    <row r="1800" spans="1:15" x14ac:dyDescent="0.35">
      <c r="A1800" s="6">
        <v>2876</v>
      </c>
      <c r="B1800" s="6" t="s">
        <v>1863</v>
      </c>
      <c r="C1800" s="6" t="s">
        <v>32</v>
      </c>
      <c r="D1800" s="6" t="s">
        <v>68</v>
      </c>
      <c r="E1800" s="6" t="s">
        <v>69</v>
      </c>
      <c r="F1800" s="5">
        <v>6</v>
      </c>
      <c r="G1800" s="8">
        <v>3825</v>
      </c>
      <c r="H1800" s="9">
        <v>0.82</v>
      </c>
      <c r="I1800" s="7">
        <v>4131.0000000000009</v>
      </c>
      <c r="J1800" s="8">
        <v>1239.3000000000002</v>
      </c>
      <c r="K1800" s="8">
        <v>2891.7000000000007</v>
      </c>
      <c r="L1800" s="9">
        <f>(Sales[[#This Row],[Profit/Loss]]/Sales[[#This Row],[Revenue]])</f>
        <v>0.70000000000000007</v>
      </c>
      <c r="M1800" s="1">
        <v>45506</v>
      </c>
      <c r="N1800" s="6" t="s">
        <v>11</v>
      </c>
      <c r="O1800" s="6" t="s">
        <v>4</v>
      </c>
    </row>
    <row r="1801" spans="1:15" x14ac:dyDescent="0.35">
      <c r="A1801" s="6">
        <v>2877</v>
      </c>
      <c r="B1801" s="6" t="s">
        <v>1864</v>
      </c>
      <c r="C1801" s="6" t="s">
        <v>41</v>
      </c>
      <c r="D1801" s="6" t="s">
        <v>110</v>
      </c>
      <c r="E1801" s="6" t="s">
        <v>111</v>
      </c>
      <c r="F1801" s="5">
        <v>2</v>
      </c>
      <c r="G1801" s="8">
        <v>2449</v>
      </c>
      <c r="H1801" s="9">
        <v>0.28999999999999998</v>
      </c>
      <c r="I1801" s="7">
        <v>3477.58</v>
      </c>
      <c r="J1801" s="8">
        <v>2434.3059999999996</v>
      </c>
      <c r="K1801" s="8">
        <v>1043.2740000000003</v>
      </c>
      <c r="L1801" s="9">
        <f>(Sales[[#This Row],[Profit/Loss]]/Sales[[#This Row],[Revenue]])</f>
        <v>0.3000000000000001</v>
      </c>
      <c r="M1801" s="1">
        <v>45563</v>
      </c>
      <c r="N1801" s="6" t="s">
        <v>13</v>
      </c>
      <c r="O1801" s="6" t="s">
        <v>3</v>
      </c>
    </row>
    <row r="1802" spans="1:15" x14ac:dyDescent="0.35">
      <c r="A1802" s="6">
        <v>2878</v>
      </c>
      <c r="B1802" s="6" t="s">
        <v>1865</v>
      </c>
      <c r="C1802" s="6" t="s">
        <v>37</v>
      </c>
      <c r="D1802" s="6" t="s">
        <v>102</v>
      </c>
      <c r="E1802" s="6" t="s">
        <v>103</v>
      </c>
      <c r="F1802" s="5">
        <v>2</v>
      </c>
      <c r="G1802" s="8">
        <v>2445</v>
      </c>
      <c r="H1802" s="9">
        <v>0.57999999999999996</v>
      </c>
      <c r="I1802" s="7">
        <v>2053.8000000000002</v>
      </c>
      <c r="J1802" s="8">
        <v>821.5200000000001</v>
      </c>
      <c r="K1802" s="8">
        <v>1232.2800000000002</v>
      </c>
      <c r="L1802" s="9">
        <f>(Sales[[#This Row],[Profit/Loss]]/Sales[[#This Row],[Revenue]])</f>
        <v>0.60000000000000009</v>
      </c>
      <c r="M1802" s="1">
        <v>45663</v>
      </c>
      <c r="N1802" s="6" t="s">
        <v>13</v>
      </c>
      <c r="O1802" s="6" t="s">
        <v>4</v>
      </c>
    </row>
    <row r="1803" spans="1:15" x14ac:dyDescent="0.35">
      <c r="A1803" s="6">
        <v>2879</v>
      </c>
      <c r="B1803" s="6" t="s">
        <v>1866</v>
      </c>
      <c r="C1803" s="6" t="s">
        <v>37</v>
      </c>
      <c r="D1803" s="6" t="s">
        <v>102</v>
      </c>
      <c r="E1803" s="6" t="s">
        <v>103</v>
      </c>
      <c r="F1803" s="5">
        <v>2</v>
      </c>
      <c r="G1803" s="8">
        <v>2445</v>
      </c>
      <c r="H1803" s="9">
        <v>0.02</v>
      </c>
      <c r="I1803" s="7">
        <v>4792.2</v>
      </c>
      <c r="J1803" s="8">
        <v>1916.88</v>
      </c>
      <c r="K1803" s="8">
        <v>2875.3199999999997</v>
      </c>
      <c r="L1803" s="9">
        <f>(Sales[[#This Row],[Profit/Loss]]/Sales[[#This Row],[Revenue]])</f>
        <v>0.6</v>
      </c>
      <c r="M1803" s="1">
        <v>45563</v>
      </c>
      <c r="N1803" s="6" t="s">
        <v>5</v>
      </c>
      <c r="O1803" s="6" t="s">
        <v>3</v>
      </c>
    </row>
    <row r="1804" spans="1:15" x14ac:dyDescent="0.35">
      <c r="A1804" s="6">
        <v>2880</v>
      </c>
      <c r="B1804" s="6" t="s">
        <v>1867</v>
      </c>
      <c r="C1804" s="6" t="s">
        <v>45</v>
      </c>
      <c r="D1804" s="6" t="s">
        <v>46</v>
      </c>
      <c r="E1804" s="6" t="s">
        <v>47</v>
      </c>
      <c r="F1804" s="5">
        <v>2</v>
      </c>
      <c r="G1804" s="8">
        <v>2605</v>
      </c>
      <c r="H1804" s="9">
        <v>0.7</v>
      </c>
      <c r="I1804" s="7">
        <v>1563.0000000000002</v>
      </c>
      <c r="J1804" s="8">
        <v>1406.7000000000003</v>
      </c>
      <c r="K1804" s="8">
        <v>156.29999999999995</v>
      </c>
      <c r="L1804" s="9">
        <f>(Sales[[#This Row],[Profit/Loss]]/Sales[[#This Row],[Revenue]])</f>
        <v>9.999999999999995E-2</v>
      </c>
      <c r="M1804" s="1">
        <v>45823</v>
      </c>
      <c r="N1804" s="6" t="s">
        <v>9</v>
      </c>
      <c r="O1804" s="6" t="s">
        <v>4</v>
      </c>
    </row>
    <row r="1805" spans="1:15" x14ac:dyDescent="0.35">
      <c r="A1805" s="6">
        <v>2881</v>
      </c>
      <c r="B1805" s="6" t="s">
        <v>1868</v>
      </c>
      <c r="C1805" s="6" t="s">
        <v>32</v>
      </c>
      <c r="D1805" s="6" t="s">
        <v>53</v>
      </c>
      <c r="E1805" s="6" t="s">
        <v>54</v>
      </c>
      <c r="F1805" s="5">
        <v>2</v>
      </c>
      <c r="G1805" s="8">
        <v>2866</v>
      </c>
      <c r="H1805" s="9">
        <v>0.63</v>
      </c>
      <c r="I1805" s="7">
        <v>2120.84</v>
      </c>
      <c r="J1805" s="8">
        <v>636.25200000000007</v>
      </c>
      <c r="K1805" s="8">
        <v>1484.5880000000002</v>
      </c>
      <c r="L1805" s="9">
        <f>(Sales[[#This Row],[Profit/Loss]]/Sales[[#This Row],[Revenue]])</f>
        <v>0.70000000000000007</v>
      </c>
      <c r="M1805" s="1">
        <v>45538</v>
      </c>
      <c r="N1805" s="6" t="s">
        <v>13</v>
      </c>
      <c r="O1805" s="6" t="s">
        <v>4</v>
      </c>
    </row>
    <row r="1806" spans="1:15" x14ac:dyDescent="0.35">
      <c r="A1806" s="6">
        <v>2882</v>
      </c>
      <c r="B1806" s="6" t="s">
        <v>1869</v>
      </c>
      <c r="C1806" s="6" t="s">
        <v>45</v>
      </c>
      <c r="D1806" s="6" t="s">
        <v>171</v>
      </c>
      <c r="E1806" s="6" t="s">
        <v>172</v>
      </c>
      <c r="F1806" s="5">
        <v>3</v>
      </c>
      <c r="G1806" s="8">
        <v>584</v>
      </c>
      <c r="H1806" s="9">
        <v>0.57999999999999996</v>
      </c>
      <c r="I1806" s="7">
        <v>735.84</v>
      </c>
      <c r="J1806" s="8">
        <v>662.25600000000009</v>
      </c>
      <c r="K1806" s="8">
        <v>73.583999999999946</v>
      </c>
      <c r="L1806" s="9">
        <f>(Sales[[#This Row],[Profit/Loss]]/Sales[[#This Row],[Revenue]])</f>
        <v>9.9999999999999922E-2</v>
      </c>
      <c r="M1806" s="1">
        <v>45701</v>
      </c>
      <c r="N1806" s="6" t="s">
        <v>9</v>
      </c>
      <c r="O1806" s="6" t="s">
        <v>4</v>
      </c>
    </row>
    <row r="1807" spans="1:15" x14ac:dyDescent="0.35">
      <c r="A1807" s="6">
        <v>2883</v>
      </c>
      <c r="B1807" s="6" t="s">
        <v>1870</v>
      </c>
      <c r="C1807" s="6" t="s">
        <v>49</v>
      </c>
      <c r="D1807" s="6" t="s">
        <v>105</v>
      </c>
      <c r="E1807" s="6" t="s">
        <v>106</v>
      </c>
      <c r="F1807" s="5">
        <v>2</v>
      </c>
      <c r="G1807" s="8">
        <v>2321</v>
      </c>
      <c r="H1807" s="9">
        <v>0.61</v>
      </c>
      <c r="I1807" s="7">
        <v>1810.38</v>
      </c>
      <c r="J1807" s="8">
        <v>181.03800000000001</v>
      </c>
      <c r="K1807" s="8">
        <v>1629.3420000000001</v>
      </c>
      <c r="L1807" s="9">
        <f>(Sales[[#This Row],[Profit/Loss]]/Sales[[#This Row],[Revenue]])</f>
        <v>0.9</v>
      </c>
      <c r="M1807" s="1">
        <v>45850</v>
      </c>
      <c r="N1807" s="6" t="s">
        <v>7</v>
      </c>
      <c r="O1807" s="6" t="s">
        <v>4</v>
      </c>
    </row>
    <row r="1808" spans="1:15" x14ac:dyDescent="0.35">
      <c r="A1808" s="6">
        <v>2884</v>
      </c>
      <c r="B1808" s="6" t="s">
        <v>1871</v>
      </c>
      <c r="C1808" s="6" t="s">
        <v>32</v>
      </c>
      <c r="D1808" s="6" t="s">
        <v>129</v>
      </c>
      <c r="E1808" s="6" t="s">
        <v>130</v>
      </c>
      <c r="F1808" s="5">
        <v>2</v>
      </c>
      <c r="G1808" s="8">
        <v>2671</v>
      </c>
      <c r="H1808" s="9">
        <v>0.4</v>
      </c>
      <c r="I1808" s="7">
        <v>3205.2</v>
      </c>
      <c r="J1808" s="8">
        <v>961.56</v>
      </c>
      <c r="K1808" s="8">
        <v>2243.64</v>
      </c>
      <c r="L1808" s="9">
        <f>(Sales[[#This Row],[Profit/Loss]]/Sales[[#This Row],[Revenue]])</f>
        <v>0.7</v>
      </c>
      <c r="M1808" s="1">
        <v>45701</v>
      </c>
      <c r="N1808" s="6" t="s">
        <v>15</v>
      </c>
      <c r="O1808" s="6" t="s">
        <v>3</v>
      </c>
    </row>
    <row r="1809" spans="1:15" x14ac:dyDescent="0.35">
      <c r="A1809" s="6">
        <v>2885</v>
      </c>
      <c r="B1809" s="6" t="s">
        <v>1872</v>
      </c>
      <c r="C1809" s="6" t="s">
        <v>49</v>
      </c>
      <c r="D1809" s="6" t="s">
        <v>94</v>
      </c>
      <c r="E1809" s="6" t="s">
        <v>95</v>
      </c>
      <c r="F1809" s="5">
        <v>2</v>
      </c>
      <c r="G1809" s="8">
        <v>2666</v>
      </c>
      <c r="H1809" s="9">
        <v>0.76</v>
      </c>
      <c r="I1809" s="7">
        <v>1279.68</v>
      </c>
      <c r="J1809" s="8">
        <v>127.96800000000002</v>
      </c>
      <c r="K1809" s="8">
        <v>1151.712</v>
      </c>
      <c r="L1809" s="9">
        <f>(Sales[[#This Row],[Profit/Loss]]/Sales[[#This Row],[Revenue]])</f>
        <v>0.89999999999999991</v>
      </c>
      <c r="M1809" s="1">
        <v>45776</v>
      </c>
      <c r="N1809" s="6" t="s">
        <v>15</v>
      </c>
      <c r="O1809" s="6" t="s">
        <v>3</v>
      </c>
    </row>
    <row r="1810" spans="1:15" x14ac:dyDescent="0.35">
      <c r="A1810" s="6">
        <v>2886</v>
      </c>
      <c r="B1810" s="6" t="s">
        <v>1873</v>
      </c>
      <c r="C1810" s="6" t="s">
        <v>49</v>
      </c>
      <c r="D1810" s="6" t="s">
        <v>105</v>
      </c>
      <c r="E1810" s="6" t="s">
        <v>106</v>
      </c>
      <c r="F1810" s="5">
        <v>2</v>
      </c>
      <c r="G1810" s="8">
        <v>3229</v>
      </c>
      <c r="H1810" s="9">
        <v>0.9</v>
      </c>
      <c r="I1810" s="7">
        <v>645.79999999999984</v>
      </c>
      <c r="J1810" s="8">
        <v>64.579999999999984</v>
      </c>
      <c r="K1810" s="8">
        <v>581.2199999999998</v>
      </c>
      <c r="L1810" s="9">
        <f>(Sales[[#This Row],[Profit/Loss]]/Sales[[#This Row],[Revenue]])</f>
        <v>0.89999999999999991</v>
      </c>
      <c r="M1810" s="1">
        <v>45747</v>
      </c>
      <c r="N1810" s="6" t="s">
        <v>7</v>
      </c>
      <c r="O1810" s="6" t="s">
        <v>3</v>
      </c>
    </row>
    <row r="1811" spans="1:15" x14ac:dyDescent="0.35">
      <c r="A1811" s="6">
        <v>2887</v>
      </c>
      <c r="B1811" s="6" t="s">
        <v>1874</v>
      </c>
      <c r="C1811" s="6" t="s">
        <v>32</v>
      </c>
      <c r="D1811" s="6" t="s">
        <v>53</v>
      </c>
      <c r="E1811" s="6" t="s">
        <v>54</v>
      </c>
      <c r="F1811" s="5">
        <v>2</v>
      </c>
      <c r="G1811" s="8">
        <v>3332</v>
      </c>
      <c r="H1811" s="9">
        <v>0.9</v>
      </c>
      <c r="I1811" s="7">
        <v>666.39999999999986</v>
      </c>
      <c r="J1811" s="8">
        <v>199.91999999999996</v>
      </c>
      <c r="K1811" s="8">
        <v>466.4799999999999</v>
      </c>
      <c r="L1811" s="9">
        <f>(Sales[[#This Row],[Profit/Loss]]/Sales[[#This Row],[Revenue]])</f>
        <v>0.7</v>
      </c>
      <c r="M1811" s="1">
        <v>45563</v>
      </c>
      <c r="N1811" s="6" t="s">
        <v>9</v>
      </c>
      <c r="O1811" s="6" t="s">
        <v>3</v>
      </c>
    </row>
    <row r="1812" spans="1:15" x14ac:dyDescent="0.35">
      <c r="A1812" s="6">
        <v>2888</v>
      </c>
      <c r="B1812" s="6" t="s">
        <v>1875</v>
      </c>
      <c r="C1812" s="6" t="s">
        <v>56</v>
      </c>
      <c r="D1812" s="6" t="s">
        <v>57</v>
      </c>
      <c r="E1812" s="6" t="s">
        <v>58</v>
      </c>
      <c r="F1812" s="5">
        <v>1</v>
      </c>
      <c r="G1812" s="8">
        <v>2995</v>
      </c>
      <c r="H1812" s="9">
        <v>0.64</v>
      </c>
      <c r="I1812" s="7">
        <v>1078.2</v>
      </c>
      <c r="J1812" s="8">
        <v>862.56000000000006</v>
      </c>
      <c r="K1812" s="8">
        <v>215.64</v>
      </c>
      <c r="L1812" s="9">
        <f>(Sales[[#This Row],[Profit/Loss]]/Sales[[#This Row],[Revenue]])</f>
        <v>0.19999999999999998</v>
      </c>
      <c r="M1812" s="1">
        <v>45148</v>
      </c>
      <c r="N1812" s="6" t="s">
        <v>7</v>
      </c>
      <c r="O1812" s="6" t="s">
        <v>4</v>
      </c>
    </row>
    <row r="1813" spans="1:15" x14ac:dyDescent="0.35">
      <c r="A1813" s="6">
        <v>2889</v>
      </c>
      <c r="B1813" s="6" t="s">
        <v>1876</v>
      </c>
      <c r="C1813" s="6" t="s">
        <v>41</v>
      </c>
      <c r="D1813" s="6" t="s">
        <v>42</v>
      </c>
      <c r="E1813" s="6" t="s">
        <v>43</v>
      </c>
      <c r="F1813" s="5">
        <v>5</v>
      </c>
      <c r="G1813" s="8">
        <v>2874</v>
      </c>
      <c r="H1813" s="9">
        <v>0.66</v>
      </c>
      <c r="I1813" s="7">
        <v>4885.7999999999993</v>
      </c>
      <c r="J1813" s="8">
        <v>3420.0599999999995</v>
      </c>
      <c r="K1813" s="8">
        <v>1465.7399999999998</v>
      </c>
      <c r="L1813" s="9">
        <f>(Sales[[#This Row],[Profit/Loss]]/Sales[[#This Row],[Revenue]])</f>
        <v>0.3</v>
      </c>
      <c r="M1813" s="1">
        <v>45130</v>
      </c>
      <c r="N1813" s="6" t="s">
        <v>13</v>
      </c>
      <c r="O1813" s="6" t="s">
        <v>4</v>
      </c>
    </row>
    <row r="1814" spans="1:15" x14ac:dyDescent="0.35">
      <c r="A1814" s="6">
        <v>2890</v>
      </c>
      <c r="B1814" s="6" t="s">
        <v>1877</v>
      </c>
      <c r="C1814" s="6" t="s">
        <v>56</v>
      </c>
      <c r="D1814" s="6" t="s">
        <v>83</v>
      </c>
      <c r="E1814" s="6" t="s">
        <v>84</v>
      </c>
      <c r="F1814" s="5">
        <v>1</v>
      </c>
      <c r="G1814" s="8">
        <v>2357</v>
      </c>
      <c r="H1814" s="9">
        <v>0.73</v>
      </c>
      <c r="I1814" s="7">
        <v>636.39</v>
      </c>
      <c r="J1814" s="8">
        <v>509.11200000000002</v>
      </c>
      <c r="K1814" s="8">
        <v>127.27799999999996</v>
      </c>
      <c r="L1814" s="9">
        <f>(Sales[[#This Row],[Profit/Loss]]/Sales[[#This Row],[Revenue]])</f>
        <v>0.19999999999999996</v>
      </c>
      <c r="M1814" s="1">
        <v>45413</v>
      </c>
      <c r="N1814" s="6" t="s">
        <v>15</v>
      </c>
      <c r="O1814" s="6" t="s">
        <v>4</v>
      </c>
    </row>
    <row r="1815" spans="1:15" x14ac:dyDescent="0.35">
      <c r="A1815" s="6">
        <v>2891</v>
      </c>
      <c r="B1815" s="6" t="s">
        <v>1878</v>
      </c>
      <c r="C1815" s="6" t="s">
        <v>37</v>
      </c>
      <c r="D1815" s="6" t="s">
        <v>38</v>
      </c>
      <c r="E1815" s="6" t="s">
        <v>39</v>
      </c>
      <c r="F1815" s="5">
        <v>2</v>
      </c>
      <c r="G1815" s="8">
        <v>2761</v>
      </c>
      <c r="H1815" s="9">
        <v>0.68</v>
      </c>
      <c r="I1815" s="7">
        <v>1767.0399999999997</v>
      </c>
      <c r="J1815" s="8">
        <v>706.81599999999992</v>
      </c>
      <c r="K1815" s="8">
        <v>1060.2239999999997</v>
      </c>
      <c r="L1815" s="9">
        <f>(Sales[[#This Row],[Profit/Loss]]/Sales[[#This Row],[Revenue]])</f>
        <v>0.6</v>
      </c>
      <c r="M1815" s="1">
        <v>45563</v>
      </c>
      <c r="N1815" s="6" t="s">
        <v>7</v>
      </c>
      <c r="O1815" s="6" t="s">
        <v>4</v>
      </c>
    </row>
    <row r="1816" spans="1:15" x14ac:dyDescent="0.35">
      <c r="A1816" s="6">
        <v>2892</v>
      </c>
      <c r="B1816" s="6" t="s">
        <v>1879</v>
      </c>
      <c r="C1816" s="6" t="s">
        <v>45</v>
      </c>
      <c r="D1816" s="6" t="s">
        <v>46</v>
      </c>
      <c r="E1816" s="6" t="s">
        <v>47</v>
      </c>
      <c r="F1816" s="5">
        <v>2</v>
      </c>
      <c r="G1816" s="8">
        <v>2605</v>
      </c>
      <c r="H1816" s="9">
        <v>0.7</v>
      </c>
      <c r="I1816" s="7">
        <v>1563.0000000000002</v>
      </c>
      <c r="J1816" s="8">
        <v>1406.7000000000003</v>
      </c>
      <c r="K1816" s="8">
        <v>156.29999999999995</v>
      </c>
      <c r="L1816" s="9">
        <f>(Sales[[#This Row],[Profit/Loss]]/Sales[[#This Row],[Revenue]])</f>
        <v>9.999999999999995E-2</v>
      </c>
      <c r="M1816" s="1">
        <v>45519</v>
      </c>
      <c r="N1816" s="6" t="s">
        <v>7</v>
      </c>
      <c r="O1816" s="6" t="s">
        <v>4</v>
      </c>
    </row>
    <row r="1817" spans="1:15" x14ac:dyDescent="0.35">
      <c r="A1817" s="6">
        <v>2893</v>
      </c>
      <c r="B1817" s="6" t="s">
        <v>1880</v>
      </c>
      <c r="C1817" s="6" t="s">
        <v>41</v>
      </c>
      <c r="D1817" s="6" t="s">
        <v>42</v>
      </c>
      <c r="E1817" s="6" t="s">
        <v>43</v>
      </c>
      <c r="F1817" s="5">
        <v>1</v>
      </c>
      <c r="G1817" s="8">
        <v>2874</v>
      </c>
      <c r="H1817" s="9">
        <v>0.66</v>
      </c>
      <c r="I1817" s="7">
        <v>977.15999999999985</v>
      </c>
      <c r="J1817" s="8">
        <v>684.01199999999983</v>
      </c>
      <c r="K1817" s="8">
        <v>293.14800000000002</v>
      </c>
      <c r="L1817" s="9">
        <f>(Sales[[#This Row],[Profit/Loss]]/Sales[[#This Row],[Revenue]])</f>
        <v>0.30000000000000004</v>
      </c>
      <c r="M1817" s="1">
        <v>45542</v>
      </c>
      <c r="N1817" s="6" t="s">
        <v>11</v>
      </c>
      <c r="O1817" s="6" t="s">
        <v>3</v>
      </c>
    </row>
    <row r="1818" spans="1:15" x14ac:dyDescent="0.35">
      <c r="A1818" s="6">
        <v>2894</v>
      </c>
      <c r="B1818" s="6" t="s">
        <v>1881</v>
      </c>
      <c r="C1818" s="6" t="s">
        <v>41</v>
      </c>
      <c r="D1818" s="6" t="s">
        <v>42</v>
      </c>
      <c r="E1818" s="6" t="s">
        <v>43</v>
      </c>
      <c r="F1818" s="5">
        <v>3</v>
      </c>
      <c r="G1818" s="8">
        <v>2874</v>
      </c>
      <c r="H1818" s="9">
        <v>0.66</v>
      </c>
      <c r="I1818" s="7">
        <v>2931.4799999999996</v>
      </c>
      <c r="J1818" s="8">
        <v>2052.0359999999996</v>
      </c>
      <c r="K1818" s="8">
        <v>879.44399999999996</v>
      </c>
      <c r="L1818" s="9">
        <f>(Sales[[#This Row],[Profit/Loss]]/Sales[[#This Row],[Revenue]])</f>
        <v>0.30000000000000004</v>
      </c>
      <c r="M1818" s="1">
        <v>45563</v>
      </c>
      <c r="N1818" s="6" t="s">
        <v>11</v>
      </c>
      <c r="O1818" s="6" t="s">
        <v>3</v>
      </c>
    </row>
    <row r="1819" spans="1:15" x14ac:dyDescent="0.35">
      <c r="A1819" s="6">
        <v>2896</v>
      </c>
      <c r="B1819" s="6" t="s">
        <v>1882</v>
      </c>
      <c r="C1819" s="6" t="s">
        <v>56</v>
      </c>
      <c r="D1819" s="6" t="s">
        <v>83</v>
      </c>
      <c r="E1819" s="6" t="s">
        <v>84</v>
      </c>
      <c r="F1819" s="5">
        <v>2</v>
      </c>
      <c r="G1819" s="8">
        <v>2840</v>
      </c>
      <c r="H1819" s="9">
        <v>0.73</v>
      </c>
      <c r="I1819" s="7">
        <v>1533.6000000000001</v>
      </c>
      <c r="J1819" s="8">
        <v>1226.8800000000001</v>
      </c>
      <c r="K1819" s="8">
        <v>306.72000000000003</v>
      </c>
      <c r="L1819" s="9">
        <f>(Sales[[#This Row],[Profit/Loss]]/Sales[[#This Row],[Revenue]])</f>
        <v>0.2</v>
      </c>
      <c r="M1819" s="1">
        <v>45552</v>
      </c>
      <c r="N1819" s="6" t="s">
        <v>13</v>
      </c>
      <c r="O1819" s="6" t="s">
        <v>4</v>
      </c>
    </row>
    <row r="1820" spans="1:15" x14ac:dyDescent="0.35">
      <c r="A1820" s="6">
        <v>2897</v>
      </c>
      <c r="B1820" s="6" t="s">
        <v>1883</v>
      </c>
      <c r="C1820" s="6" t="s">
        <v>37</v>
      </c>
      <c r="D1820" s="6" t="s">
        <v>113</v>
      </c>
      <c r="E1820" s="6" t="s">
        <v>114</v>
      </c>
      <c r="F1820" s="5">
        <v>1</v>
      </c>
      <c r="G1820" s="8">
        <v>1194</v>
      </c>
      <c r="H1820" s="9">
        <v>0.63</v>
      </c>
      <c r="I1820" s="7">
        <v>441.78</v>
      </c>
      <c r="J1820" s="8">
        <v>176.71199999999999</v>
      </c>
      <c r="K1820" s="8">
        <v>265.06799999999998</v>
      </c>
      <c r="L1820" s="9">
        <f>(Sales[[#This Row],[Profit/Loss]]/Sales[[#This Row],[Revenue]])</f>
        <v>0.6</v>
      </c>
      <c r="M1820" s="1">
        <v>45824</v>
      </c>
      <c r="N1820" s="6" t="s">
        <v>5</v>
      </c>
      <c r="O1820" s="6" t="s">
        <v>3</v>
      </c>
    </row>
    <row r="1821" spans="1:15" x14ac:dyDescent="0.35">
      <c r="A1821" s="6">
        <v>2898</v>
      </c>
      <c r="B1821" s="6" t="s">
        <v>1884</v>
      </c>
      <c r="C1821" s="6" t="s">
        <v>56</v>
      </c>
      <c r="D1821" s="6" t="s">
        <v>83</v>
      </c>
      <c r="E1821" s="6" t="s">
        <v>84</v>
      </c>
      <c r="F1821" s="5">
        <v>6</v>
      </c>
      <c r="G1821" s="8">
        <v>2840</v>
      </c>
      <c r="H1821" s="9">
        <v>0.54</v>
      </c>
      <c r="I1821" s="7">
        <v>7838.4</v>
      </c>
      <c r="J1821" s="8">
        <v>6270.72</v>
      </c>
      <c r="K1821" s="8">
        <v>1567.6799999999994</v>
      </c>
      <c r="L1821" s="9">
        <f>(Sales[[#This Row],[Profit/Loss]]/Sales[[#This Row],[Revenue]])</f>
        <v>0.19999999999999993</v>
      </c>
      <c r="M1821" s="1">
        <v>45795</v>
      </c>
      <c r="N1821" s="6" t="s">
        <v>5</v>
      </c>
      <c r="O1821" s="6" t="s">
        <v>3</v>
      </c>
    </row>
    <row r="1822" spans="1:15" x14ac:dyDescent="0.35">
      <c r="A1822" s="6">
        <v>2899</v>
      </c>
      <c r="B1822" s="6" t="s">
        <v>1885</v>
      </c>
      <c r="C1822" s="6" t="s">
        <v>45</v>
      </c>
      <c r="D1822" s="6" t="s">
        <v>60</v>
      </c>
      <c r="E1822" s="6" t="s">
        <v>61</v>
      </c>
      <c r="F1822" s="5">
        <v>2</v>
      </c>
      <c r="G1822" s="8">
        <v>3087</v>
      </c>
      <c r="H1822" s="9">
        <v>0.64</v>
      </c>
      <c r="I1822" s="7">
        <v>2222.64</v>
      </c>
      <c r="J1822" s="8">
        <v>2000.376</v>
      </c>
      <c r="K1822" s="8">
        <v>222.2639999999999</v>
      </c>
      <c r="L1822" s="9">
        <f>(Sales[[#This Row],[Profit/Loss]]/Sales[[#This Row],[Revenue]])</f>
        <v>9.9999999999999964E-2</v>
      </c>
      <c r="M1822" s="1">
        <v>45683</v>
      </c>
      <c r="N1822" s="6" t="s">
        <v>5</v>
      </c>
      <c r="O1822" s="6" t="s">
        <v>4</v>
      </c>
    </row>
    <row r="1823" spans="1:15" x14ac:dyDescent="0.35">
      <c r="A1823" s="6">
        <v>2900</v>
      </c>
      <c r="B1823" s="6" t="s">
        <v>1886</v>
      </c>
      <c r="C1823" s="6" t="s">
        <v>56</v>
      </c>
      <c r="D1823" s="6" t="s">
        <v>83</v>
      </c>
      <c r="E1823" s="6" t="s">
        <v>84</v>
      </c>
      <c r="F1823" s="5">
        <v>2</v>
      </c>
      <c r="G1823" s="8">
        <v>2840</v>
      </c>
      <c r="H1823" s="9">
        <v>0.73</v>
      </c>
      <c r="I1823" s="7">
        <v>1533.6000000000001</v>
      </c>
      <c r="J1823" s="8">
        <v>1226.8800000000001</v>
      </c>
      <c r="K1823" s="8">
        <v>306.72000000000003</v>
      </c>
      <c r="L1823" s="9">
        <f>(Sales[[#This Row],[Profit/Loss]]/Sales[[#This Row],[Revenue]])</f>
        <v>0.2</v>
      </c>
      <c r="M1823" s="1">
        <v>45563</v>
      </c>
      <c r="N1823" s="6" t="s">
        <v>7</v>
      </c>
      <c r="O1823" s="6" t="s">
        <v>3</v>
      </c>
    </row>
    <row r="1824" spans="1:15" x14ac:dyDescent="0.35">
      <c r="A1824" s="6">
        <v>2901</v>
      </c>
      <c r="B1824" s="6" t="s">
        <v>1887</v>
      </c>
      <c r="C1824" s="6" t="s">
        <v>41</v>
      </c>
      <c r="D1824" s="6" t="s">
        <v>73</v>
      </c>
      <c r="E1824" s="6" t="s">
        <v>74</v>
      </c>
      <c r="F1824" s="5">
        <v>2</v>
      </c>
      <c r="G1824" s="8">
        <v>1818</v>
      </c>
      <c r="H1824" s="9">
        <v>0.59</v>
      </c>
      <c r="I1824" s="7">
        <v>1490.7600000000002</v>
      </c>
      <c r="J1824" s="8">
        <v>1043.5320000000002</v>
      </c>
      <c r="K1824" s="8">
        <v>447.22800000000007</v>
      </c>
      <c r="L1824" s="9">
        <f>(Sales[[#This Row],[Profit/Loss]]/Sales[[#This Row],[Revenue]])</f>
        <v>0.3</v>
      </c>
      <c r="M1824" s="1">
        <v>45775</v>
      </c>
      <c r="N1824" s="6" t="s">
        <v>9</v>
      </c>
      <c r="O1824" s="6" t="s">
        <v>4</v>
      </c>
    </row>
    <row r="1825" spans="1:15" x14ac:dyDescent="0.35">
      <c r="A1825" s="6">
        <v>2902</v>
      </c>
      <c r="B1825" s="6" t="s">
        <v>1888</v>
      </c>
      <c r="C1825" s="6" t="s">
        <v>32</v>
      </c>
      <c r="D1825" s="6" t="s">
        <v>53</v>
      </c>
      <c r="E1825" s="6" t="s">
        <v>54</v>
      </c>
      <c r="F1825" s="5">
        <v>5</v>
      </c>
      <c r="G1825" s="8">
        <v>3153</v>
      </c>
      <c r="H1825" s="9">
        <v>0.63</v>
      </c>
      <c r="I1825" s="7">
        <v>5833.05</v>
      </c>
      <c r="J1825" s="8">
        <v>1749.915</v>
      </c>
      <c r="K1825" s="8">
        <v>4083.1350000000002</v>
      </c>
      <c r="L1825" s="9">
        <f>(Sales[[#This Row],[Profit/Loss]]/Sales[[#This Row],[Revenue]])</f>
        <v>0.70000000000000007</v>
      </c>
      <c r="M1825" s="1">
        <v>45563</v>
      </c>
      <c r="N1825" s="6" t="s">
        <v>11</v>
      </c>
      <c r="O1825" s="6" t="s">
        <v>4</v>
      </c>
    </row>
    <row r="1826" spans="1:15" x14ac:dyDescent="0.35">
      <c r="A1826" s="6">
        <v>2903</v>
      </c>
      <c r="B1826" s="6" t="s">
        <v>1889</v>
      </c>
      <c r="C1826" s="6" t="s">
        <v>49</v>
      </c>
      <c r="D1826" s="6" t="s">
        <v>94</v>
      </c>
      <c r="E1826" s="6" t="s">
        <v>95</v>
      </c>
      <c r="F1826" s="5">
        <v>2</v>
      </c>
      <c r="G1826" s="8">
        <v>2689</v>
      </c>
      <c r="H1826" s="9">
        <v>0.76</v>
      </c>
      <c r="I1826" s="7">
        <v>1290.72</v>
      </c>
      <c r="J1826" s="8">
        <v>129.072</v>
      </c>
      <c r="K1826" s="8">
        <v>1161.6480000000001</v>
      </c>
      <c r="L1826" s="9">
        <f>(Sales[[#This Row],[Profit/Loss]]/Sales[[#This Row],[Revenue]])</f>
        <v>0.90000000000000013</v>
      </c>
      <c r="M1826" s="1">
        <v>45563</v>
      </c>
      <c r="N1826" s="6" t="s">
        <v>13</v>
      </c>
      <c r="O1826" s="6" t="s">
        <v>4</v>
      </c>
    </row>
    <row r="1827" spans="1:15" x14ac:dyDescent="0.35">
      <c r="A1827" s="6">
        <v>2904</v>
      </c>
      <c r="B1827" s="6" t="s">
        <v>1890</v>
      </c>
      <c r="C1827" s="6" t="s">
        <v>49</v>
      </c>
      <c r="D1827" s="6" t="s">
        <v>50</v>
      </c>
      <c r="E1827" s="6" t="s">
        <v>51</v>
      </c>
      <c r="F1827" s="5">
        <v>5</v>
      </c>
      <c r="G1827" s="8">
        <v>1203</v>
      </c>
      <c r="H1827" s="9">
        <v>0.67</v>
      </c>
      <c r="I1827" s="7">
        <v>1984.9499999999998</v>
      </c>
      <c r="J1827" s="8">
        <v>198.495</v>
      </c>
      <c r="K1827" s="8">
        <v>1786.4549999999999</v>
      </c>
      <c r="L1827" s="9">
        <f>(Sales[[#This Row],[Profit/Loss]]/Sales[[#This Row],[Revenue]])</f>
        <v>0.9</v>
      </c>
      <c r="M1827" s="1">
        <v>45599</v>
      </c>
      <c r="N1827" s="6" t="s">
        <v>13</v>
      </c>
      <c r="O1827" s="6" t="s">
        <v>4</v>
      </c>
    </row>
    <row r="1828" spans="1:15" x14ac:dyDescent="0.35">
      <c r="A1828" s="6">
        <v>2905</v>
      </c>
      <c r="B1828" s="6" t="s">
        <v>1891</v>
      </c>
      <c r="C1828" s="6" t="s">
        <v>32</v>
      </c>
      <c r="D1828" s="6" t="s">
        <v>68</v>
      </c>
      <c r="E1828" s="6" t="s">
        <v>69</v>
      </c>
      <c r="F1828" s="5">
        <v>2</v>
      </c>
      <c r="G1828" s="8">
        <v>1479</v>
      </c>
      <c r="H1828" s="9">
        <v>0.48</v>
      </c>
      <c r="I1828" s="7">
        <v>1538.16</v>
      </c>
      <c r="J1828" s="8">
        <v>461.44799999999998</v>
      </c>
      <c r="K1828" s="8">
        <v>1076.712</v>
      </c>
      <c r="L1828" s="9">
        <f>(Sales[[#This Row],[Profit/Loss]]/Sales[[#This Row],[Revenue]])</f>
        <v>0.7</v>
      </c>
      <c r="M1828" s="1">
        <v>45715</v>
      </c>
      <c r="N1828" s="6" t="s">
        <v>13</v>
      </c>
      <c r="O1828" s="6" t="s">
        <v>4</v>
      </c>
    </row>
    <row r="1829" spans="1:15" x14ac:dyDescent="0.35">
      <c r="A1829" s="6">
        <v>2906</v>
      </c>
      <c r="B1829" s="6" t="s">
        <v>1892</v>
      </c>
      <c r="C1829" s="6" t="s">
        <v>56</v>
      </c>
      <c r="D1829" s="6" t="s">
        <v>117</v>
      </c>
      <c r="E1829" s="6" t="s">
        <v>118</v>
      </c>
      <c r="F1829" s="5">
        <v>1</v>
      </c>
      <c r="G1829" s="8">
        <v>2869</v>
      </c>
      <c r="H1829" s="9">
        <v>0.25</v>
      </c>
      <c r="I1829" s="7">
        <v>2151.75</v>
      </c>
      <c r="J1829" s="8">
        <v>1721.4</v>
      </c>
      <c r="K1829" s="8">
        <v>430.34999999999991</v>
      </c>
      <c r="L1829" s="9">
        <f>(Sales[[#This Row],[Profit/Loss]]/Sales[[#This Row],[Revenue]])</f>
        <v>0.19999999999999996</v>
      </c>
      <c r="M1829" s="1">
        <v>45539</v>
      </c>
      <c r="N1829" s="6" t="s">
        <v>7</v>
      </c>
      <c r="O1829" s="6" t="s">
        <v>4</v>
      </c>
    </row>
    <row r="1830" spans="1:15" x14ac:dyDescent="0.35">
      <c r="A1830" s="6">
        <v>2907</v>
      </c>
      <c r="B1830" s="6" t="s">
        <v>1893</v>
      </c>
      <c r="C1830" s="6" t="s">
        <v>49</v>
      </c>
      <c r="D1830" s="6" t="s">
        <v>105</v>
      </c>
      <c r="E1830" s="6" t="s">
        <v>106</v>
      </c>
      <c r="F1830" s="5">
        <v>2</v>
      </c>
      <c r="G1830" s="8">
        <v>2751</v>
      </c>
      <c r="H1830" s="9">
        <v>0.61</v>
      </c>
      <c r="I1830" s="7">
        <v>2145.7800000000002</v>
      </c>
      <c r="J1830" s="8">
        <v>214.57800000000003</v>
      </c>
      <c r="K1830" s="8">
        <v>1931.2020000000002</v>
      </c>
      <c r="L1830" s="9">
        <f>(Sales[[#This Row],[Profit/Loss]]/Sales[[#This Row],[Revenue]])</f>
        <v>0.9</v>
      </c>
      <c r="M1830" s="1">
        <v>45778</v>
      </c>
      <c r="N1830" s="6" t="s">
        <v>13</v>
      </c>
      <c r="O1830" s="6" t="s">
        <v>3</v>
      </c>
    </row>
    <row r="1831" spans="1:15" x14ac:dyDescent="0.35">
      <c r="A1831" s="6">
        <v>2908</v>
      </c>
      <c r="B1831" s="6" t="s">
        <v>1894</v>
      </c>
      <c r="C1831" s="6" t="s">
        <v>32</v>
      </c>
      <c r="D1831" s="6" t="s">
        <v>68</v>
      </c>
      <c r="E1831" s="6" t="s">
        <v>69</v>
      </c>
      <c r="F1831" s="5">
        <v>2</v>
      </c>
      <c r="G1831" s="8">
        <v>2751</v>
      </c>
      <c r="H1831" s="9">
        <v>0.51</v>
      </c>
      <c r="I1831" s="7">
        <v>2695.98</v>
      </c>
      <c r="J1831" s="8">
        <v>808.79399999999998</v>
      </c>
      <c r="K1831" s="8">
        <v>1887.1860000000001</v>
      </c>
      <c r="L1831" s="9">
        <f>(Sales[[#This Row],[Profit/Loss]]/Sales[[#This Row],[Revenue]])</f>
        <v>0.70000000000000007</v>
      </c>
      <c r="M1831" s="1">
        <v>45136</v>
      </c>
      <c r="N1831" s="6" t="s">
        <v>15</v>
      </c>
      <c r="O1831" s="6" t="s">
        <v>4</v>
      </c>
    </row>
    <row r="1832" spans="1:15" x14ac:dyDescent="0.35">
      <c r="A1832" s="6">
        <v>2909</v>
      </c>
      <c r="B1832" s="6" t="s">
        <v>1895</v>
      </c>
      <c r="C1832" s="6" t="s">
        <v>49</v>
      </c>
      <c r="D1832" s="6" t="s">
        <v>50</v>
      </c>
      <c r="E1832" s="6" t="s">
        <v>51</v>
      </c>
      <c r="F1832" s="5">
        <v>2</v>
      </c>
      <c r="G1832" s="8">
        <v>2929</v>
      </c>
      <c r="H1832" s="9">
        <v>0.67</v>
      </c>
      <c r="I1832" s="7">
        <v>1933.1399999999999</v>
      </c>
      <c r="J1832" s="8">
        <v>193.31399999999999</v>
      </c>
      <c r="K1832" s="8">
        <v>1739.8259999999998</v>
      </c>
      <c r="L1832" s="9">
        <f>(Sales[[#This Row],[Profit/Loss]]/Sales[[#This Row],[Revenue]])</f>
        <v>0.89999999999999991</v>
      </c>
      <c r="M1832" s="1">
        <v>45727</v>
      </c>
      <c r="N1832" s="6" t="s">
        <v>5</v>
      </c>
      <c r="O1832" s="6" t="s">
        <v>3</v>
      </c>
    </row>
    <row r="1833" spans="1:15" x14ac:dyDescent="0.35">
      <c r="A1833" s="6">
        <v>2910</v>
      </c>
      <c r="B1833" s="6" t="s">
        <v>1896</v>
      </c>
      <c r="C1833" s="6" t="s">
        <v>56</v>
      </c>
      <c r="D1833" s="6" t="s">
        <v>117</v>
      </c>
      <c r="E1833" s="6" t="s">
        <v>118</v>
      </c>
      <c r="F1833" s="5">
        <v>1</v>
      </c>
      <c r="G1833" s="8">
        <v>1028</v>
      </c>
      <c r="H1833" s="9">
        <v>0.55000000000000004</v>
      </c>
      <c r="I1833" s="7">
        <v>462.59999999999997</v>
      </c>
      <c r="J1833" s="8">
        <v>370.08</v>
      </c>
      <c r="K1833" s="8">
        <v>92.519999999999982</v>
      </c>
      <c r="L1833" s="9">
        <f>(Sales[[#This Row],[Profit/Loss]]/Sales[[#This Row],[Revenue]])</f>
        <v>0.19999999999999998</v>
      </c>
      <c r="M1833" s="1">
        <v>45678</v>
      </c>
      <c r="N1833" s="6" t="s">
        <v>7</v>
      </c>
      <c r="O1833" s="6" t="s">
        <v>4</v>
      </c>
    </row>
    <row r="1834" spans="1:15" x14ac:dyDescent="0.35">
      <c r="A1834" s="6">
        <v>2911</v>
      </c>
      <c r="B1834" s="6" t="s">
        <v>1897</v>
      </c>
      <c r="C1834" s="6" t="s">
        <v>56</v>
      </c>
      <c r="D1834" s="6" t="s">
        <v>57</v>
      </c>
      <c r="E1834" s="6" t="s">
        <v>58</v>
      </c>
      <c r="F1834" s="5">
        <v>1</v>
      </c>
      <c r="G1834" s="8">
        <v>2995</v>
      </c>
      <c r="H1834" s="9">
        <v>0.64</v>
      </c>
      <c r="I1834" s="7">
        <v>1078.2</v>
      </c>
      <c r="J1834" s="8">
        <v>862.56000000000006</v>
      </c>
      <c r="K1834" s="8">
        <v>215.64</v>
      </c>
      <c r="L1834" s="9">
        <f>(Sales[[#This Row],[Profit/Loss]]/Sales[[#This Row],[Revenue]])</f>
        <v>0.19999999999999998</v>
      </c>
      <c r="M1834" s="1">
        <v>45563</v>
      </c>
      <c r="N1834" s="6" t="s">
        <v>7</v>
      </c>
      <c r="O1834" s="6" t="s">
        <v>3</v>
      </c>
    </row>
    <row r="1835" spans="1:15" x14ac:dyDescent="0.35">
      <c r="A1835" s="6">
        <v>2912</v>
      </c>
      <c r="B1835" s="6" t="s">
        <v>1898</v>
      </c>
      <c r="C1835" s="6" t="s">
        <v>41</v>
      </c>
      <c r="D1835" s="6" t="s">
        <v>110</v>
      </c>
      <c r="E1835" s="6" t="s">
        <v>111</v>
      </c>
      <c r="F1835" s="5">
        <v>2</v>
      </c>
      <c r="G1835" s="8">
        <v>2449</v>
      </c>
      <c r="H1835" s="9">
        <v>0.69</v>
      </c>
      <c r="I1835" s="7">
        <v>1518.3800000000003</v>
      </c>
      <c r="J1835" s="8">
        <v>1062.8660000000002</v>
      </c>
      <c r="K1835" s="8">
        <v>455.51400000000012</v>
      </c>
      <c r="L1835" s="9">
        <f>(Sales[[#This Row],[Profit/Loss]]/Sales[[#This Row],[Revenue]])</f>
        <v>0.3</v>
      </c>
      <c r="M1835" s="1">
        <v>45506</v>
      </c>
      <c r="N1835" s="6" t="s">
        <v>15</v>
      </c>
      <c r="O1835" s="6" t="s">
        <v>4</v>
      </c>
    </row>
    <row r="1836" spans="1:15" x14ac:dyDescent="0.35">
      <c r="A1836" s="6">
        <v>2913</v>
      </c>
      <c r="B1836" s="6" t="s">
        <v>1899</v>
      </c>
      <c r="C1836" s="6" t="s">
        <v>41</v>
      </c>
      <c r="D1836" s="6" t="s">
        <v>73</v>
      </c>
      <c r="E1836" s="6" t="s">
        <v>74</v>
      </c>
      <c r="F1836" s="5">
        <v>2</v>
      </c>
      <c r="G1836" s="8">
        <v>2543</v>
      </c>
      <c r="H1836" s="9">
        <v>0.59</v>
      </c>
      <c r="I1836" s="7">
        <v>2085.2600000000002</v>
      </c>
      <c r="J1836" s="8">
        <v>1459.682</v>
      </c>
      <c r="K1836" s="8">
        <v>625.5780000000002</v>
      </c>
      <c r="L1836" s="9">
        <f>(Sales[[#This Row],[Profit/Loss]]/Sales[[#This Row],[Revenue]])</f>
        <v>0.30000000000000004</v>
      </c>
      <c r="M1836" s="1">
        <v>45563</v>
      </c>
      <c r="N1836" s="6" t="s">
        <v>7</v>
      </c>
      <c r="O1836" s="6" t="s">
        <v>4</v>
      </c>
    </row>
    <row r="1837" spans="1:15" x14ac:dyDescent="0.35">
      <c r="A1837" s="6">
        <v>2914</v>
      </c>
      <c r="B1837" s="6" t="s">
        <v>1900</v>
      </c>
      <c r="C1837" s="6" t="s">
        <v>45</v>
      </c>
      <c r="D1837" s="6" t="s">
        <v>46</v>
      </c>
      <c r="E1837" s="6" t="s">
        <v>47</v>
      </c>
      <c r="F1837" s="5">
        <v>2</v>
      </c>
      <c r="G1837" s="8">
        <v>2605</v>
      </c>
      <c r="H1837" s="9">
        <v>0.9</v>
      </c>
      <c r="I1837" s="7">
        <v>520.99999999999989</v>
      </c>
      <c r="J1837" s="8">
        <v>468.89999999999992</v>
      </c>
      <c r="K1837" s="8">
        <v>52.099999999999966</v>
      </c>
      <c r="L1837" s="9">
        <f>(Sales[[#This Row],[Profit/Loss]]/Sales[[#This Row],[Revenue]])</f>
        <v>9.999999999999995E-2</v>
      </c>
      <c r="M1837" s="1">
        <v>45281</v>
      </c>
      <c r="N1837" s="6" t="s">
        <v>5</v>
      </c>
      <c r="O1837" s="6" t="s">
        <v>4</v>
      </c>
    </row>
    <row r="1838" spans="1:15" x14ac:dyDescent="0.35">
      <c r="A1838" s="6">
        <v>2915</v>
      </c>
      <c r="B1838" s="6" t="s">
        <v>1901</v>
      </c>
      <c r="C1838" s="6" t="s">
        <v>45</v>
      </c>
      <c r="D1838" s="6" t="s">
        <v>46</v>
      </c>
      <c r="E1838" s="6" t="s">
        <v>47</v>
      </c>
      <c r="F1838" s="5">
        <v>2</v>
      </c>
      <c r="G1838" s="8">
        <v>3022</v>
      </c>
      <c r="H1838" s="9">
        <v>0.7</v>
      </c>
      <c r="I1838" s="7">
        <v>1813.2000000000003</v>
      </c>
      <c r="J1838" s="8">
        <v>1631.8800000000003</v>
      </c>
      <c r="K1838" s="8">
        <v>181.31999999999994</v>
      </c>
      <c r="L1838" s="9">
        <f>(Sales[[#This Row],[Profit/Loss]]/Sales[[#This Row],[Revenue]])</f>
        <v>9.999999999999995E-2</v>
      </c>
      <c r="M1838" s="1">
        <v>45645</v>
      </c>
      <c r="N1838" s="6" t="s">
        <v>5</v>
      </c>
      <c r="O1838" s="6" t="s">
        <v>4</v>
      </c>
    </row>
    <row r="1839" spans="1:15" x14ac:dyDescent="0.35">
      <c r="A1839" s="6">
        <v>2916</v>
      </c>
      <c r="B1839" s="6" t="s">
        <v>1902</v>
      </c>
      <c r="C1839" s="6" t="s">
        <v>37</v>
      </c>
      <c r="D1839" s="6" t="s">
        <v>113</v>
      </c>
      <c r="E1839" s="6" t="s">
        <v>114</v>
      </c>
      <c r="F1839" s="5">
        <v>2</v>
      </c>
      <c r="G1839" s="8">
        <v>2483</v>
      </c>
      <c r="H1839" s="9">
        <v>0.63</v>
      </c>
      <c r="I1839" s="7">
        <v>1837.42</v>
      </c>
      <c r="J1839" s="8">
        <v>734.96800000000007</v>
      </c>
      <c r="K1839" s="8">
        <v>1102.452</v>
      </c>
      <c r="L1839" s="9">
        <f>(Sales[[#This Row],[Profit/Loss]]/Sales[[#This Row],[Revenue]])</f>
        <v>0.6</v>
      </c>
      <c r="M1839" s="1">
        <v>45758</v>
      </c>
      <c r="N1839" s="6" t="s">
        <v>7</v>
      </c>
      <c r="O1839" s="6" t="s">
        <v>3</v>
      </c>
    </row>
    <row r="1840" spans="1:15" x14ac:dyDescent="0.35">
      <c r="A1840" s="6">
        <v>2918</v>
      </c>
      <c r="B1840" s="6" t="s">
        <v>1903</v>
      </c>
      <c r="C1840" s="6" t="s">
        <v>41</v>
      </c>
      <c r="D1840" s="6" t="s">
        <v>73</v>
      </c>
      <c r="E1840" s="6" t="s">
        <v>74</v>
      </c>
      <c r="F1840" s="5">
        <v>2</v>
      </c>
      <c r="G1840" s="8">
        <v>2543</v>
      </c>
      <c r="H1840" s="9">
        <v>0.59</v>
      </c>
      <c r="I1840" s="7">
        <v>2085.2600000000002</v>
      </c>
      <c r="J1840" s="8">
        <v>1459.682</v>
      </c>
      <c r="K1840" s="8">
        <v>625.5780000000002</v>
      </c>
      <c r="L1840" s="9">
        <f>(Sales[[#This Row],[Profit/Loss]]/Sales[[#This Row],[Revenue]])</f>
        <v>0.30000000000000004</v>
      </c>
      <c r="M1840" s="1">
        <v>45563</v>
      </c>
      <c r="N1840" s="6" t="s">
        <v>5</v>
      </c>
      <c r="O1840" s="6" t="s">
        <v>4</v>
      </c>
    </row>
    <row r="1841" spans="1:15" x14ac:dyDescent="0.35">
      <c r="A1841" s="6">
        <v>2919</v>
      </c>
      <c r="B1841" s="6" t="s">
        <v>1904</v>
      </c>
      <c r="C1841" s="6" t="s">
        <v>32</v>
      </c>
      <c r="D1841" s="6" t="s">
        <v>33</v>
      </c>
      <c r="E1841" s="6" t="s">
        <v>34</v>
      </c>
      <c r="F1841" s="5">
        <v>2</v>
      </c>
      <c r="G1841" s="8">
        <v>536</v>
      </c>
      <c r="H1841" s="9">
        <v>0.74</v>
      </c>
      <c r="I1841" s="7">
        <v>278.72000000000003</v>
      </c>
      <c r="J1841" s="8">
        <v>83.616</v>
      </c>
      <c r="K1841" s="8">
        <v>195.10400000000004</v>
      </c>
      <c r="L1841" s="9">
        <f>(Sales[[#This Row],[Profit/Loss]]/Sales[[#This Row],[Revenue]])</f>
        <v>0.70000000000000007</v>
      </c>
      <c r="M1841" s="1">
        <v>45500</v>
      </c>
      <c r="N1841" s="6" t="s">
        <v>11</v>
      </c>
      <c r="O1841" s="6" t="s">
        <v>4</v>
      </c>
    </row>
    <row r="1842" spans="1:15" x14ac:dyDescent="0.35">
      <c r="A1842" s="6">
        <v>2920</v>
      </c>
      <c r="B1842" s="6" t="s">
        <v>563</v>
      </c>
      <c r="C1842" s="6" t="s">
        <v>45</v>
      </c>
      <c r="D1842" s="6" t="s">
        <v>46</v>
      </c>
      <c r="E1842" s="6" t="s">
        <v>47</v>
      </c>
      <c r="F1842" s="5">
        <v>1</v>
      </c>
      <c r="G1842" s="8">
        <v>2605</v>
      </c>
      <c r="H1842" s="9">
        <v>0.9</v>
      </c>
      <c r="I1842" s="7">
        <v>260.49999999999994</v>
      </c>
      <c r="J1842" s="8">
        <v>234.44999999999996</v>
      </c>
      <c r="K1842" s="8">
        <v>26.049999999999983</v>
      </c>
      <c r="L1842" s="9">
        <f>(Sales[[#This Row],[Profit/Loss]]/Sales[[#This Row],[Revenue]])</f>
        <v>9.999999999999995E-2</v>
      </c>
      <c r="M1842" s="1">
        <v>45648</v>
      </c>
      <c r="N1842" s="6" t="s">
        <v>13</v>
      </c>
      <c r="O1842" s="6" t="s">
        <v>4</v>
      </c>
    </row>
    <row r="1843" spans="1:15" x14ac:dyDescent="0.35">
      <c r="A1843" s="6">
        <v>2921</v>
      </c>
      <c r="B1843" s="6" t="s">
        <v>1905</v>
      </c>
      <c r="C1843" s="6" t="s">
        <v>41</v>
      </c>
      <c r="D1843" s="6" t="s">
        <v>73</v>
      </c>
      <c r="E1843" s="6" t="s">
        <v>74</v>
      </c>
      <c r="F1843" s="5">
        <v>6</v>
      </c>
      <c r="G1843" s="8">
        <v>2543</v>
      </c>
      <c r="H1843" s="9">
        <v>0.59</v>
      </c>
      <c r="I1843" s="7">
        <v>6255.7800000000007</v>
      </c>
      <c r="J1843" s="8">
        <v>4379.0460000000003</v>
      </c>
      <c r="K1843" s="8">
        <v>1876.7340000000004</v>
      </c>
      <c r="L1843" s="9">
        <f>(Sales[[#This Row],[Profit/Loss]]/Sales[[#This Row],[Revenue]])</f>
        <v>0.30000000000000004</v>
      </c>
      <c r="M1843" s="1">
        <v>45826</v>
      </c>
      <c r="N1843" s="6" t="s">
        <v>13</v>
      </c>
      <c r="O1843" s="6" t="s">
        <v>4</v>
      </c>
    </row>
    <row r="1844" spans="1:15" x14ac:dyDescent="0.35">
      <c r="A1844" s="6">
        <v>2922</v>
      </c>
      <c r="B1844" s="6" t="s">
        <v>1906</v>
      </c>
      <c r="C1844" s="6" t="s">
        <v>37</v>
      </c>
      <c r="D1844" s="6" t="s">
        <v>151</v>
      </c>
      <c r="E1844" s="6" t="s">
        <v>152</v>
      </c>
      <c r="F1844" s="5">
        <v>2</v>
      </c>
      <c r="G1844" s="8">
        <v>2489</v>
      </c>
      <c r="H1844" s="9">
        <v>0.9</v>
      </c>
      <c r="I1844" s="7">
        <v>497.7999999999999</v>
      </c>
      <c r="J1844" s="8">
        <v>199.11999999999998</v>
      </c>
      <c r="K1844" s="8">
        <v>298.67999999999995</v>
      </c>
      <c r="L1844" s="9">
        <f>(Sales[[#This Row],[Profit/Loss]]/Sales[[#This Row],[Revenue]])</f>
        <v>0.6</v>
      </c>
      <c r="M1844" s="1">
        <v>45563</v>
      </c>
      <c r="N1844" s="6" t="s">
        <v>13</v>
      </c>
      <c r="O1844" s="6" t="s">
        <v>4</v>
      </c>
    </row>
    <row r="1845" spans="1:15" x14ac:dyDescent="0.35">
      <c r="A1845" s="6">
        <v>2923</v>
      </c>
      <c r="B1845" s="6" t="s">
        <v>1907</v>
      </c>
      <c r="C1845" s="6" t="s">
        <v>45</v>
      </c>
      <c r="D1845" s="6" t="s">
        <v>60</v>
      </c>
      <c r="E1845" s="6" t="s">
        <v>61</v>
      </c>
      <c r="F1845" s="5">
        <v>2</v>
      </c>
      <c r="G1845" s="8">
        <v>2580</v>
      </c>
      <c r="H1845" s="9">
        <v>0.17</v>
      </c>
      <c r="I1845" s="7">
        <v>4282.8</v>
      </c>
      <c r="J1845" s="8">
        <v>3854.5200000000004</v>
      </c>
      <c r="K1845" s="8">
        <v>428.27999999999975</v>
      </c>
      <c r="L1845" s="9">
        <f>(Sales[[#This Row],[Profit/Loss]]/Sales[[#This Row],[Revenue]])</f>
        <v>9.9999999999999936E-2</v>
      </c>
      <c r="M1845" s="1">
        <v>45311</v>
      </c>
      <c r="N1845" s="6" t="s">
        <v>13</v>
      </c>
      <c r="O1845" s="6" t="s">
        <v>4</v>
      </c>
    </row>
    <row r="1846" spans="1:15" x14ac:dyDescent="0.35">
      <c r="A1846" s="6">
        <v>2924</v>
      </c>
      <c r="B1846" s="6" t="s">
        <v>1908</v>
      </c>
      <c r="C1846" s="6" t="s">
        <v>37</v>
      </c>
      <c r="D1846" s="6" t="s">
        <v>102</v>
      </c>
      <c r="E1846" s="6" t="s">
        <v>103</v>
      </c>
      <c r="F1846" s="5">
        <v>2</v>
      </c>
      <c r="G1846" s="8">
        <v>4152</v>
      </c>
      <c r="H1846" s="9">
        <v>0.05</v>
      </c>
      <c r="I1846" s="7">
        <v>7888.7999999999993</v>
      </c>
      <c r="J1846" s="8">
        <v>3155.52</v>
      </c>
      <c r="K1846" s="8">
        <v>4733.2799999999988</v>
      </c>
      <c r="L1846" s="9">
        <f>(Sales[[#This Row],[Profit/Loss]]/Sales[[#This Row],[Revenue]])</f>
        <v>0.59999999999999987</v>
      </c>
      <c r="M1846" s="1">
        <v>45746</v>
      </c>
      <c r="N1846" s="6" t="s">
        <v>15</v>
      </c>
      <c r="O1846" s="6" t="s">
        <v>4</v>
      </c>
    </row>
    <row r="1847" spans="1:15" x14ac:dyDescent="0.35">
      <c r="A1847" s="6">
        <v>2926</v>
      </c>
      <c r="B1847" s="6" t="s">
        <v>1909</v>
      </c>
      <c r="C1847" s="6" t="s">
        <v>56</v>
      </c>
      <c r="D1847" s="6" t="s">
        <v>83</v>
      </c>
      <c r="E1847" s="6" t="s">
        <v>84</v>
      </c>
      <c r="F1847" s="5">
        <v>4</v>
      </c>
      <c r="G1847" s="8">
        <v>3263</v>
      </c>
      <c r="H1847" s="9">
        <v>0.16</v>
      </c>
      <c r="I1847" s="7">
        <v>10963.68</v>
      </c>
      <c r="J1847" s="8">
        <v>8770.9440000000013</v>
      </c>
      <c r="K1847" s="8">
        <v>2192.735999999999</v>
      </c>
      <c r="L1847" s="9">
        <f>(Sales[[#This Row],[Profit/Loss]]/Sales[[#This Row],[Revenue]])</f>
        <v>0.1999999999999999</v>
      </c>
      <c r="M1847" s="1">
        <v>45611</v>
      </c>
      <c r="N1847" s="6" t="s">
        <v>9</v>
      </c>
      <c r="O1847" s="6" t="s">
        <v>4</v>
      </c>
    </row>
    <row r="1848" spans="1:15" x14ac:dyDescent="0.35">
      <c r="A1848" s="6">
        <v>2927</v>
      </c>
      <c r="B1848" s="6" t="s">
        <v>1910</v>
      </c>
      <c r="C1848" s="6" t="s">
        <v>56</v>
      </c>
      <c r="D1848" s="6" t="s">
        <v>83</v>
      </c>
      <c r="E1848" s="6" t="s">
        <v>84</v>
      </c>
      <c r="F1848" s="5">
        <v>2</v>
      </c>
      <c r="G1848" s="8">
        <v>2840</v>
      </c>
      <c r="H1848" s="9">
        <v>0.73</v>
      </c>
      <c r="I1848" s="7">
        <v>1533.6000000000001</v>
      </c>
      <c r="J1848" s="8">
        <v>1226.8800000000001</v>
      </c>
      <c r="K1848" s="8">
        <v>306.72000000000003</v>
      </c>
      <c r="L1848" s="9">
        <f>(Sales[[#This Row],[Profit/Loss]]/Sales[[#This Row],[Revenue]])</f>
        <v>0.2</v>
      </c>
      <c r="M1848" s="1">
        <v>45859</v>
      </c>
      <c r="N1848" s="6" t="s">
        <v>9</v>
      </c>
      <c r="O1848" s="6" t="s">
        <v>3</v>
      </c>
    </row>
    <row r="1849" spans="1:15" x14ac:dyDescent="0.35">
      <c r="A1849" s="6">
        <v>2928</v>
      </c>
      <c r="B1849" s="6" t="s">
        <v>1911</v>
      </c>
      <c r="C1849" s="6" t="s">
        <v>41</v>
      </c>
      <c r="D1849" s="6" t="s">
        <v>73</v>
      </c>
      <c r="E1849" s="6" t="s">
        <v>74</v>
      </c>
      <c r="F1849" s="5">
        <v>2</v>
      </c>
      <c r="G1849" s="8">
        <v>2543</v>
      </c>
      <c r="H1849" s="9">
        <v>0.78</v>
      </c>
      <c r="I1849" s="7">
        <v>1118.9199999999998</v>
      </c>
      <c r="J1849" s="8">
        <v>783.2439999999998</v>
      </c>
      <c r="K1849" s="8">
        <v>335.67600000000004</v>
      </c>
      <c r="L1849" s="9">
        <f>(Sales[[#This Row],[Profit/Loss]]/Sales[[#This Row],[Revenue]])</f>
        <v>0.3000000000000001</v>
      </c>
      <c r="M1849" s="1">
        <v>45597</v>
      </c>
      <c r="N1849" s="6" t="s">
        <v>5</v>
      </c>
      <c r="O1849" s="6" t="s">
        <v>4</v>
      </c>
    </row>
    <row r="1850" spans="1:15" x14ac:dyDescent="0.35">
      <c r="A1850" s="6">
        <v>2929</v>
      </c>
      <c r="B1850" s="6" t="s">
        <v>1912</v>
      </c>
      <c r="C1850" s="6" t="s">
        <v>49</v>
      </c>
      <c r="D1850" s="6" t="s">
        <v>94</v>
      </c>
      <c r="E1850" s="6" t="s">
        <v>95</v>
      </c>
      <c r="F1850" s="5">
        <v>2</v>
      </c>
      <c r="G1850" s="8">
        <v>4733</v>
      </c>
      <c r="H1850" s="9">
        <v>0.9</v>
      </c>
      <c r="I1850" s="7">
        <v>946.5999999999998</v>
      </c>
      <c r="J1850" s="8">
        <v>94.659999999999982</v>
      </c>
      <c r="K1850" s="8">
        <v>851.93999999999983</v>
      </c>
      <c r="L1850" s="9">
        <f>(Sales[[#This Row],[Profit/Loss]]/Sales[[#This Row],[Revenue]])</f>
        <v>0.9</v>
      </c>
      <c r="M1850" s="1">
        <v>45637</v>
      </c>
      <c r="N1850" s="6" t="s">
        <v>11</v>
      </c>
      <c r="O1850" s="6" t="s">
        <v>4</v>
      </c>
    </row>
    <row r="1851" spans="1:15" x14ac:dyDescent="0.35">
      <c r="A1851" s="6">
        <v>2930</v>
      </c>
      <c r="B1851" s="6" t="s">
        <v>1913</v>
      </c>
      <c r="C1851" s="6" t="s">
        <v>56</v>
      </c>
      <c r="D1851" s="6" t="s">
        <v>83</v>
      </c>
      <c r="E1851" s="6" t="s">
        <v>84</v>
      </c>
      <c r="F1851" s="5">
        <v>2</v>
      </c>
      <c r="G1851" s="8">
        <v>2643</v>
      </c>
      <c r="H1851" s="9">
        <v>0.09</v>
      </c>
      <c r="I1851" s="7">
        <v>4810.26</v>
      </c>
      <c r="J1851" s="8">
        <v>3848.2080000000005</v>
      </c>
      <c r="K1851" s="8">
        <v>962.05199999999968</v>
      </c>
      <c r="L1851" s="9">
        <f>(Sales[[#This Row],[Profit/Loss]]/Sales[[#This Row],[Revenue]])</f>
        <v>0.19999999999999993</v>
      </c>
      <c r="M1851" s="1">
        <v>45709</v>
      </c>
      <c r="N1851" s="6" t="s">
        <v>7</v>
      </c>
      <c r="O1851" s="6" t="s">
        <v>4</v>
      </c>
    </row>
    <row r="1852" spans="1:15" x14ac:dyDescent="0.35">
      <c r="A1852" s="6">
        <v>2931</v>
      </c>
      <c r="B1852" s="6" t="s">
        <v>1914</v>
      </c>
      <c r="C1852" s="6" t="s">
        <v>32</v>
      </c>
      <c r="D1852" s="6" t="s">
        <v>129</v>
      </c>
      <c r="E1852" s="6" t="s">
        <v>130</v>
      </c>
      <c r="F1852" s="5">
        <v>2</v>
      </c>
      <c r="G1852" s="8">
        <v>2630</v>
      </c>
      <c r="H1852" s="9">
        <v>0.9</v>
      </c>
      <c r="I1852" s="7">
        <v>525.99999999999989</v>
      </c>
      <c r="J1852" s="8">
        <v>157.79999999999995</v>
      </c>
      <c r="K1852" s="8">
        <v>368.19999999999993</v>
      </c>
      <c r="L1852" s="9">
        <f>(Sales[[#This Row],[Profit/Loss]]/Sales[[#This Row],[Revenue]])</f>
        <v>0.70000000000000007</v>
      </c>
      <c r="M1852" s="1">
        <v>45563</v>
      </c>
      <c r="N1852" s="6" t="s">
        <v>5</v>
      </c>
      <c r="O1852" s="6" t="s">
        <v>4</v>
      </c>
    </row>
    <row r="1853" spans="1:15" x14ac:dyDescent="0.35">
      <c r="A1853" s="6">
        <v>2932</v>
      </c>
      <c r="B1853" s="6" t="s">
        <v>1915</v>
      </c>
      <c r="C1853" s="6" t="s">
        <v>41</v>
      </c>
      <c r="D1853" s="6" t="s">
        <v>73</v>
      </c>
      <c r="E1853" s="6" t="s">
        <v>74</v>
      </c>
      <c r="F1853" s="5">
        <v>2</v>
      </c>
      <c r="G1853" s="8">
        <v>2543</v>
      </c>
      <c r="H1853" s="9">
        <v>0.59</v>
      </c>
      <c r="I1853" s="7">
        <v>2085.2600000000002</v>
      </c>
      <c r="J1853" s="8">
        <v>1459.682</v>
      </c>
      <c r="K1853" s="8">
        <v>625.5780000000002</v>
      </c>
      <c r="L1853" s="9">
        <f>(Sales[[#This Row],[Profit/Loss]]/Sales[[#This Row],[Revenue]])</f>
        <v>0.30000000000000004</v>
      </c>
      <c r="M1853" s="1">
        <v>45571</v>
      </c>
      <c r="N1853" s="6" t="s">
        <v>13</v>
      </c>
      <c r="O1853" s="6" t="s">
        <v>3</v>
      </c>
    </row>
    <row r="1854" spans="1:15" x14ac:dyDescent="0.35">
      <c r="A1854" s="6">
        <v>2933</v>
      </c>
      <c r="B1854" s="6" t="s">
        <v>1916</v>
      </c>
      <c r="C1854" s="6" t="s">
        <v>32</v>
      </c>
      <c r="D1854" s="6" t="s">
        <v>68</v>
      </c>
      <c r="E1854" s="6" t="s">
        <v>69</v>
      </c>
      <c r="F1854" s="5">
        <v>2</v>
      </c>
      <c r="G1854" s="8">
        <v>2891</v>
      </c>
      <c r="H1854" s="9">
        <v>0.48</v>
      </c>
      <c r="I1854" s="7">
        <v>3006.6400000000003</v>
      </c>
      <c r="J1854" s="8">
        <v>901.99200000000008</v>
      </c>
      <c r="K1854" s="8">
        <v>2104.6480000000001</v>
      </c>
      <c r="L1854" s="9">
        <f>(Sales[[#This Row],[Profit/Loss]]/Sales[[#This Row],[Revenue]])</f>
        <v>0.7</v>
      </c>
      <c r="M1854" s="1">
        <v>45760</v>
      </c>
      <c r="N1854" s="6" t="s">
        <v>5</v>
      </c>
      <c r="O1854" s="6" t="s">
        <v>4</v>
      </c>
    </row>
    <row r="1855" spans="1:15" x14ac:dyDescent="0.35">
      <c r="A1855" s="6">
        <v>2934</v>
      </c>
      <c r="B1855" s="6" t="s">
        <v>1917</v>
      </c>
      <c r="C1855" s="6" t="s">
        <v>56</v>
      </c>
      <c r="D1855" s="6" t="s">
        <v>83</v>
      </c>
      <c r="E1855" s="6" t="s">
        <v>84</v>
      </c>
      <c r="F1855" s="5">
        <v>5</v>
      </c>
      <c r="G1855" s="8">
        <v>2840</v>
      </c>
      <c r="H1855" s="9">
        <v>0.73</v>
      </c>
      <c r="I1855" s="7">
        <v>3834.0000000000005</v>
      </c>
      <c r="J1855" s="8">
        <v>3067.2000000000007</v>
      </c>
      <c r="K1855" s="8">
        <v>766.79999999999973</v>
      </c>
      <c r="L1855" s="9">
        <f>(Sales[[#This Row],[Profit/Loss]]/Sales[[#This Row],[Revenue]])</f>
        <v>0.1999999999999999</v>
      </c>
      <c r="M1855" s="1">
        <v>45656</v>
      </c>
      <c r="N1855" s="6" t="s">
        <v>7</v>
      </c>
      <c r="O1855" s="6" t="s">
        <v>4</v>
      </c>
    </row>
    <row r="1856" spans="1:15" x14ac:dyDescent="0.35">
      <c r="A1856" s="6">
        <v>2935</v>
      </c>
      <c r="B1856" s="6" t="s">
        <v>1918</v>
      </c>
      <c r="C1856" s="6" t="s">
        <v>41</v>
      </c>
      <c r="D1856" s="6" t="s">
        <v>42</v>
      </c>
      <c r="E1856" s="6" t="s">
        <v>43</v>
      </c>
      <c r="F1856" s="5">
        <v>1</v>
      </c>
      <c r="G1856" s="8">
        <v>3681</v>
      </c>
      <c r="H1856" s="9">
        <v>0.66</v>
      </c>
      <c r="I1856" s="7">
        <v>1251.54</v>
      </c>
      <c r="J1856" s="8">
        <v>876.07799999999997</v>
      </c>
      <c r="K1856" s="8">
        <v>375.46199999999999</v>
      </c>
      <c r="L1856" s="9">
        <f>(Sales[[#This Row],[Profit/Loss]]/Sales[[#This Row],[Revenue]])</f>
        <v>0.3</v>
      </c>
      <c r="M1856" s="1">
        <v>45563</v>
      </c>
      <c r="N1856" s="6" t="s">
        <v>13</v>
      </c>
      <c r="O1856" s="6" t="s">
        <v>3</v>
      </c>
    </row>
    <row r="1857" spans="1:15" x14ac:dyDescent="0.35">
      <c r="A1857" s="6">
        <v>2936</v>
      </c>
      <c r="B1857" s="6" t="s">
        <v>1919</v>
      </c>
      <c r="C1857" s="6" t="s">
        <v>41</v>
      </c>
      <c r="D1857" s="6" t="s">
        <v>42</v>
      </c>
      <c r="E1857" s="6" t="s">
        <v>43</v>
      </c>
      <c r="F1857" s="5">
        <v>1</v>
      </c>
      <c r="G1857" s="8">
        <v>4488</v>
      </c>
      <c r="H1857" s="9">
        <v>0.66</v>
      </c>
      <c r="I1857" s="7">
        <v>1525.9199999999998</v>
      </c>
      <c r="J1857" s="8">
        <v>1068.1439999999998</v>
      </c>
      <c r="K1857" s="8">
        <v>457.77600000000007</v>
      </c>
      <c r="L1857" s="9">
        <f>(Sales[[#This Row],[Profit/Loss]]/Sales[[#This Row],[Revenue]])</f>
        <v>0.3000000000000001</v>
      </c>
      <c r="M1857" s="1">
        <v>45831</v>
      </c>
      <c r="N1857" s="6" t="s">
        <v>15</v>
      </c>
      <c r="O1857" s="6" t="s">
        <v>3</v>
      </c>
    </row>
    <row r="1858" spans="1:15" x14ac:dyDescent="0.35">
      <c r="A1858" s="6">
        <v>2937</v>
      </c>
      <c r="B1858" s="6" t="s">
        <v>1920</v>
      </c>
      <c r="C1858" s="6" t="s">
        <v>45</v>
      </c>
      <c r="D1858" s="6" t="s">
        <v>60</v>
      </c>
      <c r="E1858" s="6" t="s">
        <v>61</v>
      </c>
      <c r="F1858" s="5">
        <v>2</v>
      </c>
      <c r="G1858" s="8">
        <v>2580</v>
      </c>
      <c r="H1858" s="9">
        <v>0.64</v>
      </c>
      <c r="I1858" s="7">
        <v>1857.6</v>
      </c>
      <c r="J1858" s="8">
        <v>1671.84</v>
      </c>
      <c r="K1858" s="8">
        <v>185.76</v>
      </c>
      <c r="L1858" s="9">
        <f>(Sales[[#This Row],[Profit/Loss]]/Sales[[#This Row],[Revenue]])</f>
        <v>0.1</v>
      </c>
      <c r="M1858" s="1">
        <v>45625</v>
      </c>
      <c r="N1858" s="6" t="s">
        <v>9</v>
      </c>
      <c r="O1858" s="6" t="s">
        <v>4</v>
      </c>
    </row>
    <row r="1859" spans="1:15" x14ac:dyDescent="0.35">
      <c r="A1859" s="6">
        <v>2938</v>
      </c>
      <c r="B1859" s="6" t="s">
        <v>635</v>
      </c>
      <c r="C1859" s="6" t="s">
        <v>41</v>
      </c>
      <c r="D1859" s="6" t="s">
        <v>110</v>
      </c>
      <c r="E1859" s="6" t="s">
        <v>111</v>
      </c>
      <c r="F1859" s="5">
        <v>2</v>
      </c>
      <c r="G1859" s="8">
        <v>2430</v>
      </c>
      <c r="H1859" s="9">
        <v>0.69</v>
      </c>
      <c r="I1859" s="7">
        <v>1506.6000000000004</v>
      </c>
      <c r="J1859" s="8">
        <v>1054.6200000000001</v>
      </c>
      <c r="K1859" s="8">
        <v>451.98000000000025</v>
      </c>
      <c r="L1859" s="9">
        <f>(Sales[[#This Row],[Profit/Loss]]/Sales[[#This Row],[Revenue]])</f>
        <v>0.3000000000000001</v>
      </c>
      <c r="M1859" s="1">
        <v>45563</v>
      </c>
      <c r="N1859" s="6" t="s">
        <v>7</v>
      </c>
      <c r="O1859" s="6" t="s">
        <v>3</v>
      </c>
    </row>
    <row r="1860" spans="1:15" x14ac:dyDescent="0.35">
      <c r="A1860" s="6">
        <v>2939</v>
      </c>
      <c r="B1860" s="6" t="s">
        <v>1921</v>
      </c>
      <c r="C1860" s="6" t="s">
        <v>41</v>
      </c>
      <c r="D1860" s="6" t="s">
        <v>73</v>
      </c>
      <c r="E1860" s="6" t="s">
        <v>74</v>
      </c>
      <c r="F1860" s="5">
        <v>2</v>
      </c>
      <c r="G1860" s="8">
        <v>2543</v>
      </c>
      <c r="H1860" s="9">
        <v>0.59</v>
      </c>
      <c r="I1860" s="7">
        <v>2085.2600000000002</v>
      </c>
      <c r="J1860" s="8">
        <v>1459.682</v>
      </c>
      <c r="K1860" s="8">
        <v>625.5780000000002</v>
      </c>
      <c r="L1860" s="9">
        <f>(Sales[[#This Row],[Profit/Loss]]/Sales[[#This Row],[Revenue]])</f>
        <v>0.30000000000000004</v>
      </c>
      <c r="M1860" s="1">
        <v>45680</v>
      </c>
      <c r="N1860" s="6" t="s">
        <v>11</v>
      </c>
      <c r="O1860" s="6" t="s">
        <v>4</v>
      </c>
    </row>
    <row r="1861" spans="1:15" x14ac:dyDescent="0.35">
      <c r="A1861" s="6">
        <v>2940</v>
      </c>
      <c r="B1861" s="6" t="s">
        <v>1922</v>
      </c>
      <c r="C1861" s="6" t="s">
        <v>41</v>
      </c>
      <c r="D1861" s="6" t="s">
        <v>87</v>
      </c>
      <c r="E1861" s="6" t="s">
        <v>88</v>
      </c>
      <c r="F1861" s="5">
        <v>2</v>
      </c>
      <c r="G1861" s="8">
        <v>2573</v>
      </c>
      <c r="H1861" s="9">
        <v>0.75</v>
      </c>
      <c r="I1861" s="7">
        <v>1286.5</v>
      </c>
      <c r="J1861" s="8">
        <v>900.55</v>
      </c>
      <c r="K1861" s="8">
        <v>385.95000000000005</v>
      </c>
      <c r="L1861" s="9">
        <f>(Sales[[#This Row],[Profit/Loss]]/Sales[[#This Row],[Revenue]])</f>
        <v>0.30000000000000004</v>
      </c>
      <c r="M1861" s="1">
        <v>45697</v>
      </c>
      <c r="N1861" s="6" t="s">
        <v>13</v>
      </c>
      <c r="O1861" s="6" t="s">
        <v>4</v>
      </c>
    </row>
    <row r="1862" spans="1:15" x14ac:dyDescent="0.35">
      <c r="A1862" s="6">
        <v>2941</v>
      </c>
      <c r="B1862" s="6" t="s">
        <v>1923</v>
      </c>
      <c r="C1862" s="6" t="s">
        <v>37</v>
      </c>
      <c r="D1862" s="6" t="s">
        <v>38</v>
      </c>
      <c r="E1862" s="6" t="s">
        <v>39</v>
      </c>
      <c r="F1862" s="5">
        <v>2</v>
      </c>
      <c r="G1862" s="8">
        <v>2144</v>
      </c>
      <c r="H1862" s="9">
        <v>0.68</v>
      </c>
      <c r="I1862" s="7">
        <v>1372.1599999999999</v>
      </c>
      <c r="J1862" s="8">
        <v>548.86399999999992</v>
      </c>
      <c r="K1862" s="8">
        <v>823.29599999999994</v>
      </c>
      <c r="L1862" s="9">
        <f>(Sales[[#This Row],[Profit/Loss]]/Sales[[#This Row],[Revenue]])</f>
        <v>0.6</v>
      </c>
      <c r="M1862" s="1">
        <v>45497</v>
      </c>
      <c r="N1862" s="6" t="s">
        <v>15</v>
      </c>
      <c r="O1862" s="6" t="s">
        <v>4</v>
      </c>
    </row>
    <row r="1863" spans="1:15" x14ac:dyDescent="0.35">
      <c r="A1863" s="6">
        <v>2942</v>
      </c>
      <c r="B1863" s="6" t="s">
        <v>1924</v>
      </c>
      <c r="C1863" s="6" t="s">
        <v>45</v>
      </c>
      <c r="D1863" s="6" t="s">
        <v>60</v>
      </c>
      <c r="E1863" s="6" t="s">
        <v>61</v>
      </c>
      <c r="F1863" s="5">
        <v>2</v>
      </c>
      <c r="G1863" s="8">
        <v>2580</v>
      </c>
      <c r="H1863" s="9">
        <v>0.56000000000000005</v>
      </c>
      <c r="I1863" s="7">
        <v>2270.3999999999996</v>
      </c>
      <c r="J1863" s="8">
        <v>2043.3599999999997</v>
      </c>
      <c r="K1863" s="8">
        <v>227.03999999999996</v>
      </c>
      <c r="L1863" s="9">
        <f>(Sales[[#This Row],[Profit/Loss]]/Sales[[#This Row],[Revenue]])</f>
        <v>0.1</v>
      </c>
      <c r="M1863" s="1">
        <v>45563</v>
      </c>
      <c r="N1863" s="6" t="s">
        <v>15</v>
      </c>
      <c r="O1863" s="6" t="s">
        <v>4</v>
      </c>
    </row>
    <row r="1864" spans="1:15" x14ac:dyDescent="0.35">
      <c r="A1864" s="6">
        <v>2943</v>
      </c>
      <c r="B1864" s="6" t="s">
        <v>1925</v>
      </c>
      <c r="C1864" s="6" t="s">
        <v>32</v>
      </c>
      <c r="D1864" s="6" t="s">
        <v>53</v>
      </c>
      <c r="E1864" s="6" t="s">
        <v>54</v>
      </c>
      <c r="F1864" s="5">
        <v>2</v>
      </c>
      <c r="G1864" s="8">
        <v>4638</v>
      </c>
      <c r="H1864" s="9">
        <v>0.63</v>
      </c>
      <c r="I1864" s="7">
        <v>3432.12</v>
      </c>
      <c r="J1864" s="8">
        <v>1029.636</v>
      </c>
      <c r="K1864" s="8">
        <v>2402.4839999999999</v>
      </c>
      <c r="L1864" s="9">
        <f>(Sales[[#This Row],[Profit/Loss]]/Sales[[#This Row],[Revenue]])</f>
        <v>0.7</v>
      </c>
      <c r="M1864" s="1">
        <v>45723</v>
      </c>
      <c r="N1864" s="6" t="s">
        <v>15</v>
      </c>
      <c r="O1864" s="6" t="s">
        <v>4</v>
      </c>
    </row>
    <row r="1865" spans="1:15" x14ac:dyDescent="0.35">
      <c r="A1865" s="6">
        <v>2944</v>
      </c>
      <c r="B1865" s="6" t="s">
        <v>1926</v>
      </c>
      <c r="C1865" s="6" t="s">
        <v>56</v>
      </c>
      <c r="D1865" s="6" t="s">
        <v>57</v>
      </c>
      <c r="E1865" s="6" t="s">
        <v>58</v>
      </c>
      <c r="F1865" s="5">
        <v>1</v>
      </c>
      <c r="G1865" s="8">
        <v>1313</v>
      </c>
      <c r="H1865" s="9">
        <v>0.2</v>
      </c>
      <c r="I1865" s="7">
        <v>1050.4000000000001</v>
      </c>
      <c r="J1865" s="8">
        <v>840.32000000000016</v>
      </c>
      <c r="K1865" s="8">
        <v>210.07999999999993</v>
      </c>
      <c r="L1865" s="9">
        <f>(Sales[[#This Row],[Profit/Loss]]/Sales[[#This Row],[Revenue]])</f>
        <v>0.1999999999999999</v>
      </c>
      <c r="M1865" s="1">
        <v>45722</v>
      </c>
      <c r="N1865" s="6" t="s">
        <v>13</v>
      </c>
      <c r="O1865" s="6" t="s">
        <v>4</v>
      </c>
    </row>
    <row r="1866" spans="1:15" x14ac:dyDescent="0.35">
      <c r="A1866" s="6">
        <v>2945</v>
      </c>
      <c r="B1866" s="6" t="s">
        <v>1896</v>
      </c>
      <c r="C1866" s="6" t="s">
        <v>41</v>
      </c>
      <c r="D1866" s="6" t="s">
        <v>110</v>
      </c>
      <c r="E1866" s="6" t="s">
        <v>111</v>
      </c>
      <c r="F1866" s="5">
        <v>1</v>
      </c>
      <c r="G1866" s="8">
        <v>2449</v>
      </c>
      <c r="H1866" s="9">
        <v>0.69</v>
      </c>
      <c r="I1866" s="7">
        <v>759.19000000000017</v>
      </c>
      <c r="J1866" s="8">
        <v>531.43300000000011</v>
      </c>
      <c r="K1866" s="8">
        <v>227.75700000000006</v>
      </c>
      <c r="L1866" s="9">
        <f>(Sales[[#This Row],[Profit/Loss]]/Sales[[#This Row],[Revenue]])</f>
        <v>0.3</v>
      </c>
      <c r="M1866" s="1">
        <v>45592</v>
      </c>
      <c r="N1866" s="6" t="s">
        <v>9</v>
      </c>
      <c r="O1866" s="6" t="s">
        <v>4</v>
      </c>
    </row>
    <row r="1867" spans="1:15" x14ac:dyDescent="0.35">
      <c r="A1867" s="6">
        <v>2946</v>
      </c>
      <c r="B1867" s="6" t="s">
        <v>1927</v>
      </c>
      <c r="C1867" s="6" t="s">
        <v>56</v>
      </c>
      <c r="D1867" s="6" t="s">
        <v>83</v>
      </c>
      <c r="E1867" s="6" t="s">
        <v>84</v>
      </c>
      <c r="F1867" s="5">
        <v>1</v>
      </c>
      <c r="G1867" s="8">
        <v>2840</v>
      </c>
      <c r="H1867" s="9">
        <v>0.9</v>
      </c>
      <c r="I1867" s="7">
        <v>283.99999999999994</v>
      </c>
      <c r="J1867" s="8">
        <v>227.19999999999996</v>
      </c>
      <c r="K1867" s="8">
        <v>56.799999999999983</v>
      </c>
      <c r="L1867" s="9">
        <f>(Sales[[#This Row],[Profit/Loss]]/Sales[[#This Row],[Revenue]])</f>
        <v>0.19999999999999998</v>
      </c>
      <c r="M1867" s="1">
        <v>45253</v>
      </c>
      <c r="N1867" s="6" t="s">
        <v>9</v>
      </c>
      <c r="O1867" s="6" t="s">
        <v>3</v>
      </c>
    </row>
    <row r="1868" spans="1:15" x14ac:dyDescent="0.35">
      <c r="A1868" s="6">
        <v>2947</v>
      </c>
      <c r="B1868" s="6" t="s">
        <v>1928</v>
      </c>
      <c r="C1868" s="6" t="s">
        <v>41</v>
      </c>
      <c r="D1868" s="6" t="s">
        <v>110</v>
      </c>
      <c r="E1868" s="6" t="s">
        <v>111</v>
      </c>
      <c r="F1868" s="5">
        <v>2</v>
      </c>
      <c r="G1868" s="8">
        <v>2449</v>
      </c>
      <c r="H1868" s="9">
        <v>0.97</v>
      </c>
      <c r="I1868" s="7">
        <v>146.94000000000014</v>
      </c>
      <c r="J1868" s="8">
        <v>102.85800000000009</v>
      </c>
      <c r="K1868" s="8">
        <v>44.08200000000005</v>
      </c>
      <c r="L1868" s="9">
        <f>(Sales[[#This Row],[Profit/Loss]]/Sales[[#This Row],[Revenue]])</f>
        <v>0.30000000000000004</v>
      </c>
      <c r="M1868" s="1">
        <v>45699</v>
      </c>
      <c r="N1868" s="6" t="s">
        <v>9</v>
      </c>
      <c r="O1868" s="6" t="s">
        <v>4</v>
      </c>
    </row>
    <row r="1869" spans="1:15" x14ac:dyDescent="0.35">
      <c r="A1869" s="6">
        <v>2948</v>
      </c>
      <c r="B1869" s="6" t="s">
        <v>1929</v>
      </c>
      <c r="C1869" s="6" t="s">
        <v>32</v>
      </c>
      <c r="D1869" s="6" t="s">
        <v>33</v>
      </c>
      <c r="E1869" s="6" t="s">
        <v>34</v>
      </c>
      <c r="F1869" s="5">
        <v>5</v>
      </c>
      <c r="G1869" s="8">
        <v>2494</v>
      </c>
      <c r="H1869" s="9">
        <v>0.74</v>
      </c>
      <c r="I1869" s="7">
        <v>3242.2000000000003</v>
      </c>
      <c r="J1869" s="8">
        <v>972.66000000000008</v>
      </c>
      <c r="K1869" s="8">
        <v>2269.54</v>
      </c>
      <c r="L1869" s="9">
        <f>(Sales[[#This Row],[Profit/Loss]]/Sales[[#This Row],[Revenue]])</f>
        <v>0.7</v>
      </c>
      <c r="M1869" s="1">
        <v>45695</v>
      </c>
      <c r="N1869" s="6" t="s">
        <v>5</v>
      </c>
      <c r="O1869" s="6" t="s">
        <v>3</v>
      </c>
    </row>
    <row r="1870" spans="1:15" x14ac:dyDescent="0.35">
      <c r="A1870" s="6">
        <v>2949</v>
      </c>
      <c r="B1870" s="6" t="s">
        <v>1930</v>
      </c>
      <c r="C1870" s="6" t="s">
        <v>32</v>
      </c>
      <c r="D1870" s="6" t="s">
        <v>53</v>
      </c>
      <c r="E1870" s="6" t="s">
        <v>54</v>
      </c>
      <c r="F1870" s="5">
        <v>2</v>
      </c>
      <c r="G1870" s="8">
        <v>2866</v>
      </c>
      <c r="H1870" s="9">
        <v>0.1</v>
      </c>
      <c r="I1870" s="7">
        <v>5158.8</v>
      </c>
      <c r="J1870" s="8">
        <v>1547.64</v>
      </c>
      <c r="K1870" s="8">
        <v>3611.16</v>
      </c>
      <c r="L1870" s="9">
        <f>(Sales[[#This Row],[Profit/Loss]]/Sales[[#This Row],[Revenue]])</f>
        <v>0.7</v>
      </c>
      <c r="M1870" s="1">
        <v>45563</v>
      </c>
      <c r="N1870" s="6" t="s">
        <v>15</v>
      </c>
      <c r="O1870" s="6" t="s">
        <v>4</v>
      </c>
    </row>
    <row r="1871" spans="1:15" x14ac:dyDescent="0.35">
      <c r="A1871" s="6">
        <v>2950</v>
      </c>
      <c r="B1871" s="6" t="s">
        <v>1931</v>
      </c>
      <c r="C1871" s="6" t="s">
        <v>45</v>
      </c>
      <c r="D1871" s="6" t="s">
        <v>46</v>
      </c>
      <c r="E1871" s="6" t="s">
        <v>47</v>
      </c>
      <c r="F1871" s="5">
        <v>2</v>
      </c>
      <c r="G1871" s="8">
        <v>2605</v>
      </c>
      <c r="H1871" s="9">
        <v>0.27</v>
      </c>
      <c r="I1871" s="7">
        <v>3803.2999999999997</v>
      </c>
      <c r="J1871" s="8">
        <v>3422.97</v>
      </c>
      <c r="K1871" s="8">
        <v>380.32999999999993</v>
      </c>
      <c r="L1871" s="9">
        <f>(Sales[[#This Row],[Profit/Loss]]/Sales[[#This Row],[Revenue]])</f>
        <v>9.9999999999999992E-2</v>
      </c>
      <c r="M1871" s="1">
        <v>45652</v>
      </c>
      <c r="N1871" s="6" t="s">
        <v>11</v>
      </c>
      <c r="O1871" s="6" t="s">
        <v>4</v>
      </c>
    </row>
    <row r="1872" spans="1:15" x14ac:dyDescent="0.35">
      <c r="A1872" s="6">
        <v>2951</v>
      </c>
      <c r="B1872" s="6" t="s">
        <v>1932</v>
      </c>
      <c r="C1872" s="6" t="s">
        <v>56</v>
      </c>
      <c r="D1872" s="6" t="s">
        <v>83</v>
      </c>
      <c r="E1872" s="6" t="s">
        <v>84</v>
      </c>
      <c r="F1872" s="5">
        <v>5</v>
      </c>
      <c r="G1872" s="8">
        <v>2840</v>
      </c>
      <c r="H1872" s="9">
        <v>0.73</v>
      </c>
      <c r="I1872" s="7">
        <v>3834.0000000000005</v>
      </c>
      <c r="J1872" s="8">
        <v>3067.2000000000007</v>
      </c>
      <c r="K1872" s="8">
        <v>766.79999999999973</v>
      </c>
      <c r="L1872" s="9">
        <f>(Sales[[#This Row],[Profit/Loss]]/Sales[[#This Row],[Revenue]])</f>
        <v>0.1999999999999999</v>
      </c>
      <c r="M1872" s="1">
        <v>45563</v>
      </c>
      <c r="N1872" s="6" t="s">
        <v>5</v>
      </c>
      <c r="O1872" s="6" t="s">
        <v>4</v>
      </c>
    </row>
    <row r="1873" spans="1:15" x14ac:dyDescent="0.35">
      <c r="A1873" s="6">
        <v>2952</v>
      </c>
      <c r="B1873" s="6" t="s">
        <v>1933</v>
      </c>
      <c r="C1873" s="6" t="s">
        <v>41</v>
      </c>
      <c r="D1873" s="6" t="s">
        <v>110</v>
      </c>
      <c r="E1873" s="6" t="s">
        <v>111</v>
      </c>
      <c r="F1873" s="5">
        <v>2</v>
      </c>
      <c r="G1873" s="8">
        <v>471</v>
      </c>
      <c r="H1873" s="9">
        <v>0.06</v>
      </c>
      <c r="I1873" s="7">
        <v>885.4799999999999</v>
      </c>
      <c r="J1873" s="8">
        <v>619.8359999999999</v>
      </c>
      <c r="K1873" s="8">
        <v>265.64400000000001</v>
      </c>
      <c r="L1873" s="9">
        <f>(Sales[[#This Row],[Profit/Loss]]/Sales[[#This Row],[Revenue]])</f>
        <v>0.30000000000000004</v>
      </c>
      <c r="M1873" s="1">
        <v>45615</v>
      </c>
      <c r="N1873" s="6" t="s">
        <v>7</v>
      </c>
      <c r="O1873" s="6" t="s">
        <v>3</v>
      </c>
    </row>
    <row r="1874" spans="1:15" x14ac:dyDescent="0.35">
      <c r="A1874" s="6">
        <v>2953</v>
      </c>
      <c r="B1874" s="6" t="s">
        <v>1934</v>
      </c>
      <c r="C1874" s="6" t="s">
        <v>41</v>
      </c>
      <c r="D1874" s="6" t="s">
        <v>110</v>
      </c>
      <c r="E1874" s="6" t="s">
        <v>111</v>
      </c>
      <c r="F1874" s="5">
        <v>3</v>
      </c>
      <c r="G1874" s="8">
        <v>3501</v>
      </c>
      <c r="H1874" s="9">
        <v>0.69</v>
      </c>
      <c r="I1874" s="7">
        <v>3255.9300000000007</v>
      </c>
      <c r="J1874" s="8">
        <v>2279.1510000000003</v>
      </c>
      <c r="K1874" s="8">
        <v>976.77900000000045</v>
      </c>
      <c r="L1874" s="9">
        <f>(Sales[[#This Row],[Profit/Loss]]/Sales[[#This Row],[Revenue]])</f>
        <v>0.30000000000000004</v>
      </c>
      <c r="M1874" s="1">
        <v>45563</v>
      </c>
      <c r="N1874" s="6" t="s">
        <v>9</v>
      </c>
      <c r="O1874" s="6" t="s">
        <v>4</v>
      </c>
    </row>
    <row r="1875" spans="1:15" x14ac:dyDescent="0.35">
      <c r="A1875" s="6">
        <v>2954</v>
      </c>
      <c r="B1875" s="6" t="s">
        <v>1935</v>
      </c>
      <c r="C1875" s="6" t="s">
        <v>56</v>
      </c>
      <c r="D1875" s="6" t="s">
        <v>78</v>
      </c>
      <c r="E1875" s="6" t="s">
        <v>79</v>
      </c>
      <c r="F1875" s="5">
        <v>2</v>
      </c>
      <c r="G1875" s="8">
        <v>2791</v>
      </c>
      <c r="H1875" s="9">
        <v>0.59</v>
      </c>
      <c r="I1875" s="7">
        <v>2288.6200000000003</v>
      </c>
      <c r="J1875" s="8">
        <v>1830.8960000000004</v>
      </c>
      <c r="K1875" s="8">
        <v>457.72399999999993</v>
      </c>
      <c r="L1875" s="9">
        <f>(Sales[[#This Row],[Profit/Loss]]/Sales[[#This Row],[Revenue]])</f>
        <v>0.19999999999999993</v>
      </c>
      <c r="M1875" s="1">
        <v>45518</v>
      </c>
      <c r="N1875" s="6" t="s">
        <v>13</v>
      </c>
      <c r="O1875" s="6" t="s">
        <v>3</v>
      </c>
    </row>
    <row r="1876" spans="1:15" x14ac:dyDescent="0.35">
      <c r="A1876" s="6">
        <v>2955</v>
      </c>
      <c r="B1876" s="6" t="s">
        <v>1936</v>
      </c>
      <c r="C1876" s="6" t="s">
        <v>56</v>
      </c>
      <c r="D1876" s="6" t="s">
        <v>83</v>
      </c>
      <c r="E1876" s="6" t="s">
        <v>84</v>
      </c>
      <c r="F1876" s="5">
        <v>6</v>
      </c>
      <c r="G1876" s="8">
        <v>2840</v>
      </c>
      <c r="H1876" s="9">
        <v>0.9</v>
      </c>
      <c r="I1876" s="7">
        <v>1703.9999999999995</v>
      </c>
      <c r="J1876" s="8">
        <v>1363.1999999999998</v>
      </c>
      <c r="K1876" s="8">
        <v>340.79999999999973</v>
      </c>
      <c r="L1876" s="9">
        <f>(Sales[[#This Row],[Profit/Loss]]/Sales[[#This Row],[Revenue]])</f>
        <v>0.1999999999999999</v>
      </c>
      <c r="M1876" s="1">
        <v>45824</v>
      </c>
      <c r="N1876" s="6" t="s">
        <v>7</v>
      </c>
      <c r="O1876" s="6" t="s">
        <v>3</v>
      </c>
    </row>
    <row r="1877" spans="1:15" x14ac:dyDescent="0.35">
      <c r="A1877" s="6">
        <v>2956</v>
      </c>
      <c r="B1877" s="6" t="s">
        <v>1937</v>
      </c>
      <c r="C1877" s="6" t="s">
        <v>37</v>
      </c>
      <c r="D1877" s="6" t="s">
        <v>38</v>
      </c>
      <c r="E1877" s="6" t="s">
        <v>39</v>
      </c>
      <c r="F1877" s="5">
        <v>2</v>
      </c>
      <c r="G1877" s="8">
        <v>2710</v>
      </c>
      <c r="H1877" s="9">
        <v>0.68</v>
      </c>
      <c r="I1877" s="7">
        <v>1734.3999999999996</v>
      </c>
      <c r="J1877" s="8">
        <v>693.75999999999988</v>
      </c>
      <c r="K1877" s="8">
        <v>1040.6399999999999</v>
      </c>
      <c r="L1877" s="9">
        <f>(Sales[[#This Row],[Profit/Loss]]/Sales[[#This Row],[Revenue]])</f>
        <v>0.60000000000000009</v>
      </c>
      <c r="M1877" s="1">
        <v>45647</v>
      </c>
      <c r="N1877" s="6" t="s">
        <v>5</v>
      </c>
      <c r="O1877" s="6" t="s">
        <v>4</v>
      </c>
    </row>
    <row r="1878" spans="1:15" x14ac:dyDescent="0.35">
      <c r="A1878" s="6">
        <v>2957</v>
      </c>
      <c r="B1878" s="6" t="s">
        <v>1938</v>
      </c>
      <c r="C1878" s="6" t="s">
        <v>45</v>
      </c>
      <c r="D1878" s="6" t="s">
        <v>46</v>
      </c>
      <c r="E1878" s="6" t="s">
        <v>47</v>
      </c>
      <c r="F1878" s="5">
        <v>2</v>
      </c>
      <c r="G1878" s="8">
        <v>2605</v>
      </c>
      <c r="H1878" s="9">
        <v>0.68</v>
      </c>
      <c r="I1878" s="7">
        <v>1667.1999999999998</v>
      </c>
      <c r="J1878" s="8">
        <v>1500.4799999999998</v>
      </c>
      <c r="K1878" s="8">
        <v>166.72000000000003</v>
      </c>
      <c r="L1878" s="9">
        <f>(Sales[[#This Row],[Profit/Loss]]/Sales[[#This Row],[Revenue]])</f>
        <v>0.10000000000000003</v>
      </c>
      <c r="M1878" s="1">
        <v>45724</v>
      </c>
      <c r="N1878" s="6" t="s">
        <v>7</v>
      </c>
      <c r="O1878" s="6" t="s">
        <v>4</v>
      </c>
    </row>
    <row r="1879" spans="1:15" x14ac:dyDescent="0.35">
      <c r="A1879" s="6">
        <v>2958</v>
      </c>
      <c r="B1879" s="6" t="s">
        <v>1939</v>
      </c>
      <c r="C1879" s="6" t="s">
        <v>49</v>
      </c>
      <c r="D1879" s="6" t="s">
        <v>94</v>
      </c>
      <c r="E1879" s="6" t="s">
        <v>95</v>
      </c>
      <c r="F1879" s="5">
        <v>2</v>
      </c>
      <c r="G1879" s="8">
        <v>2689</v>
      </c>
      <c r="H1879" s="9">
        <v>0.76</v>
      </c>
      <c r="I1879" s="7">
        <v>1290.72</v>
      </c>
      <c r="J1879" s="8">
        <v>129.072</v>
      </c>
      <c r="K1879" s="8">
        <v>1161.6480000000001</v>
      </c>
      <c r="L1879" s="9">
        <f>(Sales[[#This Row],[Profit/Loss]]/Sales[[#This Row],[Revenue]])</f>
        <v>0.90000000000000013</v>
      </c>
      <c r="M1879" s="1">
        <v>45393</v>
      </c>
      <c r="N1879" s="6" t="s">
        <v>15</v>
      </c>
      <c r="O1879" s="6" t="s">
        <v>4</v>
      </c>
    </row>
    <row r="1880" spans="1:15" x14ac:dyDescent="0.35">
      <c r="A1880" s="6">
        <v>2959</v>
      </c>
      <c r="B1880" s="6" t="s">
        <v>1940</v>
      </c>
      <c r="C1880" s="6" t="s">
        <v>41</v>
      </c>
      <c r="D1880" s="6" t="s">
        <v>42</v>
      </c>
      <c r="E1880" s="6" t="s">
        <v>43</v>
      </c>
      <c r="F1880" s="5">
        <v>1</v>
      </c>
      <c r="G1880" s="8">
        <v>4114</v>
      </c>
      <c r="H1880" s="9">
        <v>0.66</v>
      </c>
      <c r="I1880" s="7">
        <v>1398.7599999999998</v>
      </c>
      <c r="J1880" s="8">
        <v>979.13199999999972</v>
      </c>
      <c r="K1880" s="8">
        <v>419.62800000000004</v>
      </c>
      <c r="L1880" s="9">
        <f>(Sales[[#This Row],[Profit/Loss]]/Sales[[#This Row],[Revenue]])</f>
        <v>0.3000000000000001</v>
      </c>
      <c r="M1880" s="1">
        <v>45720</v>
      </c>
      <c r="N1880" s="6" t="s">
        <v>9</v>
      </c>
      <c r="O1880" s="6" t="s">
        <v>4</v>
      </c>
    </row>
    <row r="1881" spans="1:15" x14ac:dyDescent="0.35">
      <c r="A1881" s="6">
        <v>2960</v>
      </c>
      <c r="B1881" s="6" t="s">
        <v>1941</v>
      </c>
      <c r="C1881" s="6" t="s">
        <v>45</v>
      </c>
      <c r="D1881" s="6" t="s">
        <v>46</v>
      </c>
      <c r="E1881" s="6" t="s">
        <v>47</v>
      </c>
      <c r="F1881" s="5">
        <v>2</v>
      </c>
      <c r="G1881" s="8">
        <v>1537</v>
      </c>
      <c r="H1881" s="9">
        <v>0.96</v>
      </c>
      <c r="I1881" s="7">
        <v>122.96000000000011</v>
      </c>
      <c r="J1881" s="8">
        <v>110.6640000000001</v>
      </c>
      <c r="K1881" s="8">
        <v>12.296000000000006</v>
      </c>
      <c r="L1881" s="9">
        <f>(Sales[[#This Row],[Profit/Loss]]/Sales[[#This Row],[Revenue]])</f>
        <v>9.9999999999999964E-2</v>
      </c>
      <c r="M1881" s="1">
        <v>45804</v>
      </c>
      <c r="N1881" s="6" t="s">
        <v>11</v>
      </c>
      <c r="O1881" s="6" t="s">
        <v>3</v>
      </c>
    </row>
    <row r="1882" spans="1:15" x14ac:dyDescent="0.35">
      <c r="A1882" s="6">
        <v>2962</v>
      </c>
      <c r="B1882" s="6" t="s">
        <v>1942</v>
      </c>
      <c r="C1882" s="6" t="s">
        <v>45</v>
      </c>
      <c r="D1882" s="6" t="s">
        <v>46</v>
      </c>
      <c r="E1882" s="6" t="s">
        <v>47</v>
      </c>
      <c r="F1882" s="5">
        <v>2</v>
      </c>
      <c r="G1882" s="8">
        <v>2605</v>
      </c>
      <c r="H1882" s="9">
        <v>0.87</v>
      </c>
      <c r="I1882" s="7">
        <v>677.30000000000007</v>
      </c>
      <c r="J1882" s="8">
        <v>609.57000000000005</v>
      </c>
      <c r="K1882" s="8">
        <v>67.730000000000018</v>
      </c>
      <c r="L1882" s="9">
        <f>(Sales[[#This Row],[Profit/Loss]]/Sales[[#This Row],[Revenue]])</f>
        <v>0.10000000000000002</v>
      </c>
      <c r="M1882" s="1">
        <v>45596</v>
      </c>
      <c r="N1882" s="6" t="s">
        <v>5</v>
      </c>
      <c r="O1882" s="6" t="s">
        <v>4</v>
      </c>
    </row>
    <row r="1883" spans="1:15" x14ac:dyDescent="0.35">
      <c r="A1883" s="6">
        <v>2963</v>
      </c>
      <c r="B1883" s="6" t="s">
        <v>1943</v>
      </c>
      <c r="C1883" s="6" t="s">
        <v>32</v>
      </c>
      <c r="D1883" s="6" t="s">
        <v>33</v>
      </c>
      <c r="E1883" s="6" t="s">
        <v>34</v>
      </c>
      <c r="F1883" s="5">
        <v>2</v>
      </c>
      <c r="G1883" s="8">
        <v>570</v>
      </c>
      <c r="H1883" s="9">
        <v>0.74</v>
      </c>
      <c r="I1883" s="7">
        <v>296.40000000000003</v>
      </c>
      <c r="J1883" s="8">
        <v>88.92</v>
      </c>
      <c r="K1883" s="8">
        <v>207.48000000000002</v>
      </c>
      <c r="L1883" s="9">
        <f>(Sales[[#This Row],[Profit/Loss]]/Sales[[#This Row],[Revenue]])</f>
        <v>0.7</v>
      </c>
      <c r="M1883" s="1">
        <v>45750</v>
      </c>
      <c r="N1883" s="6" t="s">
        <v>5</v>
      </c>
      <c r="O1883" s="6" t="s">
        <v>3</v>
      </c>
    </row>
    <row r="1884" spans="1:15" x14ac:dyDescent="0.35">
      <c r="A1884" s="6">
        <v>2964</v>
      </c>
      <c r="B1884" s="6" t="s">
        <v>1944</v>
      </c>
      <c r="C1884" s="6" t="s">
        <v>41</v>
      </c>
      <c r="D1884" s="6" t="s">
        <v>110</v>
      </c>
      <c r="E1884" s="6" t="s">
        <v>111</v>
      </c>
      <c r="F1884" s="5">
        <v>1</v>
      </c>
      <c r="G1884" s="8">
        <v>2449</v>
      </c>
      <c r="H1884" s="9">
        <v>0.96</v>
      </c>
      <c r="I1884" s="7">
        <v>97.960000000000093</v>
      </c>
      <c r="J1884" s="8">
        <v>68.57200000000006</v>
      </c>
      <c r="K1884" s="8">
        <v>29.388000000000034</v>
      </c>
      <c r="L1884" s="9">
        <f>(Sales[[#This Row],[Profit/Loss]]/Sales[[#This Row],[Revenue]])</f>
        <v>0.30000000000000004</v>
      </c>
      <c r="M1884" s="1">
        <v>45697</v>
      </c>
      <c r="N1884" s="6" t="s">
        <v>13</v>
      </c>
      <c r="O1884" s="6" t="s">
        <v>4</v>
      </c>
    </row>
    <row r="1885" spans="1:15" x14ac:dyDescent="0.35">
      <c r="A1885" s="6">
        <v>2966</v>
      </c>
      <c r="B1885" s="6" t="s">
        <v>1945</v>
      </c>
      <c r="C1885" s="6" t="s">
        <v>49</v>
      </c>
      <c r="D1885" s="6" t="s">
        <v>50</v>
      </c>
      <c r="E1885" s="6" t="s">
        <v>51</v>
      </c>
      <c r="F1885" s="5">
        <v>2</v>
      </c>
      <c r="G1885" s="8">
        <v>1650</v>
      </c>
      <c r="H1885" s="9">
        <v>0.67</v>
      </c>
      <c r="I1885" s="7">
        <v>1088.9999999999998</v>
      </c>
      <c r="J1885" s="8">
        <v>108.89999999999998</v>
      </c>
      <c r="K1885" s="8">
        <v>980.0999999999998</v>
      </c>
      <c r="L1885" s="9">
        <f>(Sales[[#This Row],[Profit/Loss]]/Sales[[#This Row],[Revenue]])</f>
        <v>0.9</v>
      </c>
      <c r="M1885" s="1">
        <v>45635</v>
      </c>
      <c r="N1885" s="6" t="s">
        <v>13</v>
      </c>
      <c r="O1885" s="6" t="s">
        <v>3</v>
      </c>
    </row>
    <row r="1886" spans="1:15" x14ac:dyDescent="0.35">
      <c r="A1886" s="6">
        <v>2967</v>
      </c>
      <c r="B1886" s="6" t="s">
        <v>1946</v>
      </c>
      <c r="C1886" s="6" t="s">
        <v>56</v>
      </c>
      <c r="D1886" s="6" t="s">
        <v>57</v>
      </c>
      <c r="E1886" s="6" t="s">
        <v>58</v>
      </c>
      <c r="F1886" s="5">
        <v>2</v>
      </c>
      <c r="G1886" s="8">
        <v>2995</v>
      </c>
      <c r="H1886" s="9">
        <v>0.64</v>
      </c>
      <c r="I1886" s="7">
        <v>2156.4</v>
      </c>
      <c r="J1886" s="8">
        <v>1725.1200000000001</v>
      </c>
      <c r="K1886" s="8">
        <v>431.28</v>
      </c>
      <c r="L1886" s="9">
        <f>(Sales[[#This Row],[Profit/Loss]]/Sales[[#This Row],[Revenue]])</f>
        <v>0.19999999999999998</v>
      </c>
      <c r="M1886" s="1">
        <v>45771</v>
      </c>
      <c r="N1886" s="6" t="s">
        <v>13</v>
      </c>
      <c r="O1886" s="6" t="s">
        <v>3</v>
      </c>
    </row>
    <row r="1887" spans="1:15" x14ac:dyDescent="0.35">
      <c r="A1887" s="6">
        <v>2968</v>
      </c>
      <c r="B1887" s="6" t="s">
        <v>1947</v>
      </c>
      <c r="C1887" s="6" t="s">
        <v>37</v>
      </c>
      <c r="D1887" s="6" t="s">
        <v>38</v>
      </c>
      <c r="E1887" s="6" t="s">
        <v>39</v>
      </c>
      <c r="F1887" s="5">
        <v>2</v>
      </c>
      <c r="G1887" s="8">
        <v>2761</v>
      </c>
      <c r="H1887" s="9">
        <v>0.68</v>
      </c>
      <c r="I1887" s="7">
        <v>1767.0399999999997</v>
      </c>
      <c r="J1887" s="8">
        <v>706.81599999999992</v>
      </c>
      <c r="K1887" s="8">
        <v>1060.2239999999997</v>
      </c>
      <c r="L1887" s="9">
        <f>(Sales[[#This Row],[Profit/Loss]]/Sales[[#This Row],[Revenue]])</f>
        <v>0.6</v>
      </c>
      <c r="M1887" s="1">
        <v>45787</v>
      </c>
      <c r="N1887" s="6" t="s">
        <v>9</v>
      </c>
      <c r="O1887" s="6" t="s">
        <v>3</v>
      </c>
    </row>
    <row r="1888" spans="1:15" x14ac:dyDescent="0.35">
      <c r="A1888" s="6">
        <v>2969</v>
      </c>
      <c r="B1888" s="6" t="s">
        <v>1948</v>
      </c>
      <c r="C1888" s="6" t="s">
        <v>37</v>
      </c>
      <c r="D1888" s="6" t="s">
        <v>151</v>
      </c>
      <c r="E1888" s="6" t="s">
        <v>152</v>
      </c>
      <c r="F1888" s="5">
        <v>2</v>
      </c>
      <c r="G1888" s="8">
        <v>4858</v>
      </c>
      <c r="H1888" s="9">
        <v>0.68</v>
      </c>
      <c r="I1888" s="7">
        <v>3109.1199999999994</v>
      </c>
      <c r="J1888" s="8">
        <v>1243.6479999999999</v>
      </c>
      <c r="K1888" s="8">
        <v>1865.4719999999995</v>
      </c>
      <c r="L1888" s="9">
        <f>(Sales[[#This Row],[Profit/Loss]]/Sales[[#This Row],[Revenue]])</f>
        <v>0.6</v>
      </c>
      <c r="M1888" s="1">
        <v>45826</v>
      </c>
      <c r="N1888" s="6" t="s">
        <v>11</v>
      </c>
      <c r="O1888" s="6" t="s">
        <v>3</v>
      </c>
    </row>
    <row r="1889" spans="1:15" x14ac:dyDescent="0.35">
      <c r="A1889" s="6">
        <v>2970</v>
      </c>
      <c r="B1889" s="6" t="s">
        <v>1949</v>
      </c>
      <c r="C1889" s="6" t="s">
        <v>49</v>
      </c>
      <c r="D1889" s="6" t="s">
        <v>63</v>
      </c>
      <c r="E1889" s="6" t="s">
        <v>64</v>
      </c>
      <c r="F1889" s="5">
        <v>1</v>
      </c>
      <c r="G1889" s="8">
        <v>2790</v>
      </c>
      <c r="H1889" s="9">
        <v>0.65</v>
      </c>
      <c r="I1889" s="7">
        <v>976.49999999999989</v>
      </c>
      <c r="J1889" s="8">
        <v>97.649999999999991</v>
      </c>
      <c r="K1889" s="8">
        <v>878.84999999999991</v>
      </c>
      <c r="L1889" s="9">
        <f>(Sales[[#This Row],[Profit/Loss]]/Sales[[#This Row],[Revenue]])</f>
        <v>0.9</v>
      </c>
      <c r="M1889" s="1">
        <v>45611</v>
      </c>
      <c r="N1889" s="6" t="s">
        <v>15</v>
      </c>
      <c r="O1889" s="6" t="s">
        <v>4</v>
      </c>
    </row>
    <row r="1890" spans="1:15" x14ac:dyDescent="0.35">
      <c r="A1890" s="6">
        <v>2971</v>
      </c>
      <c r="B1890" s="6" t="s">
        <v>1950</v>
      </c>
      <c r="C1890" s="6" t="s">
        <v>56</v>
      </c>
      <c r="D1890" s="6" t="s">
        <v>117</v>
      </c>
      <c r="E1890" s="6" t="s">
        <v>118</v>
      </c>
      <c r="F1890" s="5">
        <v>6</v>
      </c>
      <c r="G1890" s="8">
        <v>1508</v>
      </c>
      <c r="H1890" s="9">
        <v>0.56999999999999995</v>
      </c>
      <c r="I1890" s="7">
        <v>3890.6400000000003</v>
      </c>
      <c r="J1890" s="8">
        <v>3112.5120000000006</v>
      </c>
      <c r="K1890" s="8">
        <v>778.1279999999997</v>
      </c>
      <c r="L1890" s="9">
        <f>(Sales[[#This Row],[Profit/Loss]]/Sales[[#This Row],[Revenue]])</f>
        <v>0.1999999999999999</v>
      </c>
      <c r="M1890" s="1">
        <v>45699</v>
      </c>
      <c r="N1890" s="6" t="s">
        <v>5</v>
      </c>
      <c r="O1890" s="6" t="s">
        <v>4</v>
      </c>
    </row>
    <row r="1891" spans="1:15" x14ac:dyDescent="0.35">
      <c r="A1891" s="6">
        <v>2972</v>
      </c>
      <c r="B1891" s="6" t="s">
        <v>1951</v>
      </c>
      <c r="C1891" s="6" t="s">
        <v>56</v>
      </c>
      <c r="D1891" s="6" t="s">
        <v>117</v>
      </c>
      <c r="E1891" s="6" t="s">
        <v>118</v>
      </c>
      <c r="F1891" s="5">
        <v>5</v>
      </c>
      <c r="G1891" s="8">
        <v>2869</v>
      </c>
      <c r="H1891" s="9">
        <v>0.56999999999999995</v>
      </c>
      <c r="I1891" s="7">
        <v>6168.35</v>
      </c>
      <c r="J1891" s="8">
        <v>4934.68</v>
      </c>
      <c r="K1891" s="8">
        <v>1233.67</v>
      </c>
      <c r="L1891" s="9">
        <f>(Sales[[#This Row],[Profit/Loss]]/Sales[[#This Row],[Revenue]])</f>
        <v>0.2</v>
      </c>
      <c r="M1891" s="1">
        <v>45563</v>
      </c>
      <c r="N1891" s="6" t="s">
        <v>15</v>
      </c>
      <c r="O1891" s="6" t="s">
        <v>4</v>
      </c>
    </row>
    <row r="1892" spans="1:15" x14ac:dyDescent="0.35">
      <c r="A1892" s="6">
        <v>2973</v>
      </c>
      <c r="B1892" s="6" t="s">
        <v>1952</v>
      </c>
      <c r="C1892" s="6" t="s">
        <v>45</v>
      </c>
      <c r="D1892" s="6" t="s">
        <v>46</v>
      </c>
      <c r="E1892" s="6" t="s">
        <v>47</v>
      </c>
      <c r="F1892" s="5">
        <v>2</v>
      </c>
      <c r="G1892" s="8">
        <v>2605</v>
      </c>
      <c r="H1892" s="9">
        <v>0.7</v>
      </c>
      <c r="I1892" s="7">
        <v>1563.0000000000002</v>
      </c>
      <c r="J1892" s="8">
        <v>1406.7000000000003</v>
      </c>
      <c r="K1892" s="8">
        <v>156.29999999999995</v>
      </c>
      <c r="L1892" s="9">
        <f>(Sales[[#This Row],[Profit/Loss]]/Sales[[#This Row],[Revenue]])</f>
        <v>9.999999999999995E-2</v>
      </c>
      <c r="M1892" s="1">
        <v>45641</v>
      </c>
      <c r="N1892" s="6" t="s">
        <v>13</v>
      </c>
      <c r="O1892" s="6" t="s">
        <v>4</v>
      </c>
    </row>
    <row r="1893" spans="1:15" x14ac:dyDescent="0.35">
      <c r="A1893" s="6">
        <v>2974</v>
      </c>
      <c r="B1893" s="6" t="s">
        <v>1953</v>
      </c>
      <c r="C1893" s="6" t="s">
        <v>45</v>
      </c>
      <c r="D1893" s="6" t="s">
        <v>148</v>
      </c>
      <c r="E1893" s="6" t="s">
        <v>149</v>
      </c>
      <c r="F1893" s="5">
        <v>6</v>
      </c>
      <c r="G1893" s="8">
        <v>1766</v>
      </c>
      <c r="H1893" s="9">
        <v>0.36</v>
      </c>
      <c r="I1893" s="7">
        <v>6781.4400000000005</v>
      </c>
      <c r="J1893" s="8">
        <v>6103.2960000000003</v>
      </c>
      <c r="K1893" s="8">
        <v>678.14400000000023</v>
      </c>
      <c r="L1893" s="9">
        <f>(Sales[[#This Row],[Profit/Loss]]/Sales[[#This Row],[Revenue]])</f>
        <v>0.10000000000000003</v>
      </c>
      <c r="M1893" s="1">
        <v>45798</v>
      </c>
      <c r="N1893" s="6" t="s">
        <v>7</v>
      </c>
      <c r="O1893" s="6" t="s">
        <v>3</v>
      </c>
    </row>
    <row r="1894" spans="1:15" x14ac:dyDescent="0.35">
      <c r="A1894" s="6">
        <v>2975</v>
      </c>
      <c r="B1894" s="6" t="s">
        <v>1954</v>
      </c>
      <c r="C1894" s="6" t="s">
        <v>45</v>
      </c>
      <c r="D1894" s="6" t="s">
        <v>171</v>
      </c>
      <c r="E1894" s="6" t="s">
        <v>172</v>
      </c>
      <c r="F1894" s="5">
        <v>2</v>
      </c>
      <c r="G1894" s="8">
        <v>3835</v>
      </c>
      <c r="H1894" s="9">
        <v>0.57999999999999996</v>
      </c>
      <c r="I1894" s="7">
        <v>3221.4</v>
      </c>
      <c r="J1894" s="8">
        <v>2899.26</v>
      </c>
      <c r="K1894" s="8">
        <v>322.13999999999987</v>
      </c>
      <c r="L1894" s="9">
        <f>(Sales[[#This Row],[Profit/Loss]]/Sales[[#This Row],[Revenue]])</f>
        <v>9.9999999999999964E-2</v>
      </c>
      <c r="M1894" s="1">
        <v>45700</v>
      </c>
      <c r="N1894" s="6" t="s">
        <v>7</v>
      </c>
      <c r="O1894" s="6" t="s">
        <v>3</v>
      </c>
    </row>
    <row r="1895" spans="1:15" x14ac:dyDescent="0.35">
      <c r="A1895" s="6">
        <v>2976</v>
      </c>
      <c r="B1895" s="6" t="s">
        <v>1955</v>
      </c>
      <c r="C1895" s="6" t="s">
        <v>49</v>
      </c>
      <c r="D1895" s="6" t="s">
        <v>94</v>
      </c>
      <c r="E1895" s="6" t="s">
        <v>95</v>
      </c>
      <c r="F1895" s="5">
        <v>2</v>
      </c>
      <c r="G1895" s="8">
        <v>1573</v>
      </c>
      <c r="H1895" s="9">
        <v>0.76</v>
      </c>
      <c r="I1895" s="7">
        <v>755.04</v>
      </c>
      <c r="J1895" s="8">
        <v>75.504000000000005</v>
      </c>
      <c r="K1895" s="8">
        <v>679.53599999999994</v>
      </c>
      <c r="L1895" s="9">
        <f>(Sales[[#This Row],[Profit/Loss]]/Sales[[#This Row],[Revenue]])</f>
        <v>0.9</v>
      </c>
      <c r="M1895" s="1">
        <v>45663</v>
      </c>
      <c r="N1895" s="6" t="s">
        <v>13</v>
      </c>
      <c r="O1895" s="6" t="s">
        <v>3</v>
      </c>
    </row>
    <row r="1896" spans="1:15" x14ac:dyDescent="0.35">
      <c r="A1896" s="6">
        <v>2977</v>
      </c>
      <c r="B1896" s="6" t="s">
        <v>1956</v>
      </c>
      <c r="C1896" s="6" t="s">
        <v>56</v>
      </c>
      <c r="D1896" s="6" t="s">
        <v>57</v>
      </c>
      <c r="E1896" s="6" t="s">
        <v>58</v>
      </c>
      <c r="F1896" s="5">
        <v>2</v>
      </c>
      <c r="G1896" s="8">
        <v>3206</v>
      </c>
      <c r="H1896" s="9">
        <v>0.64</v>
      </c>
      <c r="I1896" s="7">
        <v>2308.3199999999997</v>
      </c>
      <c r="J1896" s="8">
        <v>1846.6559999999999</v>
      </c>
      <c r="K1896" s="8">
        <v>461.66399999999976</v>
      </c>
      <c r="L1896" s="9">
        <f>(Sales[[#This Row],[Profit/Loss]]/Sales[[#This Row],[Revenue]])</f>
        <v>0.19999999999999993</v>
      </c>
      <c r="M1896" s="1">
        <v>45563</v>
      </c>
      <c r="N1896" s="6" t="s">
        <v>9</v>
      </c>
      <c r="O1896" s="6" t="s">
        <v>4</v>
      </c>
    </row>
    <row r="1897" spans="1:15" x14ac:dyDescent="0.35">
      <c r="A1897" s="6">
        <v>2978</v>
      </c>
      <c r="B1897" s="6" t="s">
        <v>1957</v>
      </c>
      <c r="C1897" s="6" t="s">
        <v>56</v>
      </c>
      <c r="D1897" s="6" t="s">
        <v>117</v>
      </c>
      <c r="E1897" s="6" t="s">
        <v>118</v>
      </c>
      <c r="F1897" s="5">
        <v>3</v>
      </c>
      <c r="G1897" s="8">
        <v>2869</v>
      </c>
      <c r="H1897" s="9">
        <v>0.52</v>
      </c>
      <c r="I1897" s="7">
        <v>4131.3599999999997</v>
      </c>
      <c r="J1897" s="8">
        <v>3305.0879999999997</v>
      </c>
      <c r="K1897" s="8">
        <v>826.27199999999993</v>
      </c>
      <c r="L1897" s="9">
        <f>(Sales[[#This Row],[Profit/Loss]]/Sales[[#This Row],[Revenue]])</f>
        <v>0.2</v>
      </c>
      <c r="M1897" s="1">
        <v>45855</v>
      </c>
      <c r="N1897" s="6" t="s">
        <v>13</v>
      </c>
      <c r="O1897" s="6" t="s">
        <v>4</v>
      </c>
    </row>
    <row r="1898" spans="1:15" x14ac:dyDescent="0.35">
      <c r="A1898" s="6">
        <v>2979</v>
      </c>
      <c r="B1898" s="6" t="s">
        <v>1958</v>
      </c>
      <c r="C1898" s="6" t="s">
        <v>49</v>
      </c>
      <c r="D1898" s="6" t="s">
        <v>94</v>
      </c>
      <c r="E1898" s="6" t="s">
        <v>95</v>
      </c>
      <c r="F1898" s="5">
        <v>2</v>
      </c>
      <c r="G1898" s="8">
        <v>2689</v>
      </c>
      <c r="H1898" s="9">
        <v>0.23</v>
      </c>
      <c r="I1898" s="7">
        <v>4141.0600000000004</v>
      </c>
      <c r="J1898" s="8">
        <v>414.10600000000005</v>
      </c>
      <c r="K1898" s="8">
        <v>3726.9540000000002</v>
      </c>
      <c r="L1898" s="9">
        <f>(Sales[[#This Row],[Profit/Loss]]/Sales[[#This Row],[Revenue]])</f>
        <v>0.89999999999999991</v>
      </c>
      <c r="M1898" s="1">
        <v>45563</v>
      </c>
      <c r="N1898" s="6" t="s">
        <v>9</v>
      </c>
      <c r="O1898" s="6" t="s">
        <v>4</v>
      </c>
    </row>
    <row r="1899" spans="1:15" x14ac:dyDescent="0.35">
      <c r="A1899" s="6">
        <v>2980</v>
      </c>
      <c r="B1899" s="6" t="s">
        <v>1959</v>
      </c>
      <c r="C1899" s="6" t="s">
        <v>49</v>
      </c>
      <c r="D1899" s="6" t="s">
        <v>94</v>
      </c>
      <c r="E1899" s="6" t="s">
        <v>95</v>
      </c>
      <c r="F1899" s="5">
        <v>2</v>
      </c>
      <c r="G1899" s="8">
        <v>2689</v>
      </c>
      <c r="H1899" s="9">
        <v>0.36</v>
      </c>
      <c r="I1899" s="7">
        <v>3441.92</v>
      </c>
      <c r="J1899" s="8">
        <v>344.19200000000001</v>
      </c>
      <c r="K1899" s="8">
        <v>3097.7280000000001</v>
      </c>
      <c r="L1899" s="9">
        <f>(Sales[[#This Row],[Profit/Loss]]/Sales[[#This Row],[Revenue]])</f>
        <v>0.9</v>
      </c>
      <c r="M1899" s="1">
        <v>45628</v>
      </c>
      <c r="N1899" s="6" t="s">
        <v>5</v>
      </c>
      <c r="O1899" s="6" t="s">
        <v>4</v>
      </c>
    </row>
    <row r="1900" spans="1:15" x14ac:dyDescent="0.35">
      <c r="A1900" s="6">
        <v>2982</v>
      </c>
      <c r="B1900" s="6" t="s">
        <v>1960</v>
      </c>
      <c r="C1900" s="6" t="s">
        <v>49</v>
      </c>
      <c r="D1900" s="6" t="s">
        <v>63</v>
      </c>
      <c r="E1900" s="6" t="s">
        <v>64</v>
      </c>
      <c r="F1900" s="5">
        <v>1</v>
      </c>
      <c r="G1900" s="8">
        <v>2498</v>
      </c>
      <c r="H1900" s="9">
        <v>0.65</v>
      </c>
      <c r="I1900" s="7">
        <v>874.3</v>
      </c>
      <c r="J1900" s="8">
        <v>87.43</v>
      </c>
      <c r="K1900" s="8">
        <v>786.86999999999989</v>
      </c>
      <c r="L1900" s="9">
        <f>(Sales[[#This Row],[Profit/Loss]]/Sales[[#This Row],[Revenue]])</f>
        <v>0.89999999999999991</v>
      </c>
      <c r="M1900" s="1">
        <v>45253</v>
      </c>
      <c r="N1900" s="6" t="s">
        <v>7</v>
      </c>
      <c r="O1900" s="6" t="s">
        <v>4</v>
      </c>
    </row>
    <row r="1901" spans="1:15" x14ac:dyDescent="0.35">
      <c r="A1901" s="6">
        <v>2983</v>
      </c>
      <c r="B1901" s="6" t="s">
        <v>1961</v>
      </c>
      <c r="C1901" s="6" t="s">
        <v>41</v>
      </c>
      <c r="D1901" s="6" t="s">
        <v>73</v>
      </c>
      <c r="E1901" s="6" t="s">
        <v>74</v>
      </c>
      <c r="F1901" s="5">
        <v>2</v>
      </c>
      <c r="G1901" s="8">
        <v>2543</v>
      </c>
      <c r="H1901" s="9">
        <v>0.59</v>
      </c>
      <c r="I1901" s="7">
        <v>2085.2600000000002</v>
      </c>
      <c r="J1901" s="8">
        <v>1459.682</v>
      </c>
      <c r="K1901" s="8">
        <v>625.5780000000002</v>
      </c>
      <c r="L1901" s="9">
        <f>(Sales[[#This Row],[Profit/Loss]]/Sales[[#This Row],[Revenue]])</f>
        <v>0.30000000000000004</v>
      </c>
      <c r="M1901" s="1">
        <v>45563</v>
      </c>
      <c r="N1901" s="6" t="s">
        <v>15</v>
      </c>
      <c r="O1901" s="6" t="s">
        <v>4</v>
      </c>
    </row>
    <row r="1902" spans="1:15" x14ac:dyDescent="0.35">
      <c r="A1902" s="6">
        <v>2984</v>
      </c>
      <c r="B1902" s="6" t="s">
        <v>1962</v>
      </c>
      <c r="C1902" s="6" t="s">
        <v>41</v>
      </c>
      <c r="D1902" s="6" t="s">
        <v>42</v>
      </c>
      <c r="E1902" s="6" t="s">
        <v>43</v>
      </c>
      <c r="F1902" s="5">
        <v>4</v>
      </c>
      <c r="G1902" s="8">
        <v>2063</v>
      </c>
      <c r="H1902" s="9">
        <v>0.66</v>
      </c>
      <c r="I1902" s="7">
        <v>2805.68</v>
      </c>
      <c r="J1902" s="8">
        <v>1963.9759999999997</v>
      </c>
      <c r="K1902" s="8">
        <v>841.70400000000018</v>
      </c>
      <c r="L1902" s="9">
        <f>(Sales[[#This Row],[Profit/Loss]]/Sales[[#This Row],[Revenue]])</f>
        <v>0.3000000000000001</v>
      </c>
      <c r="M1902" s="1">
        <v>45506</v>
      </c>
      <c r="N1902" s="6" t="s">
        <v>9</v>
      </c>
      <c r="O1902" s="6" t="s">
        <v>4</v>
      </c>
    </row>
    <row r="1903" spans="1:15" x14ac:dyDescent="0.35">
      <c r="A1903" s="6">
        <v>2985</v>
      </c>
      <c r="B1903" s="6" t="s">
        <v>1963</v>
      </c>
      <c r="C1903" s="6" t="s">
        <v>32</v>
      </c>
      <c r="D1903" s="6" t="s">
        <v>68</v>
      </c>
      <c r="E1903" s="6" t="s">
        <v>69</v>
      </c>
      <c r="F1903" s="5">
        <v>2</v>
      </c>
      <c r="G1903" s="8">
        <v>2751</v>
      </c>
      <c r="H1903" s="9">
        <v>0.9</v>
      </c>
      <c r="I1903" s="7">
        <v>550.19999999999993</v>
      </c>
      <c r="J1903" s="8">
        <v>165.05999999999997</v>
      </c>
      <c r="K1903" s="8">
        <v>385.14</v>
      </c>
      <c r="L1903" s="9">
        <f>(Sales[[#This Row],[Profit/Loss]]/Sales[[#This Row],[Revenue]])</f>
        <v>0.70000000000000007</v>
      </c>
      <c r="M1903" s="1">
        <v>45672</v>
      </c>
      <c r="N1903" s="6" t="s">
        <v>13</v>
      </c>
      <c r="O1903" s="6" t="s">
        <v>4</v>
      </c>
    </row>
    <row r="1904" spans="1:15" x14ac:dyDescent="0.35">
      <c r="A1904" s="6">
        <v>2986</v>
      </c>
      <c r="B1904" s="6" t="s">
        <v>1964</v>
      </c>
      <c r="C1904" s="6" t="s">
        <v>56</v>
      </c>
      <c r="D1904" s="6" t="s">
        <v>83</v>
      </c>
      <c r="E1904" s="6" t="s">
        <v>84</v>
      </c>
      <c r="F1904" s="5">
        <v>2</v>
      </c>
      <c r="G1904" s="8">
        <v>2840</v>
      </c>
      <c r="H1904" s="9">
        <v>0.73</v>
      </c>
      <c r="I1904" s="7">
        <v>1533.6000000000001</v>
      </c>
      <c r="J1904" s="8">
        <v>1226.8800000000001</v>
      </c>
      <c r="K1904" s="8">
        <v>306.72000000000003</v>
      </c>
      <c r="L1904" s="9">
        <f>(Sales[[#This Row],[Profit/Loss]]/Sales[[#This Row],[Revenue]])</f>
        <v>0.2</v>
      </c>
      <c r="M1904" s="1">
        <v>45588</v>
      </c>
      <c r="N1904" s="6" t="s">
        <v>9</v>
      </c>
      <c r="O1904" s="6" t="s">
        <v>3</v>
      </c>
    </row>
    <row r="1905" spans="1:15" x14ac:dyDescent="0.35">
      <c r="A1905" s="6">
        <v>2987</v>
      </c>
      <c r="B1905" s="6" t="s">
        <v>1965</v>
      </c>
      <c r="C1905" s="6" t="s">
        <v>45</v>
      </c>
      <c r="D1905" s="6" t="s">
        <v>46</v>
      </c>
      <c r="E1905" s="6" t="s">
        <v>47</v>
      </c>
      <c r="F1905" s="5">
        <v>6</v>
      </c>
      <c r="G1905" s="8">
        <v>2584</v>
      </c>
      <c r="H1905" s="9">
        <v>0.7</v>
      </c>
      <c r="I1905" s="7">
        <v>4651.2000000000007</v>
      </c>
      <c r="J1905" s="8">
        <v>4186.0800000000008</v>
      </c>
      <c r="K1905" s="8">
        <v>465.11999999999989</v>
      </c>
      <c r="L1905" s="9">
        <f>(Sales[[#This Row],[Profit/Loss]]/Sales[[#This Row],[Revenue]])</f>
        <v>9.9999999999999964E-2</v>
      </c>
      <c r="M1905" s="1">
        <v>45563</v>
      </c>
      <c r="N1905" s="6" t="s">
        <v>5</v>
      </c>
      <c r="O1905" s="6" t="s">
        <v>4</v>
      </c>
    </row>
    <row r="1906" spans="1:15" x14ac:dyDescent="0.35">
      <c r="A1906" s="6">
        <v>2988</v>
      </c>
      <c r="B1906" s="6" t="s">
        <v>1966</v>
      </c>
      <c r="C1906" s="6" t="s">
        <v>49</v>
      </c>
      <c r="D1906" s="6" t="s">
        <v>105</v>
      </c>
      <c r="E1906" s="6" t="s">
        <v>106</v>
      </c>
      <c r="F1906" s="5">
        <v>2</v>
      </c>
      <c r="G1906" s="8">
        <v>2751</v>
      </c>
      <c r="H1906" s="9">
        <v>0.61</v>
      </c>
      <c r="I1906" s="7">
        <v>2145.7800000000002</v>
      </c>
      <c r="J1906" s="8">
        <v>214.57800000000003</v>
      </c>
      <c r="K1906" s="8">
        <v>1931.2020000000002</v>
      </c>
      <c r="L1906" s="9">
        <f>(Sales[[#This Row],[Profit/Loss]]/Sales[[#This Row],[Revenue]])</f>
        <v>0.9</v>
      </c>
      <c r="M1906" s="1">
        <v>45563</v>
      </c>
      <c r="N1906" s="6" t="s">
        <v>15</v>
      </c>
      <c r="O1906" s="6" t="s">
        <v>4</v>
      </c>
    </row>
    <row r="1907" spans="1:15" x14ac:dyDescent="0.35">
      <c r="A1907" s="6">
        <v>2989</v>
      </c>
      <c r="B1907" s="6" t="s">
        <v>1967</v>
      </c>
      <c r="C1907" s="6" t="s">
        <v>41</v>
      </c>
      <c r="D1907" s="6" t="s">
        <v>110</v>
      </c>
      <c r="E1907" s="6" t="s">
        <v>111</v>
      </c>
      <c r="F1907" s="5">
        <v>1</v>
      </c>
      <c r="G1907" s="8">
        <v>4085</v>
      </c>
      <c r="H1907" s="9">
        <v>0.83</v>
      </c>
      <c r="I1907" s="7">
        <v>694.45000000000016</v>
      </c>
      <c r="J1907" s="8">
        <v>486.11500000000007</v>
      </c>
      <c r="K1907" s="8">
        <v>208.33500000000009</v>
      </c>
      <c r="L1907" s="9">
        <f>(Sales[[#This Row],[Profit/Loss]]/Sales[[#This Row],[Revenue]])</f>
        <v>0.30000000000000004</v>
      </c>
      <c r="M1907" s="1">
        <v>45320</v>
      </c>
      <c r="N1907" s="6" t="s">
        <v>9</v>
      </c>
      <c r="O1907" s="6" t="s">
        <v>3</v>
      </c>
    </row>
    <row r="1908" spans="1:15" x14ac:dyDescent="0.35">
      <c r="A1908" s="6">
        <v>2990</v>
      </c>
      <c r="B1908" s="6" t="s">
        <v>1968</v>
      </c>
      <c r="C1908" s="6" t="s">
        <v>32</v>
      </c>
      <c r="D1908" s="6" t="s">
        <v>33</v>
      </c>
      <c r="E1908" s="6" t="s">
        <v>34</v>
      </c>
      <c r="F1908" s="5">
        <v>2</v>
      </c>
      <c r="G1908" s="8">
        <v>3206</v>
      </c>
      <c r="H1908" s="9">
        <v>0.74</v>
      </c>
      <c r="I1908" s="7">
        <v>1667.1200000000001</v>
      </c>
      <c r="J1908" s="8">
        <v>500.13600000000002</v>
      </c>
      <c r="K1908" s="8">
        <v>1166.9840000000002</v>
      </c>
      <c r="L1908" s="9">
        <f>(Sales[[#This Row],[Profit/Loss]]/Sales[[#This Row],[Revenue]])</f>
        <v>0.70000000000000007</v>
      </c>
      <c r="M1908" s="1">
        <v>45556</v>
      </c>
      <c r="N1908" s="6" t="s">
        <v>9</v>
      </c>
      <c r="O1908" s="6" t="s">
        <v>4</v>
      </c>
    </row>
    <row r="1909" spans="1:15" x14ac:dyDescent="0.35">
      <c r="A1909" s="6">
        <v>2991</v>
      </c>
      <c r="B1909" s="6" t="s">
        <v>1969</v>
      </c>
      <c r="C1909" s="6" t="s">
        <v>56</v>
      </c>
      <c r="D1909" s="6" t="s">
        <v>117</v>
      </c>
      <c r="E1909" s="6" t="s">
        <v>118</v>
      </c>
      <c r="F1909" s="5">
        <v>1</v>
      </c>
      <c r="G1909" s="8">
        <v>2054</v>
      </c>
      <c r="H1909" s="9">
        <v>0.56999999999999995</v>
      </c>
      <c r="I1909" s="7">
        <v>883.22000000000014</v>
      </c>
      <c r="J1909" s="8">
        <v>706.57600000000014</v>
      </c>
      <c r="K1909" s="8">
        <v>176.64400000000001</v>
      </c>
      <c r="L1909" s="9">
        <f>(Sales[[#This Row],[Profit/Loss]]/Sales[[#This Row],[Revenue]])</f>
        <v>0.19999999999999998</v>
      </c>
      <c r="M1909" s="1">
        <v>45582</v>
      </c>
      <c r="N1909" s="6" t="s">
        <v>13</v>
      </c>
      <c r="O1909" s="6" t="s">
        <v>4</v>
      </c>
    </row>
    <row r="1910" spans="1:15" x14ac:dyDescent="0.35">
      <c r="A1910" s="6">
        <v>2992</v>
      </c>
      <c r="B1910" s="6" t="s">
        <v>1970</v>
      </c>
      <c r="C1910" s="6" t="s">
        <v>32</v>
      </c>
      <c r="D1910" s="6" t="s">
        <v>68</v>
      </c>
      <c r="E1910" s="6" t="s">
        <v>69</v>
      </c>
      <c r="F1910" s="5">
        <v>2</v>
      </c>
      <c r="G1910" s="8">
        <v>4747</v>
      </c>
      <c r="H1910" s="9">
        <v>0.9</v>
      </c>
      <c r="I1910" s="7">
        <v>949.39999999999975</v>
      </c>
      <c r="J1910" s="8">
        <v>284.81999999999994</v>
      </c>
      <c r="K1910" s="8">
        <v>664.57999999999981</v>
      </c>
      <c r="L1910" s="9">
        <f>(Sales[[#This Row],[Profit/Loss]]/Sales[[#This Row],[Revenue]])</f>
        <v>0.7</v>
      </c>
      <c r="M1910" s="1">
        <v>45317</v>
      </c>
      <c r="N1910" s="6" t="s">
        <v>11</v>
      </c>
      <c r="O1910" s="6" t="s">
        <v>3</v>
      </c>
    </row>
    <row r="1911" spans="1:15" x14ac:dyDescent="0.35">
      <c r="A1911" s="6">
        <v>2993</v>
      </c>
      <c r="B1911" s="6" t="s">
        <v>1971</v>
      </c>
      <c r="C1911" s="6" t="s">
        <v>45</v>
      </c>
      <c r="D1911" s="6" t="s">
        <v>171</v>
      </c>
      <c r="E1911" s="6" t="s">
        <v>172</v>
      </c>
      <c r="F1911" s="5">
        <v>2</v>
      </c>
      <c r="G1911" s="8">
        <v>2385</v>
      </c>
      <c r="H1911" s="9">
        <v>0.57999999999999996</v>
      </c>
      <c r="I1911" s="7">
        <v>2003.4</v>
      </c>
      <c r="J1911" s="8">
        <v>1803.0600000000002</v>
      </c>
      <c r="K1911" s="8">
        <v>200.33999999999992</v>
      </c>
      <c r="L1911" s="9">
        <f>(Sales[[#This Row],[Profit/Loss]]/Sales[[#This Row],[Revenue]])</f>
        <v>9.999999999999995E-2</v>
      </c>
      <c r="M1911" s="1">
        <v>45711</v>
      </c>
      <c r="N1911" s="6" t="s">
        <v>9</v>
      </c>
      <c r="O1911" s="6" t="s">
        <v>4</v>
      </c>
    </row>
    <row r="1912" spans="1:15" x14ac:dyDescent="0.35">
      <c r="A1912" s="6">
        <v>2994</v>
      </c>
      <c r="B1912" s="6" t="s">
        <v>1972</v>
      </c>
      <c r="C1912" s="6" t="s">
        <v>49</v>
      </c>
      <c r="D1912" s="6" t="s">
        <v>63</v>
      </c>
      <c r="E1912" s="6" t="s">
        <v>64</v>
      </c>
      <c r="F1912" s="5">
        <v>5</v>
      </c>
      <c r="G1912" s="8">
        <v>919</v>
      </c>
      <c r="H1912" s="9">
        <v>0.65</v>
      </c>
      <c r="I1912" s="7">
        <v>1608.25</v>
      </c>
      <c r="J1912" s="8">
        <v>160.82500000000002</v>
      </c>
      <c r="K1912" s="8">
        <v>1447.425</v>
      </c>
      <c r="L1912" s="9">
        <f>(Sales[[#This Row],[Profit/Loss]]/Sales[[#This Row],[Revenue]])</f>
        <v>0.9</v>
      </c>
      <c r="M1912" s="1">
        <v>45563</v>
      </c>
      <c r="N1912" s="6" t="s">
        <v>13</v>
      </c>
      <c r="O1912" s="6" t="s">
        <v>4</v>
      </c>
    </row>
    <row r="1913" spans="1:15" x14ac:dyDescent="0.35">
      <c r="A1913" s="6">
        <v>2995</v>
      </c>
      <c r="B1913" s="6" t="s">
        <v>1973</v>
      </c>
      <c r="C1913" s="6" t="s">
        <v>41</v>
      </c>
      <c r="D1913" s="6" t="s">
        <v>73</v>
      </c>
      <c r="E1913" s="6" t="s">
        <v>74</v>
      </c>
      <c r="F1913" s="5">
        <v>2</v>
      </c>
      <c r="G1913" s="8">
        <v>2618</v>
      </c>
      <c r="H1913" s="9">
        <v>0.55000000000000004</v>
      </c>
      <c r="I1913" s="7">
        <v>2356.1999999999998</v>
      </c>
      <c r="J1913" s="8">
        <v>1649.3399999999997</v>
      </c>
      <c r="K1913" s="8">
        <v>706.86000000000013</v>
      </c>
      <c r="L1913" s="9">
        <f>(Sales[[#This Row],[Profit/Loss]]/Sales[[#This Row],[Revenue]])</f>
        <v>0.3000000000000001</v>
      </c>
      <c r="M1913" s="1">
        <v>45694</v>
      </c>
      <c r="N1913" s="6" t="s">
        <v>9</v>
      </c>
      <c r="O1913" s="6" t="s">
        <v>4</v>
      </c>
    </row>
    <row r="1914" spans="1:15" x14ac:dyDescent="0.35">
      <c r="A1914" s="6">
        <v>2996</v>
      </c>
      <c r="B1914" s="6" t="s">
        <v>1974</v>
      </c>
      <c r="C1914" s="6" t="s">
        <v>56</v>
      </c>
      <c r="D1914" s="6" t="s">
        <v>83</v>
      </c>
      <c r="E1914" s="6" t="s">
        <v>84</v>
      </c>
      <c r="F1914" s="5">
        <v>2</v>
      </c>
      <c r="G1914" s="8">
        <v>3750</v>
      </c>
      <c r="H1914" s="9">
        <v>0.9</v>
      </c>
      <c r="I1914" s="7">
        <v>749.99999999999989</v>
      </c>
      <c r="J1914" s="8">
        <v>599.99999999999989</v>
      </c>
      <c r="K1914" s="8">
        <v>150</v>
      </c>
      <c r="L1914" s="9">
        <f>(Sales[[#This Row],[Profit/Loss]]/Sales[[#This Row],[Revenue]])</f>
        <v>0.20000000000000004</v>
      </c>
      <c r="M1914" s="1">
        <v>45724</v>
      </c>
      <c r="N1914" s="6" t="s">
        <v>7</v>
      </c>
      <c r="O1914" s="6" t="s">
        <v>4</v>
      </c>
    </row>
    <row r="1915" spans="1:15" x14ac:dyDescent="0.35">
      <c r="A1915" s="6">
        <v>2998</v>
      </c>
      <c r="B1915" s="6" t="s">
        <v>1975</v>
      </c>
      <c r="C1915" s="6" t="s">
        <v>37</v>
      </c>
      <c r="D1915" s="6" t="s">
        <v>38</v>
      </c>
      <c r="E1915" s="6" t="s">
        <v>39</v>
      </c>
      <c r="F1915" s="5">
        <v>2</v>
      </c>
      <c r="G1915" s="8">
        <v>3454</v>
      </c>
      <c r="H1915" s="9">
        <v>0.68</v>
      </c>
      <c r="I1915" s="7">
        <v>2210.5599999999995</v>
      </c>
      <c r="J1915" s="8">
        <v>884.22399999999982</v>
      </c>
      <c r="K1915" s="8">
        <v>1326.3359999999998</v>
      </c>
      <c r="L1915" s="9">
        <f>(Sales[[#This Row],[Profit/Loss]]/Sales[[#This Row],[Revenue]])</f>
        <v>0.60000000000000009</v>
      </c>
      <c r="M1915" s="1">
        <v>45594</v>
      </c>
      <c r="N1915" s="6" t="s">
        <v>9</v>
      </c>
      <c r="O1915" s="6" t="s">
        <v>3</v>
      </c>
    </row>
    <row r="1916" spans="1:15" x14ac:dyDescent="0.35">
      <c r="A1916" s="6">
        <v>2999</v>
      </c>
      <c r="B1916" s="6" t="s">
        <v>1976</v>
      </c>
      <c r="C1916" s="6" t="s">
        <v>41</v>
      </c>
      <c r="D1916" s="6" t="s">
        <v>42</v>
      </c>
      <c r="E1916" s="6" t="s">
        <v>43</v>
      </c>
      <c r="F1916" s="5">
        <v>1</v>
      </c>
      <c r="G1916" s="8">
        <v>2874</v>
      </c>
      <c r="H1916" s="9">
        <v>0.66</v>
      </c>
      <c r="I1916" s="7">
        <v>977.15999999999985</v>
      </c>
      <c r="J1916" s="8">
        <v>684.01199999999983</v>
      </c>
      <c r="K1916" s="8">
        <v>293.14800000000002</v>
      </c>
      <c r="L1916" s="9">
        <f>(Sales[[#This Row],[Profit/Loss]]/Sales[[#This Row],[Revenue]])</f>
        <v>0.30000000000000004</v>
      </c>
      <c r="M1916" s="1">
        <v>45563</v>
      </c>
      <c r="N1916" s="6" t="s">
        <v>13</v>
      </c>
      <c r="O1916" s="6" t="s">
        <v>3</v>
      </c>
    </row>
    <row r="1917" spans="1:15" x14ac:dyDescent="0.35">
      <c r="A1917" s="6">
        <v>3001</v>
      </c>
      <c r="B1917" s="6" t="s">
        <v>1977</v>
      </c>
      <c r="C1917" s="6" t="s">
        <v>37</v>
      </c>
      <c r="D1917" s="6" t="s">
        <v>113</v>
      </c>
      <c r="E1917" s="6" t="s">
        <v>114</v>
      </c>
      <c r="F1917" s="5">
        <v>1</v>
      </c>
      <c r="G1917" s="8">
        <v>1172</v>
      </c>
      <c r="H1917" s="9">
        <v>0.63</v>
      </c>
      <c r="I1917" s="7">
        <v>433.64</v>
      </c>
      <c r="J1917" s="8">
        <v>173.45600000000002</v>
      </c>
      <c r="K1917" s="8">
        <v>260.18399999999997</v>
      </c>
      <c r="L1917" s="9">
        <f>(Sales[[#This Row],[Profit/Loss]]/Sales[[#This Row],[Revenue]])</f>
        <v>0.6</v>
      </c>
      <c r="M1917" s="1">
        <v>45601</v>
      </c>
      <c r="N1917" s="6" t="s">
        <v>15</v>
      </c>
      <c r="O1917" s="6" t="s">
        <v>4</v>
      </c>
    </row>
    <row r="1918" spans="1:15" x14ac:dyDescent="0.35">
      <c r="A1918" s="6">
        <v>3003</v>
      </c>
      <c r="B1918" s="6" t="s">
        <v>1978</v>
      </c>
      <c r="C1918" s="6" t="s">
        <v>32</v>
      </c>
      <c r="D1918" s="6" t="s">
        <v>68</v>
      </c>
      <c r="E1918" s="6" t="s">
        <v>69</v>
      </c>
      <c r="F1918" s="5">
        <v>1</v>
      </c>
      <c r="G1918" s="8">
        <v>2751</v>
      </c>
      <c r="H1918" s="9">
        <v>0.48</v>
      </c>
      <c r="I1918" s="7">
        <v>1430.52</v>
      </c>
      <c r="J1918" s="8">
        <v>429.15600000000001</v>
      </c>
      <c r="K1918" s="8">
        <v>1001.364</v>
      </c>
      <c r="L1918" s="9">
        <f>(Sales[[#This Row],[Profit/Loss]]/Sales[[#This Row],[Revenue]])</f>
        <v>0.70000000000000007</v>
      </c>
      <c r="M1918" s="1">
        <v>45581</v>
      </c>
      <c r="N1918" s="6" t="s">
        <v>5</v>
      </c>
      <c r="O1918" s="6" t="s">
        <v>3</v>
      </c>
    </row>
    <row r="1919" spans="1:15" x14ac:dyDescent="0.35">
      <c r="A1919" s="6">
        <v>3004</v>
      </c>
      <c r="B1919" s="6" t="s">
        <v>1979</v>
      </c>
      <c r="C1919" s="6" t="s">
        <v>49</v>
      </c>
      <c r="D1919" s="6" t="s">
        <v>50</v>
      </c>
      <c r="E1919" s="6" t="s">
        <v>51</v>
      </c>
      <c r="F1919" s="5">
        <v>3</v>
      </c>
      <c r="G1919" s="8">
        <v>1760</v>
      </c>
      <c r="H1919" s="9">
        <v>0.67</v>
      </c>
      <c r="I1919" s="7">
        <v>1742.3999999999999</v>
      </c>
      <c r="J1919" s="8">
        <v>174.24</v>
      </c>
      <c r="K1919" s="8">
        <v>1568.1599999999999</v>
      </c>
      <c r="L1919" s="9">
        <f>(Sales[[#This Row],[Profit/Loss]]/Sales[[#This Row],[Revenue]])</f>
        <v>0.9</v>
      </c>
      <c r="M1919" s="1">
        <v>45751</v>
      </c>
      <c r="N1919" s="6" t="s">
        <v>9</v>
      </c>
      <c r="O1919" s="6" t="s">
        <v>4</v>
      </c>
    </row>
    <row r="1920" spans="1:15" x14ac:dyDescent="0.35">
      <c r="A1920" s="6">
        <v>3005</v>
      </c>
      <c r="B1920" s="6" t="s">
        <v>1980</v>
      </c>
      <c r="C1920" s="6" t="s">
        <v>37</v>
      </c>
      <c r="D1920" s="6" t="s">
        <v>102</v>
      </c>
      <c r="E1920" s="6" t="s">
        <v>103</v>
      </c>
      <c r="F1920" s="5">
        <v>2</v>
      </c>
      <c r="G1920" s="8">
        <v>2445</v>
      </c>
      <c r="H1920" s="9">
        <v>0.57999999999999996</v>
      </c>
      <c r="I1920" s="7">
        <v>2053.8000000000002</v>
      </c>
      <c r="J1920" s="8">
        <v>821.5200000000001</v>
      </c>
      <c r="K1920" s="8">
        <v>1232.2800000000002</v>
      </c>
      <c r="L1920" s="9">
        <f>(Sales[[#This Row],[Profit/Loss]]/Sales[[#This Row],[Revenue]])</f>
        <v>0.60000000000000009</v>
      </c>
      <c r="M1920" s="1">
        <v>45420</v>
      </c>
      <c r="N1920" s="6" t="s">
        <v>13</v>
      </c>
      <c r="O1920" s="6" t="s">
        <v>4</v>
      </c>
    </row>
    <row r="1921" spans="1:15" x14ac:dyDescent="0.35">
      <c r="A1921" s="6">
        <v>3006</v>
      </c>
      <c r="B1921" s="6" t="s">
        <v>1981</v>
      </c>
      <c r="C1921" s="6" t="s">
        <v>41</v>
      </c>
      <c r="D1921" s="6" t="s">
        <v>42</v>
      </c>
      <c r="E1921" s="6" t="s">
        <v>43</v>
      </c>
      <c r="F1921" s="5">
        <v>1</v>
      </c>
      <c r="G1921" s="8">
        <v>2874</v>
      </c>
      <c r="H1921" s="9">
        <v>0.9</v>
      </c>
      <c r="I1921" s="7">
        <v>287.39999999999992</v>
      </c>
      <c r="J1921" s="8">
        <v>201.17999999999992</v>
      </c>
      <c r="K1921" s="8">
        <v>86.22</v>
      </c>
      <c r="L1921" s="9">
        <f>(Sales[[#This Row],[Profit/Loss]]/Sales[[#This Row],[Revenue]])</f>
        <v>0.3000000000000001</v>
      </c>
      <c r="M1921" s="1">
        <v>45563</v>
      </c>
      <c r="N1921" s="6" t="s">
        <v>15</v>
      </c>
      <c r="O1921" s="6" t="s">
        <v>3</v>
      </c>
    </row>
    <row r="1922" spans="1:15" x14ac:dyDescent="0.35">
      <c r="A1922" s="6">
        <v>3007</v>
      </c>
      <c r="B1922" s="6" t="s">
        <v>1982</v>
      </c>
      <c r="C1922" s="6" t="s">
        <v>41</v>
      </c>
      <c r="D1922" s="6" t="s">
        <v>42</v>
      </c>
      <c r="E1922" s="6" t="s">
        <v>43</v>
      </c>
      <c r="F1922" s="5">
        <v>2</v>
      </c>
      <c r="G1922" s="8">
        <v>3922</v>
      </c>
      <c r="H1922" s="9">
        <v>0.66</v>
      </c>
      <c r="I1922" s="7">
        <v>2666.9599999999996</v>
      </c>
      <c r="J1922" s="8">
        <v>1866.8719999999996</v>
      </c>
      <c r="K1922" s="8">
        <v>800.08799999999997</v>
      </c>
      <c r="L1922" s="9">
        <f>(Sales[[#This Row],[Profit/Loss]]/Sales[[#This Row],[Revenue]])</f>
        <v>0.30000000000000004</v>
      </c>
      <c r="M1922" s="1">
        <v>45726</v>
      </c>
      <c r="N1922" s="6" t="s">
        <v>11</v>
      </c>
      <c r="O1922" s="6" t="s">
        <v>3</v>
      </c>
    </row>
    <row r="1923" spans="1:15" x14ac:dyDescent="0.35">
      <c r="A1923" s="6">
        <v>3008</v>
      </c>
      <c r="B1923" s="6" t="s">
        <v>1983</v>
      </c>
      <c r="C1923" s="6" t="s">
        <v>45</v>
      </c>
      <c r="D1923" s="6" t="s">
        <v>60</v>
      </c>
      <c r="E1923" s="6" t="s">
        <v>61</v>
      </c>
      <c r="F1923" s="5">
        <v>2</v>
      </c>
      <c r="G1923" s="8">
        <v>2881</v>
      </c>
      <c r="H1923" s="9">
        <v>0.64</v>
      </c>
      <c r="I1923" s="7">
        <v>2074.3199999999997</v>
      </c>
      <c r="J1923" s="8">
        <v>1866.8879999999997</v>
      </c>
      <c r="K1923" s="8">
        <v>207.43200000000002</v>
      </c>
      <c r="L1923" s="9">
        <f>(Sales[[#This Row],[Profit/Loss]]/Sales[[#This Row],[Revenue]])</f>
        <v>0.10000000000000002</v>
      </c>
      <c r="M1923" s="1">
        <v>45798</v>
      </c>
      <c r="N1923" s="6" t="s">
        <v>5</v>
      </c>
      <c r="O1923" s="6" t="s">
        <v>4</v>
      </c>
    </row>
    <row r="1924" spans="1:15" x14ac:dyDescent="0.35">
      <c r="A1924" s="6">
        <v>3009</v>
      </c>
      <c r="B1924" s="6" t="s">
        <v>1984</v>
      </c>
      <c r="C1924" s="6" t="s">
        <v>32</v>
      </c>
      <c r="D1924" s="6" t="s">
        <v>33</v>
      </c>
      <c r="E1924" s="6" t="s">
        <v>34</v>
      </c>
      <c r="F1924" s="5">
        <v>2</v>
      </c>
      <c r="G1924" s="8">
        <v>2381</v>
      </c>
      <c r="H1924" s="9">
        <v>0.74</v>
      </c>
      <c r="I1924" s="7">
        <v>1238.1200000000001</v>
      </c>
      <c r="J1924" s="8">
        <v>371.43600000000004</v>
      </c>
      <c r="K1924" s="8">
        <v>866.68400000000008</v>
      </c>
      <c r="L1924" s="9">
        <f>(Sales[[#This Row],[Profit/Loss]]/Sales[[#This Row],[Revenue]])</f>
        <v>0.7</v>
      </c>
      <c r="M1924" s="1">
        <v>45730</v>
      </c>
      <c r="N1924" s="6" t="s">
        <v>11</v>
      </c>
      <c r="O1924" s="6" t="s">
        <v>4</v>
      </c>
    </row>
    <row r="1925" spans="1:15" x14ac:dyDescent="0.35">
      <c r="A1925" s="6">
        <v>3010</v>
      </c>
      <c r="B1925" s="6" t="s">
        <v>1985</v>
      </c>
      <c r="C1925" s="6" t="s">
        <v>37</v>
      </c>
      <c r="D1925" s="6" t="s">
        <v>38</v>
      </c>
      <c r="E1925" s="6" t="s">
        <v>39</v>
      </c>
      <c r="F1925" s="5">
        <v>2</v>
      </c>
      <c r="G1925" s="8">
        <v>2761</v>
      </c>
      <c r="H1925" s="9">
        <v>0.68</v>
      </c>
      <c r="I1925" s="7">
        <v>1767.0399999999997</v>
      </c>
      <c r="J1925" s="8">
        <v>706.81599999999992</v>
      </c>
      <c r="K1925" s="8">
        <v>1060.2239999999997</v>
      </c>
      <c r="L1925" s="9">
        <f>(Sales[[#This Row],[Profit/Loss]]/Sales[[#This Row],[Revenue]])</f>
        <v>0.6</v>
      </c>
      <c r="M1925" s="1">
        <v>45565</v>
      </c>
      <c r="N1925" s="6" t="s">
        <v>13</v>
      </c>
      <c r="O1925" s="6" t="s">
        <v>4</v>
      </c>
    </row>
    <row r="1926" spans="1:15" x14ac:dyDescent="0.35">
      <c r="A1926" s="6">
        <v>3011</v>
      </c>
      <c r="B1926" s="6" t="s">
        <v>1986</v>
      </c>
      <c r="C1926" s="6" t="s">
        <v>45</v>
      </c>
      <c r="D1926" s="6" t="s">
        <v>46</v>
      </c>
      <c r="E1926" s="6" t="s">
        <v>47</v>
      </c>
      <c r="F1926" s="5">
        <v>2</v>
      </c>
      <c r="G1926" s="8">
        <v>4017</v>
      </c>
      <c r="H1926" s="9">
        <v>0.9</v>
      </c>
      <c r="I1926" s="7">
        <v>803.39999999999986</v>
      </c>
      <c r="J1926" s="8">
        <v>723.06</v>
      </c>
      <c r="K1926" s="8">
        <v>80.339999999999918</v>
      </c>
      <c r="L1926" s="9">
        <f>(Sales[[#This Row],[Profit/Loss]]/Sales[[#This Row],[Revenue]])</f>
        <v>9.9999999999999908E-2</v>
      </c>
      <c r="M1926" s="1">
        <v>45780</v>
      </c>
      <c r="N1926" s="6" t="s">
        <v>5</v>
      </c>
      <c r="O1926" s="6" t="s">
        <v>3</v>
      </c>
    </row>
    <row r="1927" spans="1:15" x14ac:dyDescent="0.35">
      <c r="A1927" s="6">
        <v>3012</v>
      </c>
      <c r="B1927" s="6" t="s">
        <v>1987</v>
      </c>
      <c r="C1927" s="6" t="s">
        <v>45</v>
      </c>
      <c r="D1927" s="6" t="s">
        <v>171</v>
      </c>
      <c r="E1927" s="6" t="s">
        <v>172</v>
      </c>
      <c r="F1927" s="5">
        <v>2</v>
      </c>
      <c r="G1927" s="8">
        <v>674</v>
      </c>
      <c r="H1927" s="9">
        <v>0.57999999999999996</v>
      </c>
      <c r="I1927" s="7">
        <v>566.16000000000008</v>
      </c>
      <c r="J1927" s="8">
        <v>509.5440000000001</v>
      </c>
      <c r="K1927" s="8">
        <v>56.615999999999985</v>
      </c>
      <c r="L1927" s="9">
        <f>(Sales[[#This Row],[Profit/Loss]]/Sales[[#This Row],[Revenue]])</f>
        <v>9.9999999999999964E-2</v>
      </c>
      <c r="M1927" s="1">
        <v>45563</v>
      </c>
      <c r="N1927" s="6" t="s">
        <v>11</v>
      </c>
      <c r="O1927" s="6" t="s">
        <v>3</v>
      </c>
    </row>
    <row r="1928" spans="1:15" x14ac:dyDescent="0.35">
      <c r="A1928" s="6">
        <v>3013</v>
      </c>
      <c r="B1928" s="6" t="s">
        <v>1988</v>
      </c>
      <c r="C1928" s="6" t="s">
        <v>49</v>
      </c>
      <c r="D1928" s="6" t="s">
        <v>105</v>
      </c>
      <c r="E1928" s="6" t="s">
        <v>106</v>
      </c>
      <c r="F1928" s="5">
        <v>2</v>
      </c>
      <c r="G1928" s="8">
        <v>2751</v>
      </c>
      <c r="H1928" s="9">
        <v>0.66</v>
      </c>
      <c r="I1928" s="7">
        <v>1870.6799999999998</v>
      </c>
      <c r="J1928" s="8">
        <v>187.06799999999998</v>
      </c>
      <c r="K1928" s="8">
        <v>1683.6119999999999</v>
      </c>
      <c r="L1928" s="9">
        <f>(Sales[[#This Row],[Profit/Loss]]/Sales[[#This Row],[Revenue]])</f>
        <v>0.9</v>
      </c>
      <c r="M1928" s="1">
        <v>45689</v>
      </c>
      <c r="N1928" s="6" t="s">
        <v>11</v>
      </c>
      <c r="O1928" s="6" t="s">
        <v>4</v>
      </c>
    </row>
    <row r="1929" spans="1:15" x14ac:dyDescent="0.35">
      <c r="A1929" s="6">
        <v>3014</v>
      </c>
      <c r="B1929" s="6" t="s">
        <v>1989</v>
      </c>
      <c r="C1929" s="6" t="s">
        <v>49</v>
      </c>
      <c r="D1929" s="6" t="s">
        <v>105</v>
      </c>
      <c r="E1929" s="6" t="s">
        <v>106</v>
      </c>
      <c r="F1929" s="5">
        <v>2</v>
      </c>
      <c r="G1929" s="8">
        <v>2751</v>
      </c>
      <c r="H1929" s="9">
        <v>0.61</v>
      </c>
      <c r="I1929" s="7">
        <v>2145.7800000000002</v>
      </c>
      <c r="J1929" s="8">
        <v>214.57800000000003</v>
      </c>
      <c r="K1929" s="8">
        <v>1931.2020000000002</v>
      </c>
      <c r="L1929" s="9">
        <f>(Sales[[#This Row],[Profit/Loss]]/Sales[[#This Row],[Revenue]])</f>
        <v>0.9</v>
      </c>
      <c r="M1929" s="1">
        <v>45840</v>
      </c>
      <c r="N1929" s="6" t="s">
        <v>5</v>
      </c>
      <c r="O1929" s="6" t="s">
        <v>3</v>
      </c>
    </row>
    <row r="1930" spans="1:15" x14ac:dyDescent="0.35">
      <c r="A1930" s="6">
        <v>3015</v>
      </c>
      <c r="B1930" s="6" t="s">
        <v>1990</v>
      </c>
      <c r="C1930" s="6" t="s">
        <v>32</v>
      </c>
      <c r="D1930" s="6" t="s">
        <v>129</v>
      </c>
      <c r="E1930" s="6" t="s">
        <v>130</v>
      </c>
      <c r="F1930" s="5">
        <v>2</v>
      </c>
      <c r="G1930" s="8">
        <v>3211</v>
      </c>
      <c r="H1930" s="9">
        <v>0.56000000000000005</v>
      </c>
      <c r="I1930" s="7">
        <v>2825.68</v>
      </c>
      <c r="J1930" s="8">
        <v>847.70399999999995</v>
      </c>
      <c r="K1930" s="8">
        <v>1977.9759999999999</v>
      </c>
      <c r="L1930" s="9">
        <f>(Sales[[#This Row],[Profit/Loss]]/Sales[[#This Row],[Revenue]])</f>
        <v>0.7</v>
      </c>
      <c r="M1930" s="1">
        <v>45601</v>
      </c>
      <c r="N1930" s="6" t="s">
        <v>5</v>
      </c>
      <c r="O1930" s="6" t="s">
        <v>4</v>
      </c>
    </row>
    <row r="1931" spans="1:15" x14ac:dyDescent="0.35">
      <c r="A1931" s="6">
        <v>3016</v>
      </c>
      <c r="B1931" s="6" t="s">
        <v>1991</v>
      </c>
      <c r="C1931" s="6" t="s">
        <v>45</v>
      </c>
      <c r="D1931" s="6" t="s">
        <v>46</v>
      </c>
      <c r="E1931" s="6" t="s">
        <v>47</v>
      </c>
      <c r="F1931" s="5">
        <v>5</v>
      </c>
      <c r="G1931" s="8">
        <v>2605</v>
      </c>
      <c r="H1931" s="9">
        <v>0.7</v>
      </c>
      <c r="I1931" s="7">
        <v>3907.5000000000005</v>
      </c>
      <c r="J1931" s="8">
        <v>3516.7500000000005</v>
      </c>
      <c r="K1931" s="8">
        <v>390.75</v>
      </c>
      <c r="L1931" s="9">
        <f>(Sales[[#This Row],[Profit/Loss]]/Sales[[#This Row],[Revenue]])</f>
        <v>9.9999999999999992E-2</v>
      </c>
      <c r="M1931" s="1">
        <v>45642</v>
      </c>
      <c r="N1931" s="6" t="s">
        <v>13</v>
      </c>
      <c r="O1931" s="6" t="s">
        <v>4</v>
      </c>
    </row>
    <row r="1932" spans="1:15" x14ac:dyDescent="0.35">
      <c r="A1932" s="6">
        <v>3017</v>
      </c>
      <c r="B1932" s="6" t="s">
        <v>1992</v>
      </c>
      <c r="C1932" s="6" t="s">
        <v>41</v>
      </c>
      <c r="D1932" s="6" t="s">
        <v>110</v>
      </c>
      <c r="E1932" s="6" t="s">
        <v>111</v>
      </c>
      <c r="F1932" s="5">
        <v>2</v>
      </c>
      <c r="G1932" s="8">
        <v>2449</v>
      </c>
      <c r="H1932" s="9">
        <v>0.69</v>
      </c>
      <c r="I1932" s="7">
        <v>1518.3800000000003</v>
      </c>
      <c r="J1932" s="8">
        <v>1062.8660000000002</v>
      </c>
      <c r="K1932" s="8">
        <v>455.51400000000012</v>
      </c>
      <c r="L1932" s="9">
        <f>(Sales[[#This Row],[Profit/Loss]]/Sales[[#This Row],[Revenue]])</f>
        <v>0.3</v>
      </c>
      <c r="M1932" s="1">
        <v>45641</v>
      </c>
      <c r="N1932" s="6" t="s">
        <v>7</v>
      </c>
      <c r="O1932" s="6" t="s">
        <v>4</v>
      </c>
    </row>
    <row r="1933" spans="1:15" x14ac:dyDescent="0.35">
      <c r="A1933" s="6">
        <v>3018</v>
      </c>
      <c r="B1933" s="6" t="s">
        <v>1993</v>
      </c>
      <c r="C1933" s="6" t="s">
        <v>32</v>
      </c>
      <c r="D1933" s="6" t="s">
        <v>33</v>
      </c>
      <c r="E1933" s="6" t="s">
        <v>34</v>
      </c>
      <c r="F1933" s="5">
        <v>2</v>
      </c>
      <c r="G1933" s="8">
        <v>4745</v>
      </c>
      <c r="H1933" s="9">
        <v>0.74</v>
      </c>
      <c r="I1933" s="7">
        <v>2467.4</v>
      </c>
      <c r="J1933" s="8">
        <v>740.22</v>
      </c>
      <c r="K1933" s="8">
        <v>1727.18</v>
      </c>
      <c r="L1933" s="9">
        <f>(Sales[[#This Row],[Profit/Loss]]/Sales[[#This Row],[Revenue]])</f>
        <v>0.7</v>
      </c>
      <c r="M1933" s="1">
        <v>45623</v>
      </c>
      <c r="N1933" s="6" t="s">
        <v>13</v>
      </c>
      <c r="O1933" s="6" t="s">
        <v>4</v>
      </c>
    </row>
    <row r="1934" spans="1:15" x14ac:dyDescent="0.35">
      <c r="A1934" s="6">
        <v>3019</v>
      </c>
      <c r="B1934" s="6" t="s">
        <v>1994</v>
      </c>
      <c r="C1934" s="6" t="s">
        <v>32</v>
      </c>
      <c r="D1934" s="6" t="s">
        <v>33</v>
      </c>
      <c r="E1934" s="6" t="s">
        <v>34</v>
      </c>
      <c r="F1934" s="5">
        <v>2</v>
      </c>
      <c r="G1934" s="8">
        <v>2705</v>
      </c>
      <c r="H1934" s="9">
        <v>0.74</v>
      </c>
      <c r="I1934" s="7">
        <v>1406.6000000000001</v>
      </c>
      <c r="J1934" s="8">
        <v>421.98</v>
      </c>
      <c r="K1934" s="8">
        <v>984.62000000000012</v>
      </c>
      <c r="L1934" s="9">
        <f>(Sales[[#This Row],[Profit/Loss]]/Sales[[#This Row],[Revenue]])</f>
        <v>0.70000000000000007</v>
      </c>
      <c r="M1934" s="1">
        <v>45570</v>
      </c>
      <c r="N1934" s="6" t="s">
        <v>13</v>
      </c>
      <c r="O1934" s="6" t="s">
        <v>4</v>
      </c>
    </row>
    <row r="1935" spans="1:15" x14ac:dyDescent="0.35">
      <c r="A1935" s="6">
        <v>3020</v>
      </c>
      <c r="B1935" s="6" t="s">
        <v>1995</v>
      </c>
      <c r="C1935" s="6" t="s">
        <v>41</v>
      </c>
      <c r="D1935" s="6" t="s">
        <v>110</v>
      </c>
      <c r="E1935" s="6" t="s">
        <v>111</v>
      </c>
      <c r="F1935" s="5">
        <v>2</v>
      </c>
      <c r="G1935" s="8">
        <v>2449</v>
      </c>
      <c r="H1935" s="9">
        <v>0.69</v>
      </c>
      <c r="I1935" s="7">
        <v>1518.3800000000003</v>
      </c>
      <c r="J1935" s="8">
        <v>1062.8660000000002</v>
      </c>
      <c r="K1935" s="8">
        <v>455.51400000000012</v>
      </c>
      <c r="L1935" s="9">
        <f>(Sales[[#This Row],[Profit/Loss]]/Sales[[#This Row],[Revenue]])</f>
        <v>0.3</v>
      </c>
      <c r="M1935" s="1">
        <v>45525</v>
      </c>
      <c r="N1935" s="6" t="s">
        <v>11</v>
      </c>
      <c r="O1935" s="6" t="s">
        <v>3</v>
      </c>
    </row>
    <row r="1936" spans="1:15" x14ac:dyDescent="0.35">
      <c r="A1936" s="6">
        <v>3021</v>
      </c>
      <c r="B1936" s="6" t="s">
        <v>1996</v>
      </c>
      <c r="C1936" s="6" t="s">
        <v>37</v>
      </c>
      <c r="D1936" s="6" t="s">
        <v>102</v>
      </c>
      <c r="E1936" s="6" t="s">
        <v>103</v>
      </c>
      <c r="F1936" s="5">
        <v>3</v>
      </c>
      <c r="G1936" s="8">
        <v>2445</v>
      </c>
      <c r="H1936" s="9">
        <v>0.57999999999999996</v>
      </c>
      <c r="I1936" s="7">
        <v>3080.7000000000003</v>
      </c>
      <c r="J1936" s="8">
        <v>1232.2800000000002</v>
      </c>
      <c r="K1936" s="8">
        <v>1848.42</v>
      </c>
      <c r="L1936" s="9">
        <f>(Sales[[#This Row],[Profit/Loss]]/Sales[[#This Row],[Revenue]])</f>
        <v>0.6</v>
      </c>
      <c r="M1936" s="1">
        <v>45692</v>
      </c>
      <c r="N1936" s="6" t="s">
        <v>9</v>
      </c>
      <c r="O1936" s="6" t="s">
        <v>3</v>
      </c>
    </row>
    <row r="1937" spans="1:15" x14ac:dyDescent="0.35">
      <c r="A1937" s="6">
        <v>3022</v>
      </c>
      <c r="B1937" s="6" t="s">
        <v>1997</v>
      </c>
      <c r="C1937" s="6" t="s">
        <v>45</v>
      </c>
      <c r="D1937" s="6" t="s">
        <v>46</v>
      </c>
      <c r="E1937" s="6" t="s">
        <v>47</v>
      </c>
      <c r="F1937" s="5">
        <v>3</v>
      </c>
      <c r="G1937" s="8">
        <v>1696</v>
      </c>
      <c r="H1937" s="9">
        <v>0.7</v>
      </c>
      <c r="I1937" s="7">
        <v>1526.4000000000003</v>
      </c>
      <c r="J1937" s="8">
        <v>1373.7600000000002</v>
      </c>
      <c r="K1937" s="8">
        <v>152.6400000000001</v>
      </c>
      <c r="L1937" s="9">
        <f>(Sales[[#This Row],[Profit/Loss]]/Sales[[#This Row],[Revenue]])</f>
        <v>0.10000000000000005</v>
      </c>
      <c r="M1937" s="1">
        <v>45512</v>
      </c>
      <c r="N1937" s="6" t="s">
        <v>5</v>
      </c>
      <c r="O1937" s="6" t="s">
        <v>4</v>
      </c>
    </row>
    <row r="1938" spans="1:15" x14ac:dyDescent="0.35">
      <c r="A1938" s="6">
        <v>3023</v>
      </c>
      <c r="B1938" s="6" t="s">
        <v>1998</v>
      </c>
      <c r="C1938" s="6" t="s">
        <v>49</v>
      </c>
      <c r="D1938" s="6" t="s">
        <v>63</v>
      </c>
      <c r="E1938" s="6" t="s">
        <v>64</v>
      </c>
      <c r="F1938" s="5">
        <v>2</v>
      </c>
      <c r="G1938" s="8">
        <v>2790</v>
      </c>
      <c r="H1938" s="9">
        <v>0.65</v>
      </c>
      <c r="I1938" s="7">
        <v>1952.9999999999998</v>
      </c>
      <c r="J1938" s="8">
        <v>195.29999999999998</v>
      </c>
      <c r="K1938" s="8">
        <v>1757.6999999999998</v>
      </c>
      <c r="L1938" s="9">
        <f>(Sales[[#This Row],[Profit/Loss]]/Sales[[#This Row],[Revenue]])</f>
        <v>0.9</v>
      </c>
      <c r="M1938" s="1">
        <v>45166</v>
      </c>
      <c r="N1938" s="6" t="s">
        <v>5</v>
      </c>
      <c r="O1938" s="6" t="s">
        <v>4</v>
      </c>
    </row>
    <row r="1939" spans="1:15" x14ac:dyDescent="0.35">
      <c r="A1939" s="6">
        <v>3024</v>
      </c>
      <c r="B1939" s="6" t="s">
        <v>1999</v>
      </c>
      <c r="C1939" s="6" t="s">
        <v>49</v>
      </c>
      <c r="D1939" s="6" t="s">
        <v>94</v>
      </c>
      <c r="E1939" s="6" t="s">
        <v>95</v>
      </c>
      <c r="F1939" s="5">
        <v>2</v>
      </c>
      <c r="G1939" s="8">
        <v>2689</v>
      </c>
      <c r="H1939" s="9">
        <v>0.18</v>
      </c>
      <c r="I1939" s="7">
        <v>4409.96</v>
      </c>
      <c r="J1939" s="8">
        <v>440.99600000000004</v>
      </c>
      <c r="K1939" s="8">
        <v>3968.9639999999999</v>
      </c>
      <c r="L1939" s="9">
        <f>(Sales[[#This Row],[Profit/Loss]]/Sales[[#This Row],[Revenue]])</f>
        <v>0.9</v>
      </c>
      <c r="M1939" s="1">
        <v>45563</v>
      </c>
      <c r="N1939" s="6" t="s">
        <v>9</v>
      </c>
      <c r="O1939" s="6" t="s">
        <v>4</v>
      </c>
    </row>
    <row r="1940" spans="1:15" x14ac:dyDescent="0.35">
      <c r="A1940" s="6">
        <v>3025</v>
      </c>
      <c r="B1940" s="6" t="s">
        <v>2000</v>
      </c>
      <c r="C1940" s="6" t="s">
        <v>45</v>
      </c>
      <c r="D1940" s="6" t="s">
        <v>46</v>
      </c>
      <c r="E1940" s="6" t="s">
        <v>47</v>
      </c>
      <c r="F1940" s="5">
        <v>2</v>
      </c>
      <c r="G1940" s="8">
        <v>2605</v>
      </c>
      <c r="H1940" s="9">
        <v>0.7</v>
      </c>
      <c r="I1940" s="7">
        <v>1563.0000000000002</v>
      </c>
      <c r="J1940" s="8">
        <v>1406.7000000000003</v>
      </c>
      <c r="K1940" s="8">
        <v>156.29999999999995</v>
      </c>
      <c r="L1940" s="9">
        <f>(Sales[[#This Row],[Profit/Loss]]/Sales[[#This Row],[Revenue]])</f>
        <v>9.999999999999995E-2</v>
      </c>
      <c r="M1940" s="1">
        <v>45284</v>
      </c>
      <c r="N1940" s="6" t="s">
        <v>11</v>
      </c>
      <c r="O1940" s="6" t="s">
        <v>4</v>
      </c>
    </row>
    <row r="1941" spans="1:15" x14ac:dyDescent="0.35">
      <c r="A1941" s="6">
        <v>3026</v>
      </c>
      <c r="B1941" s="6" t="s">
        <v>2001</v>
      </c>
      <c r="C1941" s="6" t="s">
        <v>32</v>
      </c>
      <c r="D1941" s="6" t="s">
        <v>68</v>
      </c>
      <c r="E1941" s="6" t="s">
        <v>69</v>
      </c>
      <c r="F1941" s="5">
        <v>2</v>
      </c>
      <c r="G1941" s="8">
        <v>3345</v>
      </c>
      <c r="H1941" s="9">
        <v>0.48</v>
      </c>
      <c r="I1941" s="7">
        <v>3478.8</v>
      </c>
      <c r="J1941" s="8">
        <v>1043.6400000000001</v>
      </c>
      <c r="K1941" s="8">
        <v>2435.16</v>
      </c>
      <c r="L1941" s="9">
        <f>(Sales[[#This Row],[Profit/Loss]]/Sales[[#This Row],[Revenue]])</f>
        <v>0.7</v>
      </c>
      <c r="M1941" s="1">
        <v>45512</v>
      </c>
      <c r="N1941" s="6" t="s">
        <v>13</v>
      </c>
      <c r="O1941" s="6" t="s">
        <v>4</v>
      </c>
    </row>
    <row r="1942" spans="1:15" x14ac:dyDescent="0.35">
      <c r="A1942" s="6">
        <v>3027</v>
      </c>
      <c r="B1942" s="6" t="s">
        <v>2002</v>
      </c>
      <c r="C1942" s="6" t="s">
        <v>45</v>
      </c>
      <c r="D1942" s="6" t="s">
        <v>148</v>
      </c>
      <c r="E1942" s="6" t="s">
        <v>149</v>
      </c>
      <c r="F1942" s="5">
        <v>2</v>
      </c>
      <c r="G1942" s="8">
        <v>2914</v>
      </c>
      <c r="H1942" s="9">
        <v>0.67</v>
      </c>
      <c r="I1942" s="7">
        <v>1923.2399999999998</v>
      </c>
      <c r="J1942" s="8">
        <v>1730.9159999999999</v>
      </c>
      <c r="K1942" s="8">
        <v>192.32399999999984</v>
      </c>
      <c r="L1942" s="9">
        <f>(Sales[[#This Row],[Profit/Loss]]/Sales[[#This Row],[Revenue]])</f>
        <v>9.9999999999999922E-2</v>
      </c>
      <c r="M1942" s="1">
        <v>45595</v>
      </c>
      <c r="N1942" s="6" t="s">
        <v>9</v>
      </c>
      <c r="O1942" s="6" t="s">
        <v>3</v>
      </c>
    </row>
    <row r="1943" spans="1:15" x14ac:dyDescent="0.35">
      <c r="A1943" s="6">
        <v>3028</v>
      </c>
      <c r="B1943" s="6" t="s">
        <v>2003</v>
      </c>
      <c r="C1943" s="6" t="s">
        <v>41</v>
      </c>
      <c r="D1943" s="6" t="s">
        <v>87</v>
      </c>
      <c r="E1943" s="6" t="s">
        <v>88</v>
      </c>
      <c r="F1943" s="5">
        <v>2</v>
      </c>
      <c r="G1943" s="8">
        <v>2573</v>
      </c>
      <c r="H1943" s="9">
        <v>0.74</v>
      </c>
      <c r="I1943" s="7">
        <v>1337.96</v>
      </c>
      <c r="J1943" s="8">
        <v>936.572</v>
      </c>
      <c r="K1943" s="8">
        <v>401.38800000000003</v>
      </c>
      <c r="L1943" s="9">
        <f>(Sales[[#This Row],[Profit/Loss]]/Sales[[#This Row],[Revenue]])</f>
        <v>0.30000000000000004</v>
      </c>
      <c r="M1943" s="1">
        <v>45664</v>
      </c>
      <c r="N1943" s="6" t="s">
        <v>11</v>
      </c>
      <c r="O1943" s="6" t="s">
        <v>4</v>
      </c>
    </row>
    <row r="1944" spans="1:15" x14ac:dyDescent="0.35">
      <c r="A1944" s="6">
        <v>3030</v>
      </c>
      <c r="B1944" s="6" t="s">
        <v>303</v>
      </c>
      <c r="C1944" s="6" t="s">
        <v>45</v>
      </c>
      <c r="D1944" s="6" t="s">
        <v>148</v>
      </c>
      <c r="E1944" s="6" t="s">
        <v>149</v>
      </c>
      <c r="F1944" s="5">
        <v>2</v>
      </c>
      <c r="G1944" s="8">
        <v>4102</v>
      </c>
      <c r="H1944" s="9">
        <v>0.67</v>
      </c>
      <c r="I1944" s="7">
        <v>2707.3199999999997</v>
      </c>
      <c r="J1944" s="8">
        <v>2436.5879999999997</v>
      </c>
      <c r="K1944" s="8">
        <v>270.73199999999997</v>
      </c>
      <c r="L1944" s="9">
        <f>(Sales[[#This Row],[Profit/Loss]]/Sales[[#This Row],[Revenue]])</f>
        <v>0.1</v>
      </c>
      <c r="M1944" s="1">
        <v>45646</v>
      </c>
      <c r="N1944" s="6" t="s">
        <v>5</v>
      </c>
      <c r="O1944" s="6" t="s">
        <v>4</v>
      </c>
    </row>
    <row r="1945" spans="1:15" x14ac:dyDescent="0.35">
      <c r="A1945" s="6">
        <v>3031</v>
      </c>
      <c r="B1945" s="6" t="s">
        <v>2004</v>
      </c>
      <c r="C1945" s="6" t="s">
        <v>37</v>
      </c>
      <c r="D1945" s="6" t="s">
        <v>151</v>
      </c>
      <c r="E1945" s="6" t="s">
        <v>152</v>
      </c>
      <c r="F1945" s="5">
        <v>1</v>
      </c>
      <c r="G1945" s="8">
        <v>2769</v>
      </c>
      <c r="H1945" s="9">
        <v>0.73</v>
      </c>
      <c r="I1945" s="7">
        <v>747.63</v>
      </c>
      <c r="J1945" s="8">
        <v>299.05200000000002</v>
      </c>
      <c r="K1945" s="8">
        <v>448.57799999999997</v>
      </c>
      <c r="L1945" s="9">
        <f>(Sales[[#This Row],[Profit/Loss]]/Sales[[#This Row],[Revenue]])</f>
        <v>0.6</v>
      </c>
      <c r="M1945" s="1">
        <v>45501</v>
      </c>
      <c r="N1945" s="6" t="s">
        <v>13</v>
      </c>
      <c r="O1945" s="6" t="s">
        <v>4</v>
      </c>
    </row>
    <row r="1946" spans="1:15" x14ac:dyDescent="0.35">
      <c r="A1946" s="6">
        <v>3032</v>
      </c>
      <c r="B1946" s="6" t="s">
        <v>2005</v>
      </c>
      <c r="C1946" s="6" t="s">
        <v>41</v>
      </c>
      <c r="D1946" s="6" t="s">
        <v>87</v>
      </c>
      <c r="E1946" s="6" t="s">
        <v>88</v>
      </c>
      <c r="F1946" s="5">
        <v>5</v>
      </c>
      <c r="G1946" s="8">
        <v>3655</v>
      </c>
      <c r="H1946" s="9">
        <v>0.75</v>
      </c>
      <c r="I1946" s="7">
        <v>4568.75</v>
      </c>
      <c r="J1946" s="8">
        <v>3198.125</v>
      </c>
      <c r="K1946" s="8">
        <v>1370.625</v>
      </c>
      <c r="L1946" s="9">
        <f>(Sales[[#This Row],[Profit/Loss]]/Sales[[#This Row],[Revenue]])</f>
        <v>0.3</v>
      </c>
      <c r="M1946" s="1">
        <v>45563</v>
      </c>
      <c r="N1946" s="6" t="s">
        <v>7</v>
      </c>
      <c r="O1946" s="6" t="s">
        <v>4</v>
      </c>
    </row>
    <row r="1947" spans="1:15" x14ac:dyDescent="0.35">
      <c r="A1947" s="6">
        <v>3033</v>
      </c>
      <c r="B1947" s="6" t="s">
        <v>2006</v>
      </c>
      <c r="C1947" s="6" t="s">
        <v>49</v>
      </c>
      <c r="D1947" s="6" t="s">
        <v>94</v>
      </c>
      <c r="E1947" s="6" t="s">
        <v>95</v>
      </c>
      <c r="F1947" s="5">
        <v>2</v>
      </c>
      <c r="G1947" s="8">
        <v>1788</v>
      </c>
      <c r="H1947" s="9">
        <v>0.76</v>
      </c>
      <c r="I1947" s="7">
        <v>858.24</v>
      </c>
      <c r="J1947" s="8">
        <v>85.824000000000012</v>
      </c>
      <c r="K1947" s="8">
        <v>772.41599999999994</v>
      </c>
      <c r="L1947" s="9">
        <f>(Sales[[#This Row],[Profit/Loss]]/Sales[[#This Row],[Revenue]])</f>
        <v>0.89999999999999991</v>
      </c>
      <c r="M1947" s="1">
        <v>45702</v>
      </c>
      <c r="N1947" s="6" t="s">
        <v>13</v>
      </c>
      <c r="O1947" s="6" t="s">
        <v>3</v>
      </c>
    </row>
    <row r="1948" spans="1:15" x14ac:dyDescent="0.35">
      <c r="A1948" s="6">
        <v>3034</v>
      </c>
      <c r="B1948" s="6" t="s">
        <v>2007</v>
      </c>
      <c r="C1948" s="6" t="s">
        <v>49</v>
      </c>
      <c r="D1948" s="6" t="s">
        <v>63</v>
      </c>
      <c r="E1948" s="6" t="s">
        <v>64</v>
      </c>
      <c r="F1948" s="5">
        <v>2</v>
      </c>
      <c r="G1948" s="8">
        <v>2790</v>
      </c>
      <c r="H1948" s="9">
        <v>0.65</v>
      </c>
      <c r="I1948" s="7">
        <v>1952.9999999999998</v>
      </c>
      <c r="J1948" s="8">
        <v>195.29999999999998</v>
      </c>
      <c r="K1948" s="8">
        <v>1757.6999999999998</v>
      </c>
      <c r="L1948" s="9">
        <f>(Sales[[#This Row],[Profit/Loss]]/Sales[[#This Row],[Revenue]])</f>
        <v>0.9</v>
      </c>
      <c r="M1948" s="1">
        <v>45563</v>
      </c>
      <c r="N1948" s="6" t="s">
        <v>7</v>
      </c>
      <c r="O1948" s="6" t="s">
        <v>3</v>
      </c>
    </row>
    <row r="1949" spans="1:15" x14ac:dyDescent="0.35">
      <c r="A1949" s="6">
        <v>3035</v>
      </c>
      <c r="B1949" s="6" t="s">
        <v>2008</v>
      </c>
      <c r="C1949" s="6" t="s">
        <v>56</v>
      </c>
      <c r="D1949" s="6" t="s">
        <v>57</v>
      </c>
      <c r="E1949" s="6" t="s">
        <v>58</v>
      </c>
      <c r="F1949" s="5">
        <v>4</v>
      </c>
      <c r="G1949" s="8">
        <v>2995</v>
      </c>
      <c r="H1949" s="9">
        <v>0.9</v>
      </c>
      <c r="I1949" s="7">
        <v>1197.9999999999998</v>
      </c>
      <c r="J1949" s="8">
        <v>958.39999999999986</v>
      </c>
      <c r="K1949" s="8">
        <v>239.59999999999991</v>
      </c>
      <c r="L1949" s="9">
        <f>(Sales[[#This Row],[Profit/Loss]]/Sales[[#This Row],[Revenue]])</f>
        <v>0.19999999999999996</v>
      </c>
      <c r="M1949" s="1">
        <v>45563</v>
      </c>
      <c r="N1949" s="6" t="s">
        <v>11</v>
      </c>
      <c r="O1949" s="6" t="s">
        <v>3</v>
      </c>
    </row>
    <row r="1950" spans="1:15" x14ac:dyDescent="0.35">
      <c r="A1950" s="6">
        <v>3036</v>
      </c>
      <c r="B1950" s="6" t="s">
        <v>2009</v>
      </c>
      <c r="C1950" s="6" t="s">
        <v>56</v>
      </c>
      <c r="D1950" s="6" t="s">
        <v>117</v>
      </c>
      <c r="E1950" s="6" t="s">
        <v>118</v>
      </c>
      <c r="F1950" s="5">
        <v>1</v>
      </c>
      <c r="G1950" s="8">
        <v>3998</v>
      </c>
      <c r="H1950" s="9">
        <v>0.56999999999999995</v>
      </c>
      <c r="I1950" s="7">
        <v>1719.14</v>
      </c>
      <c r="J1950" s="8">
        <v>1375.3120000000001</v>
      </c>
      <c r="K1950" s="8">
        <v>343.82799999999997</v>
      </c>
      <c r="L1950" s="9">
        <f>(Sales[[#This Row],[Profit/Loss]]/Sales[[#This Row],[Revenue]])</f>
        <v>0.19999999999999998</v>
      </c>
      <c r="M1950" s="1">
        <v>45784</v>
      </c>
      <c r="N1950" s="6" t="s">
        <v>5</v>
      </c>
      <c r="O1950" s="6" t="s">
        <v>3</v>
      </c>
    </row>
    <row r="1951" spans="1:15" x14ac:dyDescent="0.35">
      <c r="A1951" s="6">
        <v>3037</v>
      </c>
      <c r="B1951" s="6" t="s">
        <v>2010</v>
      </c>
      <c r="C1951" s="6" t="s">
        <v>37</v>
      </c>
      <c r="D1951" s="6" t="s">
        <v>38</v>
      </c>
      <c r="E1951" s="6" t="s">
        <v>39</v>
      </c>
      <c r="F1951" s="5">
        <v>2</v>
      </c>
      <c r="G1951" s="8">
        <v>2761</v>
      </c>
      <c r="H1951" s="9">
        <v>0.85</v>
      </c>
      <c r="I1951" s="7">
        <v>828.30000000000007</v>
      </c>
      <c r="J1951" s="8">
        <v>331.32000000000005</v>
      </c>
      <c r="K1951" s="8">
        <v>496.98</v>
      </c>
      <c r="L1951" s="9">
        <f>(Sales[[#This Row],[Profit/Loss]]/Sales[[#This Row],[Revenue]])</f>
        <v>0.6</v>
      </c>
      <c r="M1951" s="1">
        <v>45518</v>
      </c>
      <c r="N1951" s="6" t="s">
        <v>5</v>
      </c>
      <c r="O1951" s="6" t="s">
        <v>4</v>
      </c>
    </row>
    <row r="1952" spans="1:15" x14ac:dyDescent="0.35">
      <c r="A1952" s="6">
        <v>3038</v>
      </c>
      <c r="B1952" s="6" t="s">
        <v>2011</v>
      </c>
      <c r="C1952" s="6" t="s">
        <v>37</v>
      </c>
      <c r="D1952" s="6" t="s">
        <v>102</v>
      </c>
      <c r="E1952" s="6" t="s">
        <v>103</v>
      </c>
      <c r="F1952" s="5">
        <v>2</v>
      </c>
      <c r="G1952" s="8">
        <v>1318</v>
      </c>
      <c r="H1952" s="9">
        <v>0.57999999999999996</v>
      </c>
      <c r="I1952" s="7">
        <v>1107.1200000000001</v>
      </c>
      <c r="J1952" s="8">
        <v>442.84800000000007</v>
      </c>
      <c r="K1952" s="8">
        <v>664.27200000000005</v>
      </c>
      <c r="L1952" s="9">
        <f>(Sales[[#This Row],[Profit/Loss]]/Sales[[#This Row],[Revenue]])</f>
        <v>0.6</v>
      </c>
      <c r="M1952" s="1">
        <v>45696</v>
      </c>
      <c r="N1952" s="6" t="s">
        <v>7</v>
      </c>
      <c r="O1952" s="6" t="s">
        <v>4</v>
      </c>
    </row>
    <row r="1953" spans="1:15" x14ac:dyDescent="0.35">
      <c r="A1953" s="6">
        <v>3039</v>
      </c>
      <c r="B1953" s="6" t="s">
        <v>2012</v>
      </c>
      <c r="C1953" s="6" t="s">
        <v>32</v>
      </c>
      <c r="D1953" s="6" t="s">
        <v>33</v>
      </c>
      <c r="E1953" s="6" t="s">
        <v>34</v>
      </c>
      <c r="F1953" s="5">
        <v>2</v>
      </c>
      <c r="G1953" s="8">
        <v>2381</v>
      </c>
      <c r="H1953" s="9">
        <v>0.74</v>
      </c>
      <c r="I1953" s="7">
        <v>1238.1200000000001</v>
      </c>
      <c r="J1953" s="8">
        <v>371.43600000000004</v>
      </c>
      <c r="K1953" s="8">
        <v>866.68400000000008</v>
      </c>
      <c r="L1953" s="9">
        <f>(Sales[[#This Row],[Profit/Loss]]/Sales[[#This Row],[Revenue]])</f>
        <v>0.7</v>
      </c>
      <c r="M1953" s="1">
        <v>45563</v>
      </c>
      <c r="N1953" s="6" t="s">
        <v>15</v>
      </c>
      <c r="O1953" s="6" t="s">
        <v>4</v>
      </c>
    </row>
    <row r="1954" spans="1:15" x14ac:dyDescent="0.35">
      <c r="A1954" s="6">
        <v>3040</v>
      </c>
      <c r="B1954" s="6" t="s">
        <v>2013</v>
      </c>
      <c r="C1954" s="6" t="s">
        <v>41</v>
      </c>
      <c r="D1954" s="6" t="s">
        <v>87</v>
      </c>
      <c r="E1954" s="6" t="s">
        <v>88</v>
      </c>
      <c r="F1954" s="5">
        <v>2</v>
      </c>
      <c r="G1954" s="8">
        <v>2573</v>
      </c>
      <c r="H1954" s="9">
        <v>0.75</v>
      </c>
      <c r="I1954" s="7">
        <v>1286.5</v>
      </c>
      <c r="J1954" s="8">
        <v>900.55</v>
      </c>
      <c r="K1954" s="8">
        <v>385.95000000000005</v>
      </c>
      <c r="L1954" s="9">
        <f>(Sales[[#This Row],[Profit/Loss]]/Sales[[#This Row],[Revenue]])</f>
        <v>0.30000000000000004</v>
      </c>
      <c r="M1954" s="1">
        <v>45735</v>
      </c>
      <c r="N1954" s="6" t="s">
        <v>13</v>
      </c>
      <c r="O1954" s="6" t="s">
        <v>3</v>
      </c>
    </row>
    <row r="1955" spans="1:15" x14ac:dyDescent="0.35">
      <c r="A1955" s="6">
        <v>3041</v>
      </c>
      <c r="B1955" s="6" t="s">
        <v>2014</v>
      </c>
      <c r="C1955" s="6" t="s">
        <v>37</v>
      </c>
      <c r="D1955" s="6" t="s">
        <v>102</v>
      </c>
      <c r="E1955" s="6" t="s">
        <v>103</v>
      </c>
      <c r="F1955" s="5">
        <v>2</v>
      </c>
      <c r="G1955" s="8">
        <v>2445</v>
      </c>
      <c r="H1955" s="9">
        <v>0.57999999999999996</v>
      </c>
      <c r="I1955" s="7">
        <v>2053.8000000000002</v>
      </c>
      <c r="J1955" s="8">
        <v>821.5200000000001</v>
      </c>
      <c r="K1955" s="8">
        <v>1232.2800000000002</v>
      </c>
      <c r="L1955" s="9">
        <f>(Sales[[#This Row],[Profit/Loss]]/Sales[[#This Row],[Revenue]])</f>
        <v>0.60000000000000009</v>
      </c>
      <c r="M1955" s="1">
        <v>45631</v>
      </c>
      <c r="N1955" s="6" t="s">
        <v>13</v>
      </c>
      <c r="O1955" s="6" t="s">
        <v>4</v>
      </c>
    </row>
    <row r="1956" spans="1:15" x14ac:dyDescent="0.35">
      <c r="A1956" s="6">
        <v>3042</v>
      </c>
      <c r="B1956" s="6" t="s">
        <v>2015</v>
      </c>
      <c r="C1956" s="6" t="s">
        <v>37</v>
      </c>
      <c r="D1956" s="6" t="s">
        <v>151</v>
      </c>
      <c r="E1956" s="6" t="s">
        <v>152</v>
      </c>
      <c r="F1956" s="5">
        <v>3</v>
      </c>
      <c r="G1956" s="8">
        <v>848</v>
      </c>
      <c r="H1956" s="9">
        <v>0.73</v>
      </c>
      <c r="I1956" s="7">
        <v>686.88</v>
      </c>
      <c r="J1956" s="8">
        <v>274.75200000000001</v>
      </c>
      <c r="K1956" s="8">
        <v>412.12799999999999</v>
      </c>
      <c r="L1956" s="9">
        <f>(Sales[[#This Row],[Profit/Loss]]/Sales[[#This Row],[Revenue]])</f>
        <v>0.6</v>
      </c>
      <c r="M1956" s="1">
        <v>45563</v>
      </c>
      <c r="N1956" s="6" t="s">
        <v>11</v>
      </c>
      <c r="O1956" s="6" t="s">
        <v>4</v>
      </c>
    </row>
    <row r="1957" spans="1:15" x14ac:dyDescent="0.35">
      <c r="A1957" s="6">
        <v>3043</v>
      </c>
      <c r="B1957" s="6" t="s">
        <v>2016</v>
      </c>
      <c r="C1957" s="6" t="s">
        <v>45</v>
      </c>
      <c r="D1957" s="6" t="s">
        <v>171</v>
      </c>
      <c r="E1957" s="6" t="s">
        <v>172</v>
      </c>
      <c r="F1957" s="5">
        <v>2</v>
      </c>
      <c r="G1957" s="8">
        <v>1138</v>
      </c>
      <c r="H1957" s="9">
        <v>0.57999999999999996</v>
      </c>
      <c r="I1957" s="7">
        <v>955.92000000000007</v>
      </c>
      <c r="J1957" s="8">
        <v>860.32800000000009</v>
      </c>
      <c r="K1957" s="8">
        <v>95.591999999999985</v>
      </c>
      <c r="L1957" s="9">
        <f>(Sales[[#This Row],[Profit/Loss]]/Sales[[#This Row],[Revenue]])</f>
        <v>9.9999999999999978E-2</v>
      </c>
      <c r="M1957" s="1">
        <v>45264</v>
      </c>
      <c r="N1957" s="6" t="s">
        <v>5</v>
      </c>
      <c r="O1957" s="6" t="s">
        <v>4</v>
      </c>
    </row>
    <row r="1958" spans="1:15" x14ac:dyDescent="0.35">
      <c r="A1958" s="6">
        <v>3044</v>
      </c>
      <c r="B1958" s="6" t="s">
        <v>2017</v>
      </c>
      <c r="C1958" s="6" t="s">
        <v>49</v>
      </c>
      <c r="D1958" s="6" t="s">
        <v>63</v>
      </c>
      <c r="E1958" s="6" t="s">
        <v>64</v>
      </c>
      <c r="F1958" s="5">
        <v>2</v>
      </c>
      <c r="G1958" s="8">
        <v>431</v>
      </c>
      <c r="H1958" s="9">
        <v>0.9</v>
      </c>
      <c r="I1958" s="7">
        <v>86.199999999999974</v>
      </c>
      <c r="J1958" s="8">
        <v>8.6199999999999974</v>
      </c>
      <c r="K1958" s="8">
        <v>77.579999999999984</v>
      </c>
      <c r="L1958" s="9">
        <f>(Sales[[#This Row],[Profit/Loss]]/Sales[[#This Row],[Revenue]])</f>
        <v>0.90000000000000013</v>
      </c>
      <c r="M1958" s="1">
        <v>45811</v>
      </c>
      <c r="N1958" s="6" t="s">
        <v>9</v>
      </c>
      <c r="O1958" s="6" t="s">
        <v>4</v>
      </c>
    </row>
    <row r="1959" spans="1:15" x14ac:dyDescent="0.35">
      <c r="A1959" s="6">
        <v>3045</v>
      </c>
      <c r="B1959" s="6" t="s">
        <v>2018</v>
      </c>
      <c r="C1959" s="6" t="s">
        <v>56</v>
      </c>
      <c r="D1959" s="6" t="s">
        <v>57</v>
      </c>
      <c r="E1959" s="6" t="s">
        <v>58</v>
      </c>
      <c r="F1959" s="5">
        <v>2</v>
      </c>
      <c r="G1959" s="8">
        <v>3181</v>
      </c>
      <c r="H1959" s="9">
        <v>0.64</v>
      </c>
      <c r="I1959" s="7">
        <v>2290.3199999999997</v>
      </c>
      <c r="J1959" s="8">
        <v>1832.2559999999999</v>
      </c>
      <c r="K1959" s="8">
        <v>458.06399999999985</v>
      </c>
      <c r="L1959" s="9">
        <f>(Sales[[#This Row],[Profit/Loss]]/Sales[[#This Row],[Revenue]])</f>
        <v>0.19999999999999996</v>
      </c>
      <c r="M1959" s="1">
        <v>45151</v>
      </c>
      <c r="N1959" s="6" t="s">
        <v>13</v>
      </c>
      <c r="O1959" s="6" t="s">
        <v>3</v>
      </c>
    </row>
    <row r="1960" spans="1:15" x14ac:dyDescent="0.35">
      <c r="A1960" s="6">
        <v>3046</v>
      </c>
      <c r="B1960" s="6" t="s">
        <v>2019</v>
      </c>
      <c r="C1960" s="6" t="s">
        <v>32</v>
      </c>
      <c r="D1960" s="6" t="s">
        <v>68</v>
      </c>
      <c r="E1960" s="6" t="s">
        <v>69</v>
      </c>
      <c r="F1960" s="5">
        <v>2</v>
      </c>
      <c r="G1960" s="8">
        <v>2751</v>
      </c>
      <c r="H1960" s="9">
        <v>0.48</v>
      </c>
      <c r="I1960" s="7">
        <v>2861.04</v>
      </c>
      <c r="J1960" s="8">
        <v>858.31200000000001</v>
      </c>
      <c r="K1960" s="8">
        <v>2002.7280000000001</v>
      </c>
      <c r="L1960" s="9">
        <f>(Sales[[#This Row],[Profit/Loss]]/Sales[[#This Row],[Revenue]])</f>
        <v>0.70000000000000007</v>
      </c>
      <c r="M1960" s="1">
        <v>45563</v>
      </c>
      <c r="N1960" s="6" t="s">
        <v>13</v>
      </c>
      <c r="O1960" s="6" t="s">
        <v>3</v>
      </c>
    </row>
    <row r="1961" spans="1:15" x14ac:dyDescent="0.35">
      <c r="A1961" s="6">
        <v>3048</v>
      </c>
      <c r="B1961" s="6" t="s">
        <v>2020</v>
      </c>
      <c r="C1961" s="6" t="s">
        <v>37</v>
      </c>
      <c r="D1961" s="6" t="s">
        <v>38</v>
      </c>
      <c r="E1961" s="6" t="s">
        <v>39</v>
      </c>
      <c r="F1961" s="5">
        <v>2</v>
      </c>
      <c r="G1961" s="8">
        <v>1136</v>
      </c>
      <c r="H1961" s="9">
        <v>0.68</v>
      </c>
      <c r="I1961" s="7">
        <v>727.03999999999985</v>
      </c>
      <c r="J1961" s="8">
        <v>290.81599999999997</v>
      </c>
      <c r="K1961" s="8">
        <v>436.22399999999988</v>
      </c>
      <c r="L1961" s="9">
        <f>(Sales[[#This Row],[Profit/Loss]]/Sales[[#This Row],[Revenue]])</f>
        <v>0.6</v>
      </c>
      <c r="M1961" s="1">
        <v>45699</v>
      </c>
      <c r="N1961" s="6" t="s">
        <v>7</v>
      </c>
      <c r="O1961" s="6" t="s">
        <v>3</v>
      </c>
    </row>
    <row r="1962" spans="1:15" x14ac:dyDescent="0.35">
      <c r="A1962" s="6">
        <v>3049</v>
      </c>
      <c r="B1962" s="6" t="s">
        <v>2021</v>
      </c>
      <c r="C1962" s="6" t="s">
        <v>56</v>
      </c>
      <c r="D1962" s="6" t="s">
        <v>83</v>
      </c>
      <c r="E1962" s="6" t="s">
        <v>84</v>
      </c>
      <c r="F1962" s="5">
        <v>2</v>
      </c>
      <c r="G1962" s="8">
        <v>2840</v>
      </c>
      <c r="H1962" s="9">
        <v>0.73</v>
      </c>
      <c r="I1962" s="7">
        <v>1533.6000000000001</v>
      </c>
      <c r="J1962" s="8">
        <v>1226.8800000000001</v>
      </c>
      <c r="K1962" s="8">
        <v>306.72000000000003</v>
      </c>
      <c r="L1962" s="9">
        <f>(Sales[[#This Row],[Profit/Loss]]/Sales[[#This Row],[Revenue]])</f>
        <v>0.2</v>
      </c>
      <c r="M1962" s="1">
        <v>45794</v>
      </c>
      <c r="N1962" s="6" t="s">
        <v>9</v>
      </c>
      <c r="O1962" s="6" t="s">
        <v>4</v>
      </c>
    </row>
    <row r="1963" spans="1:15" x14ac:dyDescent="0.35">
      <c r="A1963" s="6">
        <v>3050</v>
      </c>
      <c r="B1963" s="6" t="s">
        <v>874</v>
      </c>
      <c r="C1963" s="6" t="s">
        <v>32</v>
      </c>
      <c r="D1963" s="6" t="s">
        <v>129</v>
      </c>
      <c r="E1963" s="6" t="s">
        <v>130</v>
      </c>
      <c r="F1963" s="5">
        <v>2</v>
      </c>
      <c r="G1963" s="8">
        <v>3178</v>
      </c>
      <c r="H1963" s="9">
        <v>0.62</v>
      </c>
      <c r="I1963" s="7">
        <v>2415.2800000000002</v>
      </c>
      <c r="J1963" s="8">
        <v>724.58400000000006</v>
      </c>
      <c r="K1963" s="8">
        <v>1690.6960000000001</v>
      </c>
      <c r="L1963" s="9">
        <f>(Sales[[#This Row],[Profit/Loss]]/Sales[[#This Row],[Revenue]])</f>
        <v>0.7</v>
      </c>
      <c r="M1963" s="1">
        <v>45593</v>
      </c>
      <c r="N1963" s="6" t="s">
        <v>7</v>
      </c>
      <c r="O1963" s="6" t="s">
        <v>4</v>
      </c>
    </row>
    <row r="1964" spans="1:15" x14ac:dyDescent="0.35">
      <c r="A1964" s="6">
        <v>3051</v>
      </c>
      <c r="B1964" s="6" t="s">
        <v>2022</v>
      </c>
      <c r="C1964" s="6" t="s">
        <v>41</v>
      </c>
      <c r="D1964" s="6" t="s">
        <v>42</v>
      </c>
      <c r="E1964" s="6" t="s">
        <v>43</v>
      </c>
      <c r="F1964" s="5">
        <v>1</v>
      </c>
      <c r="G1964" s="8">
        <v>2874</v>
      </c>
      <c r="H1964" s="9">
        <v>0.66</v>
      </c>
      <c r="I1964" s="7">
        <v>977.15999999999985</v>
      </c>
      <c r="J1964" s="8">
        <v>684.01199999999983</v>
      </c>
      <c r="K1964" s="8">
        <v>293.14800000000002</v>
      </c>
      <c r="L1964" s="9">
        <f>(Sales[[#This Row],[Profit/Loss]]/Sales[[#This Row],[Revenue]])</f>
        <v>0.30000000000000004</v>
      </c>
      <c r="M1964" s="1">
        <v>45563</v>
      </c>
      <c r="N1964" s="6" t="s">
        <v>11</v>
      </c>
      <c r="O1964" s="6" t="s">
        <v>3</v>
      </c>
    </row>
    <row r="1965" spans="1:15" x14ac:dyDescent="0.35">
      <c r="A1965" s="6">
        <v>3052</v>
      </c>
      <c r="B1965" s="6" t="s">
        <v>2023</v>
      </c>
      <c r="C1965" s="6" t="s">
        <v>45</v>
      </c>
      <c r="D1965" s="6" t="s">
        <v>46</v>
      </c>
      <c r="E1965" s="6" t="s">
        <v>47</v>
      </c>
      <c r="F1965" s="5">
        <v>1</v>
      </c>
      <c r="G1965" s="8">
        <v>1290</v>
      </c>
      <c r="H1965" s="9">
        <v>0.7</v>
      </c>
      <c r="I1965" s="7">
        <v>387.00000000000006</v>
      </c>
      <c r="J1965" s="8">
        <v>348.30000000000007</v>
      </c>
      <c r="K1965" s="8">
        <v>38.699999999999989</v>
      </c>
      <c r="L1965" s="9">
        <f>(Sales[[#This Row],[Profit/Loss]]/Sales[[#This Row],[Revenue]])</f>
        <v>9.999999999999995E-2</v>
      </c>
      <c r="M1965" s="1">
        <v>45403</v>
      </c>
      <c r="N1965" s="6" t="s">
        <v>7</v>
      </c>
      <c r="O1965" s="6" t="s">
        <v>3</v>
      </c>
    </row>
    <row r="1966" spans="1:15" x14ac:dyDescent="0.35">
      <c r="A1966" s="6">
        <v>3053</v>
      </c>
      <c r="B1966" s="6" t="s">
        <v>2024</v>
      </c>
      <c r="C1966" s="6" t="s">
        <v>41</v>
      </c>
      <c r="D1966" s="6" t="s">
        <v>73</v>
      </c>
      <c r="E1966" s="6" t="s">
        <v>74</v>
      </c>
      <c r="F1966" s="5">
        <v>5</v>
      </c>
      <c r="G1966" s="8">
        <v>2543</v>
      </c>
      <c r="H1966" s="9">
        <v>0.59</v>
      </c>
      <c r="I1966" s="7">
        <v>5213.1500000000005</v>
      </c>
      <c r="J1966" s="8">
        <v>3649.2049999999999</v>
      </c>
      <c r="K1966" s="8">
        <v>1563.9450000000006</v>
      </c>
      <c r="L1966" s="9">
        <f>(Sales[[#This Row],[Profit/Loss]]/Sales[[#This Row],[Revenue]])</f>
        <v>0.3000000000000001</v>
      </c>
      <c r="M1966" s="1">
        <v>45563</v>
      </c>
      <c r="N1966" s="6" t="s">
        <v>7</v>
      </c>
      <c r="O1966" s="6" t="s">
        <v>4</v>
      </c>
    </row>
    <row r="1967" spans="1:15" x14ac:dyDescent="0.35">
      <c r="A1967" s="6">
        <v>3054</v>
      </c>
      <c r="B1967" s="6" t="s">
        <v>2025</v>
      </c>
      <c r="C1967" s="6" t="s">
        <v>56</v>
      </c>
      <c r="D1967" s="6" t="s">
        <v>83</v>
      </c>
      <c r="E1967" s="6" t="s">
        <v>84</v>
      </c>
      <c r="F1967" s="5">
        <v>5</v>
      </c>
      <c r="G1967" s="8">
        <v>1722</v>
      </c>
      <c r="H1967" s="9">
        <v>0.9</v>
      </c>
      <c r="I1967" s="7">
        <v>860.99999999999977</v>
      </c>
      <c r="J1967" s="8">
        <v>688.79999999999984</v>
      </c>
      <c r="K1967" s="8">
        <v>172.19999999999993</v>
      </c>
      <c r="L1967" s="9">
        <f>(Sales[[#This Row],[Profit/Loss]]/Sales[[#This Row],[Revenue]])</f>
        <v>0.19999999999999998</v>
      </c>
      <c r="M1967" s="1">
        <v>45505</v>
      </c>
      <c r="N1967" s="6" t="s">
        <v>5</v>
      </c>
      <c r="O1967" s="6" t="s">
        <v>3</v>
      </c>
    </row>
    <row r="1968" spans="1:15" x14ac:dyDescent="0.35">
      <c r="A1968" s="6">
        <v>3055</v>
      </c>
      <c r="B1968" s="6" t="s">
        <v>2026</v>
      </c>
      <c r="C1968" s="6" t="s">
        <v>56</v>
      </c>
      <c r="D1968" s="6" t="s">
        <v>57</v>
      </c>
      <c r="E1968" s="6" t="s">
        <v>58</v>
      </c>
      <c r="F1968" s="5">
        <v>1</v>
      </c>
      <c r="G1968" s="8">
        <v>2995</v>
      </c>
      <c r="H1968" s="9">
        <v>0.64</v>
      </c>
      <c r="I1968" s="7">
        <v>1078.2</v>
      </c>
      <c r="J1968" s="8">
        <v>862.56000000000006</v>
      </c>
      <c r="K1968" s="8">
        <v>215.64</v>
      </c>
      <c r="L1968" s="9">
        <f>(Sales[[#This Row],[Profit/Loss]]/Sales[[#This Row],[Revenue]])</f>
        <v>0.19999999999999998</v>
      </c>
      <c r="M1968" s="1">
        <v>45821</v>
      </c>
      <c r="N1968" s="6" t="s">
        <v>9</v>
      </c>
      <c r="O1968" s="6" t="s">
        <v>4</v>
      </c>
    </row>
    <row r="1969" spans="1:15" x14ac:dyDescent="0.35">
      <c r="A1969" s="6">
        <v>3056</v>
      </c>
      <c r="B1969" s="6" t="s">
        <v>2027</v>
      </c>
      <c r="C1969" s="6" t="s">
        <v>41</v>
      </c>
      <c r="D1969" s="6" t="s">
        <v>73</v>
      </c>
      <c r="E1969" s="6" t="s">
        <v>74</v>
      </c>
      <c r="F1969" s="5">
        <v>4</v>
      </c>
      <c r="G1969" s="8">
        <v>2543</v>
      </c>
      <c r="H1969" s="9">
        <v>0.59</v>
      </c>
      <c r="I1969" s="7">
        <v>4170.5200000000004</v>
      </c>
      <c r="J1969" s="8">
        <v>2919.364</v>
      </c>
      <c r="K1969" s="8">
        <v>1251.1560000000004</v>
      </c>
      <c r="L1969" s="9">
        <f>(Sales[[#This Row],[Profit/Loss]]/Sales[[#This Row],[Revenue]])</f>
        <v>0.30000000000000004</v>
      </c>
      <c r="M1969" s="1">
        <v>45632</v>
      </c>
      <c r="N1969" s="6" t="s">
        <v>9</v>
      </c>
      <c r="O1969" s="6" t="s">
        <v>4</v>
      </c>
    </row>
    <row r="1970" spans="1:15" x14ac:dyDescent="0.35">
      <c r="A1970" s="6">
        <v>3057</v>
      </c>
      <c r="B1970" s="6" t="s">
        <v>2028</v>
      </c>
      <c r="C1970" s="6" t="s">
        <v>37</v>
      </c>
      <c r="D1970" s="6" t="s">
        <v>102</v>
      </c>
      <c r="E1970" s="6" t="s">
        <v>103</v>
      </c>
      <c r="F1970" s="5">
        <v>2</v>
      </c>
      <c r="G1970" s="8">
        <v>2445</v>
      </c>
      <c r="H1970" s="9">
        <v>0.9</v>
      </c>
      <c r="I1970" s="7">
        <v>488.99999999999989</v>
      </c>
      <c r="J1970" s="8">
        <v>195.59999999999997</v>
      </c>
      <c r="K1970" s="8">
        <v>293.39999999999992</v>
      </c>
      <c r="L1970" s="9">
        <f>(Sales[[#This Row],[Profit/Loss]]/Sales[[#This Row],[Revenue]])</f>
        <v>0.6</v>
      </c>
      <c r="M1970" s="1">
        <v>45839</v>
      </c>
      <c r="N1970" s="6" t="s">
        <v>7</v>
      </c>
      <c r="O1970" s="6" t="s">
        <v>4</v>
      </c>
    </row>
    <row r="1971" spans="1:15" x14ac:dyDescent="0.35">
      <c r="A1971" s="6">
        <v>3058</v>
      </c>
      <c r="B1971" s="6" t="s">
        <v>2029</v>
      </c>
      <c r="C1971" s="6" t="s">
        <v>49</v>
      </c>
      <c r="D1971" s="6" t="s">
        <v>105</v>
      </c>
      <c r="E1971" s="6" t="s">
        <v>106</v>
      </c>
      <c r="F1971" s="5">
        <v>2</v>
      </c>
      <c r="G1971" s="8">
        <v>2948</v>
      </c>
      <c r="H1971" s="9">
        <v>0.61</v>
      </c>
      <c r="I1971" s="7">
        <v>2299.44</v>
      </c>
      <c r="J1971" s="8">
        <v>229.94400000000002</v>
      </c>
      <c r="K1971" s="8">
        <v>2069.4960000000001</v>
      </c>
      <c r="L1971" s="9">
        <f>(Sales[[#This Row],[Profit/Loss]]/Sales[[#This Row],[Revenue]])</f>
        <v>0.9</v>
      </c>
      <c r="M1971" s="1">
        <v>45563</v>
      </c>
      <c r="N1971" s="6" t="s">
        <v>15</v>
      </c>
      <c r="O1971" s="6" t="s">
        <v>3</v>
      </c>
    </row>
    <row r="1972" spans="1:15" x14ac:dyDescent="0.35">
      <c r="A1972" s="6">
        <v>3059</v>
      </c>
      <c r="B1972" s="6" t="s">
        <v>2030</v>
      </c>
      <c r="C1972" s="6" t="s">
        <v>49</v>
      </c>
      <c r="D1972" s="6" t="s">
        <v>50</v>
      </c>
      <c r="E1972" s="6" t="s">
        <v>51</v>
      </c>
      <c r="F1972" s="5">
        <v>2</v>
      </c>
      <c r="G1972" s="8">
        <v>4949</v>
      </c>
      <c r="H1972" s="9">
        <v>0.67</v>
      </c>
      <c r="I1972" s="7">
        <v>3266.3399999999997</v>
      </c>
      <c r="J1972" s="8">
        <v>326.63400000000001</v>
      </c>
      <c r="K1972" s="8">
        <v>2939.7059999999997</v>
      </c>
      <c r="L1972" s="9">
        <f>(Sales[[#This Row],[Profit/Loss]]/Sales[[#This Row],[Revenue]])</f>
        <v>0.9</v>
      </c>
      <c r="M1972" s="1">
        <v>45785</v>
      </c>
      <c r="N1972" s="6" t="s">
        <v>11</v>
      </c>
      <c r="O1972" s="6" t="s">
        <v>3</v>
      </c>
    </row>
    <row r="1973" spans="1:15" x14ac:dyDescent="0.35">
      <c r="A1973" s="6">
        <v>3060</v>
      </c>
      <c r="B1973" s="6" t="s">
        <v>2031</v>
      </c>
      <c r="C1973" s="6" t="s">
        <v>45</v>
      </c>
      <c r="D1973" s="6" t="s">
        <v>148</v>
      </c>
      <c r="E1973" s="6" t="s">
        <v>149</v>
      </c>
      <c r="F1973" s="5">
        <v>2</v>
      </c>
      <c r="G1973" s="8">
        <v>2914</v>
      </c>
      <c r="H1973" s="9">
        <v>0.71</v>
      </c>
      <c r="I1973" s="7">
        <v>1690.1200000000001</v>
      </c>
      <c r="J1973" s="8">
        <v>1521.1080000000002</v>
      </c>
      <c r="K1973" s="8">
        <v>169.01199999999994</v>
      </c>
      <c r="L1973" s="9">
        <f>(Sales[[#This Row],[Profit/Loss]]/Sales[[#This Row],[Revenue]])</f>
        <v>9.9999999999999964E-2</v>
      </c>
      <c r="M1973" s="1">
        <v>45679</v>
      </c>
      <c r="N1973" s="6" t="s">
        <v>9</v>
      </c>
      <c r="O1973" s="6" t="s">
        <v>4</v>
      </c>
    </row>
    <row r="1974" spans="1:15" x14ac:dyDescent="0.35">
      <c r="A1974" s="6">
        <v>3061</v>
      </c>
      <c r="B1974" s="6" t="s">
        <v>2032</v>
      </c>
      <c r="C1974" s="6" t="s">
        <v>49</v>
      </c>
      <c r="D1974" s="6" t="s">
        <v>50</v>
      </c>
      <c r="E1974" s="6" t="s">
        <v>51</v>
      </c>
      <c r="F1974" s="5">
        <v>1</v>
      </c>
      <c r="G1974" s="8">
        <v>1873</v>
      </c>
      <c r="H1974" s="9">
        <v>0.74</v>
      </c>
      <c r="I1974" s="7">
        <v>486.98</v>
      </c>
      <c r="J1974" s="8">
        <v>48.698000000000008</v>
      </c>
      <c r="K1974" s="8">
        <v>438.28200000000004</v>
      </c>
      <c r="L1974" s="9">
        <f>(Sales[[#This Row],[Profit/Loss]]/Sales[[#This Row],[Revenue]])</f>
        <v>0.9</v>
      </c>
      <c r="M1974" s="1">
        <v>45646</v>
      </c>
      <c r="N1974" s="6" t="s">
        <v>13</v>
      </c>
      <c r="O1974" s="6" t="s">
        <v>3</v>
      </c>
    </row>
    <row r="1975" spans="1:15" x14ac:dyDescent="0.35">
      <c r="A1975" s="6">
        <v>3062</v>
      </c>
      <c r="B1975" s="6" t="s">
        <v>2033</v>
      </c>
      <c r="C1975" s="6" t="s">
        <v>49</v>
      </c>
      <c r="D1975" s="6" t="s">
        <v>94</v>
      </c>
      <c r="E1975" s="6" t="s">
        <v>95</v>
      </c>
      <c r="F1975" s="5">
        <v>2</v>
      </c>
      <c r="G1975" s="8">
        <v>4313</v>
      </c>
      <c r="H1975" s="9">
        <v>0.76</v>
      </c>
      <c r="I1975" s="7">
        <v>2070.2399999999998</v>
      </c>
      <c r="J1975" s="8">
        <v>207.024</v>
      </c>
      <c r="K1975" s="8">
        <v>1863.2159999999999</v>
      </c>
      <c r="L1975" s="9">
        <f>(Sales[[#This Row],[Profit/Loss]]/Sales[[#This Row],[Revenue]])</f>
        <v>0.9</v>
      </c>
      <c r="M1975" s="1">
        <v>45666</v>
      </c>
      <c r="N1975" s="6" t="s">
        <v>13</v>
      </c>
      <c r="O1975" s="6" t="s">
        <v>4</v>
      </c>
    </row>
    <row r="1976" spans="1:15" x14ac:dyDescent="0.35">
      <c r="A1976" s="6">
        <v>3063</v>
      </c>
      <c r="B1976" s="6" t="s">
        <v>2034</v>
      </c>
      <c r="C1976" s="6" t="s">
        <v>49</v>
      </c>
      <c r="D1976" s="6" t="s">
        <v>105</v>
      </c>
      <c r="E1976" s="6" t="s">
        <v>106</v>
      </c>
      <c r="F1976" s="5">
        <v>2</v>
      </c>
      <c r="G1976" s="8">
        <v>4972</v>
      </c>
      <c r="H1976" s="9">
        <v>0.51</v>
      </c>
      <c r="I1976" s="7">
        <v>4872.5599999999995</v>
      </c>
      <c r="J1976" s="8">
        <v>487.25599999999997</v>
      </c>
      <c r="K1976" s="8">
        <v>4385.3039999999992</v>
      </c>
      <c r="L1976" s="9">
        <f>(Sales[[#This Row],[Profit/Loss]]/Sales[[#This Row],[Revenue]])</f>
        <v>0.89999999999999991</v>
      </c>
      <c r="M1976" s="1">
        <v>45760</v>
      </c>
      <c r="N1976" s="6" t="s">
        <v>13</v>
      </c>
      <c r="O1976" s="6" t="s">
        <v>4</v>
      </c>
    </row>
    <row r="1977" spans="1:15" x14ac:dyDescent="0.35">
      <c r="A1977" s="6">
        <v>3064</v>
      </c>
      <c r="B1977" s="6" t="s">
        <v>2035</v>
      </c>
      <c r="C1977" s="6" t="s">
        <v>37</v>
      </c>
      <c r="D1977" s="6" t="s">
        <v>38</v>
      </c>
      <c r="E1977" s="6" t="s">
        <v>39</v>
      </c>
      <c r="F1977" s="5">
        <v>2</v>
      </c>
      <c r="G1977" s="8">
        <v>2761</v>
      </c>
      <c r="H1977" s="9">
        <v>0.9</v>
      </c>
      <c r="I1977" s="7">
        <v>552.19999999999993</v>
      </c>
      <c r="J1977" s="8">
        <v>220.88</v>
      </c>
      <c r="K1977" s="8">
        <v>331.31999999999994</v>
      </c>
      <c r="L1977" s="9">
        <f>(Sales[[#This Row],[Profit/Loss]]/Sales[[#This Row],[Revenue]])</f>
        <v>0.6</v>
      </c>
      <c r="M1977" s="1">
        <v>45779</v>
      </c>
      <c r="N1977" s="6" t="s">
        <v>13</v>
      </c>
      <c r="O1977" s="6" t="s">
        <v>4</v>
      </c>
    </row>
    <row r="1978" spans="1:15" x14ac:dyDescent="0.35">
      <c r="A1978" s="6">
        <v>3065</v>
      </c>
      <c r="B1978" s="6" t="s">
        <v>2036</v>
      </c>
      <c r="C1978" s="6" t="s">
        <v>49</v>
      </c>
      <c r="D1978" s="6" t="s">
        <v>50</v>
      </c>
      <c r="E1978" s="6" t="s">
        <v>51</v>
      </c>
      <c r="F1978" s="5">
        <v>1</v>
      </c>
      <c r="G1978" s="8">
        <v>874</v>
      </c>
      <c r="H1978" s="9">
        <v>0.17</v>
      </c>
      <c r="I1978" s="7">
        <v>725.42</v>
      </c>
      <c r="J1978" s="8">
        <v>72.542000000000002</v>
      </c>
      <c r="K1978" s="8">
        <v>652.87799999999993</v>
      </c>
      <c r="L1978" s="9">
        <f>(Sales[[#This Row],[Profit/Loss]]/Sales[[#This Row],[Revenue]])</f>
        <v>0.89999999999999991</v>
      </c>
      <c r="M1978" s="1">
        <v>45736</v>
      </c>
      <c r="N1978" s="6" t="s">
        <v>15</v>
      </c>
      <c r="O1978" s="6" t="s">
        <v>4</v>
      </c>
    </row>
    <row r="1979" spans="1:15" x14ac:dyDescent="0.35">
      <c r="A1979" s="6">
        <v>3066</v>
      </c>
      <c r="B1979" s="6" t="s">
        <v>2037</v>
      </c>
      <c r="C1979" s="6" t="s">
        <v>41</v>
      </c>
      <c r="D1979" s="6" t="s">
        <v>110</v>
      </c>
      <c r="E1979" s="6" t="s">
        <v>111</v>
      </c>
      <c r="F1979" s="5">
        <v>2</v>
      </c>
      <c r="G1979" s="8">
        <v>2449</v>
      </c>
      <c r="H1979" s="9">
        <v>0.9</v>
      </c>
      <c r="I1979" s="7">
        <v>489.7999999999999</v>
      </c>
      <c r="J1979" s="8">
        <v>342.8599999999999</v>
      </c>
      <c r="K1979" s="8">
        <v>146.94</v>
      </c>
      <c r="L1979" s="9">
        <f>(Sales[[#This Row],[Profit/Loss]]/Sales[[#This Row],[Revenue]])</f>
        <v>0.30000000000000004</v>
      </c>
      <c r="M1979" s="1">
        <v>45806</v>
      </c>
      <c r="N1979" s="6" t="s">
        <v>9</v>
      </c>
      <c r="O1979" s="6" t="s">
        <v>4</v>
      </c>
    </row>
    <row r="1980" spans="1:15" x14ac:dyDescent="0.35">
      <c r="A1980" s="6">
        <v>3067</v>
      </c>
      <c r="B1980" s="6" t="s">
        <v>2038</v>
      </c>
      <c r="C1980" s="6" t="s">
        <v>49</v>
      </c>
      <c r="D1980" s="6" t="s">
        <v>63</v>
      </c>
      <c r="E1980" s="6" t="s">
        <v>64</v>
      </c>
      <c r="F1980" s="5">
        <v>2</v>
      </c>
      <c r="G1980" s="8">
        <v>2790</v>
      </c>
      <c r="H1980" s="9">
        <v>0.65</v>
      </c>
      <c r="I1980" s="7">
        <v>1952.9999999999998</v>
      </c>
      <c r="J1980" s="8">
        <v>195.29999999999998</v>
      </c>
      <c r="K1980" s="8">
        <v>1757.6999999999998</v>
      </c>
      <c r="L1980" s="9">
        <f>(Sales[[#This Row],[Profit/Loss]]/Sales[[#This Row],[Revenue]])</f>
        <v>0.9</v>
      </c>
      <c r="M1980" s="1">
        <v>45575</v>
      </c>
      <c r="N1980" s="6" t="s">
        <v>11</v>
      </c>
      <c r="O1980" s="6" t="s">
        <v>4</v>
      </c>
    </row>
    <row r="1981" spans="1:15" x14ac:dyDescent="0.35">
      <c r="A1981" s="6">
        <v>3068</v>
      </c>
      <c r="B1981" s="6" t="s">
        <v>2039</v>
      </c>
      <c r="C1981" s="6" t="s">
        <v>41</v>
      </c>
      <c r="D1981" s="6" t="s">
        <v>73</v>
      </c>
      <c r="E1981" s="6" t="s">
        <v>74</v>
      </c>
      <c r="F1981" s="5">
        <v>2</v>
      </c>
      <c r="G1981" s="8">
        <v>2543</v>
      </c>
      <c r="H1981" s="9">
        <v>0.99</v>
      </c>
      <c r="I1981" s="7">
        <v>50.860000000000042</v>
      </c>
      <c r="J1981" s="8">
        <v>35.602000000000025</v>
      </c>
      <c r="K1981" s="8">
        <v>15.258000000000017</v>
      </c>
      <c r="L1981" s="9">
        <f>(Sales[[#This Row],[Profit/Loss]]/Sales[[#This Row],[Revenue]])</f>
        <v>0.3000000000000001</v>
      </c>
      <c r="M1981" s="1">
        <v>45563</v>
      </c>
      <c r="N1981" s="6" t="s">
        <v>15</v>
      </c>
      <c r="O1981" s="6" t="s">
        <v>4</v>
      </c>
    </row>
    <row r="1982" spans="1:15" x14ac:dyDescent="0.35">
      <c r="A1982" s="6">
        <v>3069</v>
      </c>
      <c r="B1982" s="6" t="s">
        <v>2040</v>
      </c>
      <c r="C1982" s="6" t="s">
        <v>37</v>
      </c>
      <c r="D1982" s="6" t="s">
        <v>38</v>
      </c>
      <c r="E1982" s="6" t="s">
        <v>39</v>
      </c>
      <c r="F1982" s="5">
        <v>2</v>
      </c>
      <c r="G1982" s="8">
        <v>2761</v>
      </c>
      <c r="H1982" s="9">
        <v>0.68</v>
      </c>
      <c r="I1982" s="7">
        <v>1767.0399999999997</v>
      </c>
      <c r="J1982" s="8">
        <v>706.81599999999992</v>
      </c>
      <c r="K1982" s="8">
        <v>1060.2239999999997</v>
      </c>
      <c r="L1982" s="9">
        <f>(Sales[[#This Row],[Profit/Loss]]/Sales[[#This Row],[Revenue]])</f>
        <v>0.6</v>
      </c>
      <c r="M1982" s="1">
        <v>45591</v>
      </c>
      <c r="N1982" s="6" t="s">
        <v>11</v>
      </c>
      <c r="O1982" s="6" t="s">
        <v>4</v>
      </c>
    </row>
    <row r="1983" spans="1:15" x14ac:dyDescent="0.35">
      <c r="A1983" s="6">
        <v>3070</v>
      </c>
      <c r="B1983" s="6" t="s">
        <v>2041</v>
      </c>
      <c r="C1983" s="6" t="s">
        <v>37</v>
      </c>
      <c r="D1983" s="6" t="s">
        <v>151</v>
      </c>
      <c r="E1983" s="6" t="s">
        <v>152</v>
      </c>
      <c r="F1983" s="5">
        <v>2</v>
      </c>
      <c r="G1983" s="8">
        <v>2769</v>
      </c>
      <c r="H1983" s="9">
        <v>0.73</v>
      </c>
      <c r="I1983" s="7">
        <v>1495.26</v>
      </c>
      <c r="J1983" s="8">
        <v>598.10400000000004</v>
      </c>
      <c r="K1983" s="8">
        <v>897.15599999999995</v>
      </c>
      <c r="L1983" s="9">
        <f>(Sales[[#This Row],[Profit/Loss]]/Sales[[#This Row],[Revenue]])</f>
        <v>0.6</v>
      </c>
      <c r="M1983" s="1">
        <v>45525</v>
      </c>
      <c r="N1983" s="6" t="s">
        <v>5</v>
      </c>
      <c r="O1983" s="6" t="s">
        <v>3</v>
      </c>
    </row>
    <row r="1984" spans="1:15" x14ac:dyDescent="0.35">
      <c r="A1984" s="6">
        <v>3071</v>
      </c>
      <c r="B1984" s="6" t="s">
        <v>2042</v>
      </c>
      <c r="C1984" s="6" t="s">
        <v>41</v>
      </c>
      <c r="D1984" s="6" t="s">
        <v>73</v>
      </c>
      <c r="E1984" s="6" t="s">
        <v>74</v>
      </c>
      <c r="F1984" s="5">
        <v>2</v>
      </c>
      <c r="G1984" s="8">
        <v>4618</v>
      </c>
      <c r="H1984" s="9">
        <v>0.9</v>
      </c>
      <c r="I1984" s="7">
        <v>923.5999999999998</v>
      </c>
      <c r="J1984" s="8">
        <v>646.51999999999987</v>
      </c>
      <c r="K1984" s="8">
        <v>277.07999999999993</v>
      </c>
      <c r="L1984" s="9">
        <f>(Sales[[#This Row],[Profit/Loss]]/Sales[[#This Row],[Revenue]])</f>
        <v>0.3</v>
      </c>
      <c r="M1984" s="1">
        <v>45229</v>
      </c>
      <c r="N1984" s="6" t="s">
        <v>5</v>
      </c>
      <c r="O1984" s="6" t="s">
        <v>4</v>
      </c>
    </row>
    <row r="1985" spans="1:15" x14ac:dyDescent="0.35">
      <c r="A1985" s="6">
        <v>3072</v>
      </c>
      <c r="B1985" s="6" t="s">
        <v>2043</v>
      </c>
      <c r="C1985" s="6" t="s">
        <v>41</v>
      </c>
      <c r="D1985" s="6" t="s">
        <v>110</v>
      </c>
      <c r="E1985" s="6" t="s">
        <v>111</v>
      </c>
      <c r="F1985" s="5">
        <v>6</v>
      </c>
      <c r="G1985" s="8">
        <v>2449</v>
      </c>
      <c r="H1985" s="9">
        <v>0.69</v>
      </c>
      <c r="I1985" s="7">
        <v>4555.1400000000012</v>
      </c>
      <c r="J1985" s="8">
        <v>3188.5980000000009</v>
      </c>
      <c r="K1985" s="8">
        <v>1366.5420000000004</v>
      </c>
      <c r="L1985" s="9">
        <f>(Sales[[#This Row],[Profit/Loss]]/Sales[[#This Row],[Revenue]])</f>
        <v>0.3</v>
      </c>
      <c r="M1985" s="1">
        <v>45664</v>
      </c>
      <c r="N1985" s="6" t="s">
        <v>7</v>
      </c>
      <c r="O1985" s="6" t="s">
        <v>4</v>
      </c>
    </row>
    <row r="1986" spans="1:15" x14ac:dyDescent="0.35">
      <c r="A1986" s="6">
        <v>3073</v>
      </c>
      <c r="B1986" s="6" t="s">
        <v>2044</v>
      </c>
      <c r="C1986" s="6" t="s">
        <v>45</v>
      </c>
      <c r="D1986" s="6" t="s">
        <v>60</v>
      </c>
      <c r="E1986" s="6" t="s">
        <v>61</v>
      </c>
      <c r="F1986" s="5">
        <v>1</v>
      </c>
      <c r="G1986" s="8">
        <v>479</v>
      </c>
      <c r="H1986" s="9">
        <v>0.9</v>
      </c>
      <c r="I1986" s="7">
        <v>47.899999999999991</v>
      </c>
      <c r="J1986" s="8">
        <v>43.109999999999992</v>
      </c>
      <c r="K1986" s="8">
        <v>4.7899999999999991</v>
      </c>
      <c r="L1986" s="9">
        <f>(Sales[[#This Row],[Profit/Loss]]/Sales[[#This Row],[Revenue]])</f>
        <v>0.1</v>
      </c>
      <c r="M1986" s="1">
        <v>45753</v>
      </c>
      <c r="N1986" s="6" t="s">
        <v>11</v>
      </c>
      <c r="O1986" s="6" t="s">
        <v>3</v>
      </c>
    </row>
    <row r="1987" spans="1:15" x14ac:dyDescent="0.35">
      <c r="A1987" s="6">
        <v>3074</v>
      </c>
      <c r="B1987" s="6" t="s">
        <v>2045</v>
      </c>
      <c r="C1987" s="6" t="s">
        <v>45</v>
      </c>
      <c r="D1987" s="6" t="s">
        <v>171</v>
      </c>
      <c r="E1987" s="6" t="s">
        <v>172</v>
      </c>
      <c r="F1987" s="5">
        <v>2</v>
      </c>
      <c r="G1987" s="8">
        <v>2385</v>
      </c>
      <c r="H1987" s="9">
        <v>0.57999999999999996</v>
      </c>
      <c r="I1987" s="7">
        <v>2003.4</v>
      </c>
      <c r="J1987" s="8">
        <v>1803.0600000000002</v>
      </c>
      <c r="K1987" s="8">
        <v>200.33999999999992</v>
      </c>
      <c r="L1987" s="9">
        <f>(Sales[[#This Row],[Profit/Loss]]/Sales[[#This Row],[Revenue]])</f>
        <v>9.999999999999995E-2</v>
      </c>
      <c r="M1987" s="1">
        <v>45327</v>
      </c>
      <c r="N1987" s="6" t="s">
        <v>9</v>
      </c>
      <c r="O1987" s="6" t="s">
        <v>3</v>
      </c>
    </row>
    <row r="1988" spans="1:15" x14ac:dyDescent="0.35">
      <c r="A1988" s="6">
        <v>3075</v>
      </c>
      <c r="B1988" s="6" t="s">
        <v>2046</v>
      </c>
      <c r="C1988" s="6" t="s">
        <v>45</v>
      </c>
      <c r="D1988" s="6" t="s">
        <v>148</v>
      </c>
      <c r="E1988" s="6" t="s">
        <v>149</v>
      </c>
      <c r="F1988" s="5">
        <v>2</v>
      </c>
      <c r="G1988" s="8">
        <v>1501</v>
      </c>
      <c r="H1988" s="9">
        <v>0.43</v>
      </c>
      <c r="I1988" s="7">
        <v>1711.14</v>
      </c>
      <c r="J1988" s="8">
        <v>1540.0260000000001</v>
      </c>
      <c r="K1988" s="8">
        <v>171.11400000000003</v>
      </c>
      <c r="L1988" s="9">
        <f>(Sales[[#This Row],[Profit/Loss]]/Sales[[#This Row],[Revenue]])</f>
        <v>0.10000000000000002</v>
      </c>
      <c r="M1988" s="1">
        <v>45524</v>
      </c>
      <c r="N1988" s="6" t="s">
        <v>13</v>
      </c>
      <c r="O1988" s="6" t="s">
        <v>4</v>
      </c>
    </row>
    <row r="1989" spans="1:15" x14ac:dyDescent="0.35">
      <c r="A1989" s="6">
        <v>3076</v>
      </c>
      <c r="B1989" s="6" t="s">
        <v>2047</v>
      </c>
      <c r="C1989" s="6" t="s">
        <v>49</v>
      </c>
      <c r="D1989" s="6" t="s">
        <v>50</v>
      </c>
      <c r="E1989" s="6" t="s">
        <v>51</v>
      </c>
      <c r="F1989" s="5">
        <v>2</v>
      </c>
      <c r="G1989" s="8">
        <v>2510</v>
      </c>
      <c r="H1989" s="9">
        <v>0.67</v>
      </c>
      <c r="I1989" s="7">
        <v>1656.6</v>
      </c>
      <c r="J1989" s="8">
        <v>165.66</v>
      </c>
      <c r="K1989" s="8">
        <v>1490.9399999999998</v>
      </c>
      <c r="L1989" s="9">
        <f>(Sales[[#This Row],[Profit/Loss]]/Sales[[#This Row],[Revenue]])</f>
        <v>0.89999999999999991</v>
      </c>
      <c r="M1989" s="1">
        <v>45538</v>
      </c>
      <c r="N1989" s="6" t="s">
        <v>15</v>
      </c>
      <c r="O1989" s="6" t="s">
        <v>4</v>
      </c>
    </row>
    <row r="1990" spans="1:15" x14ac:dyDescent="0.35">
      <c r="A1990" s="6">
        <v>3077</v>
      </c>
      <c r="B1990" s="6" t="s">
        <v>2048</v>
      </c>
      <c r="C1990" s="6" t="s">
        <v>56</v>
      </c>
      <c r="D1990" s="6" t="s">
        <v>57</v>
      </c>
      <c r="E1990" s="6" t="s">
        <v>58</v>
      </c>
      <c r="F1990" s="5">
        <v>4</v>
      </c>
      <c r="G1990" s="8">
        <v>2995</v>
      </c>
      <c r="H1990" s="9">
        <v>0.92</v>
      </c>
      <c r="I1990" s="7">
        <v>958.39999999999952</v>
      </c>
      <c r="J1990" s="8">
        <v>766.71999999999969</v>
      </c>
      <c r="K1990" s="8">
        <v>191.67999999999984</v>
      </c>
      <c r="L1990" s="9">
        <f>(Sales[[#This Row],[Profit/Loss]]/Sales[[#This Row],[Revenue]])</f>
        <v>0.19999999999999993</v>
      </c>
      <c r="M1990" s="1">
        <v>45766</v>
      </c>
      <c r="N1990" s="6" t="s">
        <v>7</v>
      </c>
      <c r="O1990" s="6" t="s">
        <v>4</v>
      </c>
    </row>
    <row r="1991" spans="1:15" x14ac:dyDescent="0.35">
      <c r="A1991" s="6">
        <v>3078</v>
      </c>
      <c r="B1991" s="6" t="s">
        <v>2049</v>
      </c>
      <c r="C1991" s="6" t="s">
        <v>37</v>
      </c>
      <c r="D1991" s="6" t="s">
        <v>38</v>
      </c>
      <c r="E1991" s="6" t="s">
        <v>39</v>
      </c>
      <c r="F1991" s="5">
        <v>2</v>
      </c>
      <c r="G1991" s="8">
        <v>2563</v>
      </c>
      <c r="H1991" s="9">
        <v>0.68</v>
      </c>
      <c r="I1991" s="7">
        <v>1640.3199999999997</v>
      </c>
      <c r="J1991" s="8">
        <v>656.12799999999993</v>
      </c>
      <c r="K1991" s="8">
        <v>984.19199999999978</v>
      </c>
      <c r="L1991" s="9">
        <f>(Sales[[#This Row],[Profit/Loss]]/Sales[[#This Row],[Revenue]])</f>
        <v>0.6</v>
      </c>
      <c r="M1991" s="1">
        <v>45563</v>
      </c>
      <c r="N1991" s="6" t="s">
        <v>7</v>
      </c>
      <c r="O1991" s="6" t="s">
        <v>3</v>
      </c>
    </row>
    <row r="1992" spans="1:15" x14ac:dyDescent="0.35">
      <c r="A1992" s="6">
        <v>3079</v>
      </c>
      <c r="B1992" s="6" t="s">
        <v>2050</v>
      </c>
      <c r="C1992" s="6" t="s">
        <v>41</v>
      </c>
      <c r="D1992" s="6" t="s">
        <v>110</v>
      </c>
      <c r="E1992" s="6" t="s">
        <v>111</v>
      </c>
      <c r="F1992" s="5">
        <v>2</v>
      </c>
      <c r="G1992" s="8">
        <v>2840</v>
      </c>
      <c r="H1992" s="9">
        <v>0.69</v>
      </c>
      <c r="I1992" s="7">
        <v>1760.8000000000004</v>
      </c>
      <c r="J1992" s="8">
        <v>1232.5600000000002</v>
      </c>
      <c r="K1992" s="8">
        <v>528.24000000000024</v>
      </c>
      <c r="L1992" s="9">
        <f>(Sales[[#This Row],[Profit/Loss]]/Sales[[#This Row],[Revenue]])</f>
        <v>0.30000000000000004</v>
      </c>
      <c r="M1992" s="1">
        <v>45519</v>
      </c>
      <c r="N1992" s="6" t="s">
        <v>9</v>
      </c>
      <c r="O1992" s="6" t="s">
        <v>3</v>
      </c>
    </row>
    <row r="1993" spans="1:15" x14ac:dyDescent="0.35">
      <c r="A1993" s="6">
        <v>3080</v>
      </c>
      <c r="B1993" s="6" t="s">
        <v>2051</v>
      </c>
      <c r="C1993" s="6" t="s">
        <v>49</v>
      </c>
      <c r="D1993" s="6" t="s">
        <v>50</v>
      </c>
      <c r="E1993" s="6" t="s">
        <v>51</v>
      </c>
      <c r="F1993" s="5">
        <v>2</v>
      </c>
      <c r="G1993" s="8">
        <v>2510</v>
      </c>
      <c r="H1993" s="9">
        <v>0.67</v>
      </c>
      <c r="I1993" s="7">
        <v>1656.6</v>
      </c>
      <c r="J1993" s="8">
        <v>165.66</v>
      </c>
      <c r="K1993" s="8">
        <v>1490.9399999999998</v>
      </c>
      <c r="L1993" s="9">
        <f>(Sales[[#This Row],[Profit/Loss]]/Sales[[#This Row],[Revenue]])</f>
        <v>0.89999999999999991</v>
      </c>
      <c r="M1993" s="1">
        <v>45777</v>
      </c>
      <c r="N1993" s="6" t="s">
        <v>11</v>
      </c>
      <c r="O1993" s="6" t="s">
        <v>3</v>
      </c>
    </row>
    <row r="1994" spans="1:15" x14ac:dyDescent="0.35">
      <c r="A1994" s="6">
        <v>3081</v>
      </c>
      <c r="B1994" s="6" t="s">
        <v>2052</v>
      </c>
      <c r="C1994" s="6" t="s">
        <v>49</v>
      </c>
      <c r="D1994" s="6" t="s">
        <v>63</v>
      </c>
      <c r="E1994" s="6" t="s">
        <v>64</v>
      </c>
      <c r="F1994" s="5">
        <v>2</v>
      </c>
      <c r="G1994" s="8">
        <v>2790</v>
      </c>
      <c r="H1994" s="9">
        <v>0.65</v>
      </c>
      <c r="I1994" s="7">
        <v>1952.9999999999998</v>
      </c>
      <c r="J1994" s="8">
        <v>195.29999999999998</v>
      </c>
      <c r="K1994" s="8">
        <v>1757.6999999999998</v>
      </c>
      <c r="L1994" s="9">
        <f>(Sales[[#This Row],[Profit/Loss]]/Sales[[#This Row],[Revenue]])</f>
        <v>0.9</v>
      </c>
      <c r="M1994" s="1">
        <v>45563</v>
      </c>
      <c r="N1994" s="6" t="s">
        <v>7</v>
      </c>
      <c r="O1994" s="6" t="s">
        <v>4</v>
      </c>
    </row>
    <row r="1995" spans="1:15" x14ac:dyDescent="0.35">
      <c r="A1995" s="6">
        <v>3082</v>
      </c>
      <c r="B1995" s="6" t="s">
        <v>2053</v>
      </c>
      <c r="C1995" s="6" t="s">
        <v>56</v>
      </c>
      <c r="D1995" s="6" t="s">
        <v>78</v>
      </c>
      <c r="E1995" s="6" t="s">
        <v>79</v>
      </c>
      <c r="F1995" s="5">
        <v>5</v>
      </c>
      <c r="G1995" s="8">
        <v>2791</v>
      </c>
      <c r="H1995" s="9">
        <v>0.59</v>
      </c>
      <c r="I1995" s="7">
        <v>5721.55</v>
      </c>
      <c r="J1995" s="8">
        <v>4577.2400000000007</v>
      </c>
      <c r="K1995" s="8">
        <v>1144.3099999999995</v>
      </c>
      <c r="L1995" s="9">
        <f>(Sales[[#This Row],[Profit/Loss]]/Sales[[#This Row],[Revenue]])</f>
        <v>0.1999999999999999</v>
      </c>
      <c r="M1995" s="1">
        <v>45797</v>
      </c>
      <c r="N1995" s="6" t="s">
        <v>15</v>
      </c>
      <c r="O1995" s="6" t="s">
        <v>4</v>
      </c>
    </row>
    <row r="1996" spans="1:15" x14ac:dyDescent="0.35">
      <c r="A1996" s="6">
        <v>3083</v>
      </c>
      <c r="B1996" s="6" t="s">
        <v>2054</v>
      </c>
      <c r="C1996" s="6" t="s">
        <v>49</v>
      </c>
      <c r="D1996" s="6" t="s">
        <v>50</v>
      </c>
      <c r="E1996" s="6" t="s">
        <v>51</v>
      </c>
      <c r="F1996" s="5">
        <v>2</v>
      </c>
      <c r="G1996" s="8">
        <v>1574</v>
      </c>
      <c r="H1996" s="9">
        <v>0.67</v>
      </c>
      <c r="I1996" s="7">
        <v>1038.8399999999999</v>
      </c>
      <c r="J1996" s="8">
        <v>103.884</v>
      </c>
      <c r="K1996" s="8">
        <v>934.9559999999999</v>
      </c>
      <c r="L1996" s="9">
        <f>(Sales[[#This Row],[Profit/Loss]]/Sales[[#This Row],[Revenue]])</f>
        <v>0.9</v>
      </c>
      <c r="M1996" s="1">
        <v>45846</v>
      </c>
      <c r="N1996" s="6" t="s">
        <v>5</v>
      </c>
      <c r="O1996" s="6" t="s">
        <v>4</v>
      </c>
    </row>
    <row r="1997" spans="1:15" x14ac:dyDescent="0.35">
      <c r="A1997" s="6">
        <v>3084</v>
      </c>
      <c r="B1997" s="6" t="s">
        <v>2055</v>
      </c>
      <c r="C1997" s="6" t="s">
        <v>49</v>
      </c>
      <c r="D1997" s="6" t="s">
        <v>63</v>
      </c>
      <c r="E1997" s="6" t="s">
        <v>64</v>
      </c>
      <c r="F1997" s="5">
        <v>2</v>
      </c>
      <c r="G1997" s="8">
        <v>2317</v>
      </c>
      <c r="H1997" s="9">
        <v>0.7</v>
      </c>
      <c r="I1997" s="7">
        <v>1390.2000000000003</v>
      </c>
      <c r="J1997" s="8">
        <v>139.02000000000004</v>
      </c>
      <c r="K1997" s="8">
        <v>1251.1800000000003</v>
      </c>
      <c r="L1997" s="9">
        <f>(Sales[[#This Row],[Profit/Loss]]/Sales[[#This Row],[Revenue]])</f>
        <v>0.9</v>
      </c>
      <c r="M1997" s="1">
        <v>45553</v>
      </c>
      <c r="N1997" s="6" t="s">
        <v>7</v>
      </c>
      <c r="O1997" s="6" t="s">
        <v>3</v>
      </c>
    </row>
    <row r="1998" spans="1:15" x14ac:dyDescent="0.35">
      <c r="A1998" s="6">
        <v>3085</v>
      </c>
      <c r="B1998" s="6" t="s">
        <v>2056</v>
      </c>
      <c r="C1998" s="6" t="s">
        <v>49</v>
      </c>
      <c r="D1998" s="6" t="s">
        <v>50</v>
      </c>
      <c r="E1998" s="6" t="s">
        <v>51</v>
      </c>
      <c r="F1998" s="5">
        <v>4</v>
      </c>
      <c r="G1998" s="8">
        <v>2510</v>
      </c>
      <c r="H1998" s="9">
        <v>0.67</v>
      </c>
      <c r="I1998" s="7">
        <v>3313.2</v>
      </c>
      <c r="J1998" s="8">
        <v>331.32</v>
      </c>
      <c r="K1998" s="8">
        <v>2981.8799999999997</v>
      </c>
      <c r="L1998" s="9">
        <f>(Sales[[#This Row],[Profit/Loss]]/Sales[[#This Row],[Revenue]])</f>
        <v>0.89999999999999991</v>
      </c>
      <c r="M1998" s="1">
        <v>45532</v>
      </c>
      <c r="N1998" s="6" t="s">
        <v>9</v>
      </c>
      <c r="O1998" s="6" t="s">
        <v>4</v>
      </c>
    </row>
    <row r="1999" spans="1:15" x14ac:dyDescent="0.35">
      <c r="A1999" s="6">
        <v>3086</v>
      </c>
      <c r="B1999" s="6" t="s">
        <v>2057</v>
      </c>
      <c r="C1999" s="6" t="s">
        <v>45</v>
      </c>
      <c r="D1999" s="6" t="s">
        <v>148</v>
      </c>
      <c r="E1999" s="6" t="s">
        <v>149</v>
      </c>
      <c r="F1999" s="5">
        <v>1</v>
      </c>
      <c r="G1999" s="8">
        <v>2914</v>
      </c>
      <c r="H1999" s="9">
        <v>0.67</v>
      </c>
      <c r="I1999" s="7">
        <v>961.61999999999989</v>
      </c>
      <c r="J1999" s="8">
        <v>865.45799999999997</v>
      </c>
      <c r="K1999" s="8">
        <v>96.161999999999921</v>
      </c>
      <c r="L1999" s="9">
        <f>(Sales[[#This Row],[Profit/Loss]]/Sales[[#This Row],[Revenue]])</f>
        <v>9.9999999999999922E-2</v>
      </c>
      <c r="M1999" s="1">
        <v>45253</v>
      </c>
      <c r="N1999" s="6" t="s">
        <v>5</v>
      </c>
      <c r="O1999" s="6" t="s">
        <v>3</v>
      </c>
    </row>
    <row r="2000" spans="1:15" x14ac:dyDescent="0.35">
      <c r="A2000" s="6">
        <v>3087</v>
      </c>
      <c r="B2000" s="6" t="s">
        <v>2058</v>
      </c>
      <c r="C2000" s="6" t="s">
        <v>32</v>
      </c>
      <c r="D2000" s="6" t="s">
        <v>33</v>
      </c>
      <c r="E2000" s="6" t="s">
        <v>34</v>
      </c>
      <c r="F2000" s="5">
        <v>2</v>
      </c>
      <c r="G2000" s="8">
        <v>692</v>
      </c>
      <c r="H2000" s="9">
        <v>0.9</v>
      </c>
      <c r="I2000" s="7">
        <v>138.39999999999998</v>
      </c>
      <c r="J2000" s="8">
        <v>41.519999999999989</v>
      </c>
      <c r="K2000" s="8">
        <v>96.88</v>
      </c>
      <c r="L2000" s="9">
        <f>(Sales[[#This Row],[Profit/Loss]]/Sales[[#This Row],[Revenue]])</f>
        <v>0.70000000000000007</v>
      </c>
      <c r="M2000" s="1">
        <v>45542</v>
      </c>
      <c r="N2000" s="6" t="s">
        <v>11</v>
      </c>
      <c r="O2000" s="6" t="s">
        <v>4</v>
      </c>
    </row>
    <row r="2001" spans="1:15" x14ac:dyDescent="0.35">
      <c r="A2001" s="6">
        <v>3089</v>
      </c>
      <c r="B2001" s="6" t="s">
        <v>2059</v>
      </c>
      <c r="C2001" s="6" t="s">
        <v>45</v>
      </c>
      <c r="D2001" s="6" t="s">
        <v>46</v>
      </c>
      <c r="E2001" s="6" t="s">
        <v>47</v>
      </c>
      <c r="F2001" s="5">
        <v>2</v>
      </c>
      <c r="G2001" s="8">
        <v>3154</v>
      </c>
      <c r="H2001" s="9">
        <v>0.7</v>
      </c>
      <c r="I2001" s="7">
        <v>1892.4000000000003</v>
      </c>
      <c r="J2001" s="8">
        <v>1703.1600000000003</v>
      </c>
      <c r="K2001" s="8">
        <v>189.24</v>
      </c>
      <c r="L2001" s="9">
        <f>(Sales[[#This Row],[Profit/Loss]]/Sales[[#This Row],[Revenue]])</f>
        <v>9.9999999999999992E-2</v>
      </c>
      <c r="M2001" s="1">
        <v>45692</v>
      </c>
      <c r="N2001" s="6" t="s">
        <v>13</v>
      </c>
      <c r="O2001" s="6" t="s">
        <v>3</v>
      </c>
    </row>
    <row r="2002" spans="1:15" x14ac:dyDescent="0.35">
      <c r="A2002" s="6">
        <v>3090</v>
      </c>
      <c r="B2002" s="6" t="s">
        <v>2060</v>
      </c>
      <c r="C2002" s="6" t="s">
        <v>56</v>
      </c>
      <c r="D2002" s="6" t="s">
        <v>83</v>
      </c>
      <c r="E2002" s="6" t="s">
        <v>84</v>
      </c>
      <c r="F2002" s="5">
        <v>2</v>
      </c>
      <c r="G2002" s="8">
        <v>3033</v>
      </c>
      <c r="H2002" s="9">
        <v>0.73</v>
      </c>
      <c r="I2002" s="7">
        <v>1637.8200000000002</v>
      </c>
      <c r="J2002" s="8">
        <v>1310.2560000000003</v>
      </c>
      <c r="K2002" s="8">
        <v>327.56399999999985</v>
      </c>
      <c r="L2002" s="9">
        <f>(Sales[[#This Row],[Profit/Loss]]/Sales[[#This Row],[Revenue]])</f>
        <v>0.1999999999999999</v>
      </c>
      <c r="M2002" s="1">
        <v>45537</v>
      </c>
      <c r="N2002" s="6" t="s">
        <v>15</v>
      </c>
      <c r="O2002" s="6" t="s">
        <v>3</v>
      </c>
    </row>
    <row r="2003" spans="1:15" x14ac:dyDescent="0.35">
      <c r="A2003" s="6">
        <v>3091</v>
      </c>
      <c r="B2003" s="6" t="s">
        <v>2061</v>
      </c>
      <c r="C2003" s="6" t="s">
        <v>45</v>
      </c>
      <c r="D2003" s="6" t="s">
        <v>148</v>
      </c>
      <c r="E2003" s="6" t="s">
        <v>149</v>
      </c>
      <c r="F2003" s="5">
        <v>2</v>
      </c>
      <c r="G2003" s="8">
        <v>1092</v>
      </c>
      <c r="H2003" s="9">
        <v>0.54</v>
      </c>
      <c r="I2003" s="7">
        <v>1004.6399999999999</v>
      </c>
      <c r="J2003" s="8">
        <v>904.17599999999993</v>
      </c>
      <c r="K2003" s="8">
        <v>100.46399999999994</v>
      </c>
      <c r="L2003" s="9">
        <f>(Sales[[#This Row],[Profit/Loss]]/Sales[[#This Row],[Revenue]])</f>
        <v>9.999999999999995E-2</v>
      </c>
      <c r="M2003" s="1">
        <v>45613</v>
      </c>
      <c r="N2003" s="6" t="s">
        <v>13</v>
      </c>
      <c r="O2003" s="6" t="s">
        <v>4</v>
      </c>
    </row>
    <row r="2004" spans="1:15" x14ac:dyDescent="0.35">
      <c r="A2004" s="6">
        <v>3092</v>
      </c>
      <c r="B2004" s="6" t="s">
        <v>2062</v>
      </c>
      <c r="C2004" s="6" t="s">
        <v>37</v>
      </c>
      <c r="D2004" s="6" t="s">
        <v>38</v>
      </c>
      <c r="E2004" s="6" t="s">
        <v>39</v>
      </c>
      <c r="F2004" s="5">
        <v>2</v>
      </c>
      <c r="G2004" s="8">
        <v>2761</v>
      </c>
      <c r="H2004" s="9">
        <v>0.68</v>
      </c>
      <c r="I2004" s="7">
        <v>1767.0399999999997</v>
      </c>
      <c r="J2004" s="8">
        <v>706.81599999999992</v>
      </c>
      <c r="K2004" s="8">
        <v>1060.2239999999997</v>
      </c>
      <c r="L2004" s="9">
        <f>(Sales[[#This Row],[Profit/Loss]]/Sales[[#This Row],[Revenue]])</f>
        <v>0.6</v>
      </c>
      <c r="M2004" s="1">
        <v>45714</v>
      </c>
      <c r="N2004" s="6" t="s">
        <v>11</v>
      </c>
      <c r="O2004" s="6" t="s">
        <v>4</v>
      </c>
    </row>
    <row r="2005" spans="1:15" x14ac:dyDescent="0.35">
      <c r="A2005" s="6">
        <v>3093</v>
      </c>
      <c r="B2005" s="6" t="s">
        <v>2063</v>
      </c>
      <c r="C2005" s="6" t="s">
        <v>41</v>
      </c>
      <c r="D2005" s="6" t="s">
        <v>110</v>
      </c>
      <c r="E2005" s="6" t="s">
        <v>111</v>
      </c>
      <c r="F2005" s="5">
        <v>2</v>
      </c>
      <c r="G2005" s="8">
        <v>1551</v>
      </c>
      <c r="H2005" s="9">
        <v>0.54</v>
      </c>
      <c r="I2005" s="7">
        <v>1426.9199999999998</v>
      </c>
      <c r="J2005" s="8">
        <v>998.84399999999982</v>
      </c>
      <c r="K2005" s="8">
        <v>428.07600000000002</v>
      </c>
      <c r="L2005" s="9">
        <f>(Sales[[#This Row],[Profit/Loss]]/Sales[[#This Row],[Revenue]])</f>
        <v>0.30000000000000004</v>
      </c>
      <c r="M2005" s="1">
        <v>45646</v>
      </c>
      <c r="N2005" s="6" t="s">
        <v>5</v>
      </c>
      <c r="O2005" s="6" t="s">
        <v>4</v>
      </c>
    </row>
    <row r="2006" spans="1:15" x14ac:dyDescent="0.35">
      <c r="A2006" s="6">
        <v>3094</v>
      </c>
      <c r="B2006" s="6" t="s">
        <v>2064</v>
      </c>
      <c r="C2006" s="6" t="s">
        <v>56</v>
      </c>
      <c r="D2006" s="6" t="s">
        <v>83</v>
      </c>
      <c r="E2006" s="6" t="s">
        <v>84</v>
      </c>
      <c r="F2006" s="5">
        <v>2</v>
      </c>
      <c r="G2006" s="8">
        <v>4383</v>
      </c>
      <c r="H2006" s="9">
        <v>0.73</v>
      </c>
      <c r="I2006" s="7">
        <v>2366.8200000000002</v>
      </c>
      <c r="J2006" s="8">
        <v>1893.4560000000001</v>
      </c>
      <c r="K2006" s="8">
        <v>473.36400000000003</v>
      </c>
      <c r="L2006" s="9">
        <f>(Sales[[#This Row],[Profit/Loss]]/Sales[[#This Row],[Revenue]])</f>
        <v>0.2</v>
      </c>
      <c r="M2006" s="1">
        <v>45772</v>
      </c>
      <c r="N2006" s="6" t="s">
        <v>15</v>
      </c>
      <c r="O2006" s="6" t="s">
        <v>4</v>
      </c>
    </row>
    <row r="2007" spans="1:15" x14ac:dyDescent="0.35">
      <c r="A2007" s="6">
        <v>3095</v>
      </c>
      <c r="B2007" s="6" t="s">
        <v>2065</v>
      </c>
      <c r="C2007" s="6" t="s">
        <v>45</v>
      </c>
      <c r="D2007" s="6" t="s">
        <v>148</v>
      </c>
      <c r="E2007" s="6" t="s">
        <v>149</v>
      </c>
      <c r="F2007" s="5">
        <v>1</v>
      </c>
      <c r="G2007" s="8">
        <v>2914</v>
      </c>
      <c r="H2007" s="9">
        <v>0.67</v>
      </c>
      <c r="I2007" s="7">
        <v>961.61999999999989</v>
      </c>
      <c r="J2007" s="8">
        <v>865.45799999999997</v>
      </c>
      <c r="K2007" s="8">
        <v>96.161999999999921</v>
      </c>
      <c r="L2007" s="9">
        <f>(Sales[[#This Row],[Profit/Loss]]/Sales[[#This Row],[Revenue]])</f>
        <v>9.9999999999999922E-2</v>
      </c>
      <c r="M2007" s="1">
        <v>45839</v>
      </c>
      <c r="N2007" s="6" t="s">
        <v>15</v>
      </c>
      <c r="O2007" s="6" t="s">
        <v>4</v>
      </c>
    </row>
    <row r="2008" spans="1:15" x14ac:dyDescent="0.35">
      <c r="A2008" s="6">
        <v>3096</v>
      </c>
      <c r="B2008" s="6" t="s">
        <v>2066</v>
      </c>
      <c r="C2008" s="6" t="s">
        <v>41</v>
      </c>
      <c r="D2008" s="6" t="s">
        <v>110</v>
      </c>
      <c r="E2008" s="6" t="s">
        <v>111</v>
      </c>
      <c r="F2008" s="5">
        <v>2</v>
      </c>
      <c r="G2008" s="8">
        <v>2312</v>
      </c>
      <c r="H2008" s="9">
        <v>0.69</v>
      </c>
      <c r="I2008" s="7">
        <v>1433.4400000000003</v>
      </c>
      <c r="J2008" s="8">
        <v>1003.4080000000001</v>
      </c>
      <c r="K2008" s="8">
        <v>430.03200000000015</v>
      </c>
      <c r="L2008" s="9">
        <f>(Sales[[#This Row],[Profit/Loss]]/Sales[[#This Row],[Revenue]])</f>
        <v>0.30000000000000004</v>
      </c>
      <c r="M2008" s="1">
        <v>45821</v>
      </c>
      <c r="N2008" s="6" t="s">
        <v>11</v>
      </c>
      <c r="O2008" s="6" t="s">
        <v>4</v>
      </c>
    </row>
    <row r="2009" spans="1:15" x14ac:dyDescent="0.35">
      <c r="A2009" s="6">
        <v>3097</v>
      </c>
      <c r="B2009" s="6" t="s">
        <v>2067</v>
      </c>
      <c r="C2009" s="6" t="s">
        <v>41</v>
      </c>
      <c r="D2009" s="6" t="s">
        <v>110</v>
      </c>
      <c r="E2009" s="6" t="s">
        <v>111</v>
      </c>
      <c r="F2009" s="5">
        <v>2</v>
      </c>
      <c r="G2009" s="8">
        <v>3112</v>
      </c>
      <c r="H2009" s="9">
        <v>0.69</v>
      </c>
      <c r="I2009" s="7">
        <v>1929.4400000000003</v>
      </c>
      <c r="J2009" s="8">
        <v>1350.6080000000002</v>
      </c>
      <c r="K2009" s="8">
        <v>578.83200000000011</v>
      </c>
      <c r="L2009" s="9">
        <f>(Sales[[#This Row],[Profit/Loss]]/Sales[[#This Row],[Revenue]])</f>
        <v>0.3</v>
      </c>
      <c r="M2009" s="1">
        <v>45538</v>
      </c>
      <c r="N2009" s="6" t="s">
        <v>13</v>
      </c>
      <c r="O2009" s="6" t="s">
        <v>3</v>
      </c>
    </row>
    <row r="2010" spans="1:15" x14ac:dyDescent="0.35">
      <c r="A2010" s="6">
        <v>3099</v>
      </c>
      <c r="B2010" s="6" t="s">
        <v>2068</v>
      </c>
      <c r="C2010" s="6" t="s">
        <v>45</v>
      </c>
      <c r="D2010" s="6" t="s">
        <v>148</v>
      </c>
      <c r="E2010" s="6" t="s">
        <v>149</v>
      </c>
      <c r="F2010" s="5">
        <v>2</v>
      </c>
      <c r="G2010" s="8">
        <v>4427</v>
      </c>
      <c r="H2010" s="9">
        <v>0.67</v>
      </c>
      <c r="I2010" s="7">
        <v>2921.8199999999997</v>
      </c>
      <c r="J2010" s="8">
        <v>2629.6379999999999</v>
      </c>
      <c r="K2010" s="8">
        <v>292.18199999999979</v>
      </c>
      <c r="L2010" s="9">
        <f>(Sales[[#This Row],[Profit/Loss]]/Sales[[#This Row],[Revenue]])</f>
        <v>9.9999999999999936E-2</v>
      </c>
      <c r="M2010" s="1">
        <v>45647</v>
      </c>
      <c r="N2010" s="6" t="s">
        <v>15</v>
      </c>
      <c r="O2010" s="6" t="s">
        <v>3</v>
      </c>
    </row>
    <row r="2011" spans="1:15" x14ac:dyDescent="0.35">
      <c r="A2011" s="6">
        <v>3100</v>
      </c>
      <c r="B2011" s="6" t="s">
        <v>2069</v>
      </c>
      <c r="C2011" s="6" t="s">
        <v>37</v>
      </c>
      <c r="D2011" s="6" t="s">
        <v>151</v>
      </c>
      <c r="E2011" s="6" t="s">
        <v>152</v>
      </c>
      <c r="F2011" s="5">
        <v>2</v>
      </c>
      <c r="G2011" s="8">
        <v>2769</v>
      </c>
      <c r="H2011" s="9">
        <v>0.73</v>
      </c>
      <c r="I2011" s="7">
        <v>1495.26</v>
      </c>
      <c r="J2011" s="8">
        <v>598.10400000000004</v>
      </c>
      <c r="K2011" s="8">
        <v>897.15599999999995</v>
      </c>
      <c r="L2011" s="9">
        <f>(Sales[[#This Row],[Profit/Loss]]/Sales[[#This Row],[Revenue]])</f>
        <v>0.6</v>
      </c>
      <c r="M2011" s="1">
        <v>45533</v>
      </c>
      <c r="N2011" s="6" t="s">
        <v>7</v>
      </c>
      <c r="O2011" s="6" t="s">
        <v>3</v>
      </c>
    </row>
    <row r="2012" spans="1:15" x14ac:dyDescent="0.35">
      <c r="A2012" s="6">
        <v>3101</v>
      </c>
      <c r="B2012" s="6" t="s">
        <v>2070</v>
      </c>
      <c r="C2012" s="6" t="s">
        <v>45</v>
      </c>
      <c r="D2012" s="6" t="s">
        <v>46</v>
      </c>
      <c r="E2012" s="6" t="s">
        <v>47</v>
      </c>
      <c r="F2012" s="5">
        <v>1</v>
      </c>
      <c r="G2012" s="8">
        <v>2605</v>
      </c>
      <c r="H2012" s="9">
        <v>0.7</v>
      </c>
      <c r="I2012" s="7">
        <v>781.50000000000011</v>
      </c>
      <c r="J2012" s="8">
        <v>703.35000000000014</v>
      </c>
      <c r="K2012" s="8">
        <v>78.149999999999977</v>
      </c>
      <c r="L2012" s="9">
        <f>(Sales[[#This Row],[Profit/Loss]]/Sales[[#This Row],[Revenue]])</f>
        <v>9.999999999999995E-2</v>
      </c>
      <c r="M2012" s="1">
        <v>45856</v>
      </c>
      <c r="N2012" s="6" t="s">
        <v>9</v>
      </c>
      <c r="O2012" s="6" t="s">
        <v>3</v>
      </c>
    </row>
    <row r="2013" spans="1:15" x14ac:dyDescent="0.35">
      <c r="A2013" s="6">
        <v>3103</v>
      </c>
      <c r="B2013" s="6" t="s">
        <v>2071</v>
      </c>
      <c r="C2013" s="6" t="s">
        <v>49</v>
      </c>
      <c r="D2013" s="6" t="s">
        <v>105</v>
      </c>
      <c r="E2013" s="6" t="s">
        <v>106</v>
      </c>
      <c r="F2013" s="5">
        <v>5</v>
      </c>
      <c r="G2013" s="8">
        <v>2751</v>
      </c>
      <c r="H2013" s="9">
        <v>0.61</v>
      </c>
      <c r="I2013" s="7">
        <v>5364.45</v>
      </c>
      <c r="J2013" s="8">
        <v>536.44500000000005</v>
      </c>
      <c r="K2013" s="8">
        <v>4828.0050000000001</v>
      </c>
      <c r="L2013" s="9">
        <f>(Sales[[#This Row],[Profit/Loss]]/Sales[[#This Row],[Revenue]])</f>
        <v>0.9</v>
      </c>
      <c r="M2013" s="1">
        <v>45614</v>
      </c>
      <c r="N2013" s="6" t="s">
        <v>11</v>
      </c>
      <c r="O2013" s="6" t="s">
        <v>4</v>
      </c>
    </row>
    <row r="2014" spans="1:15" x14ac:dyDescent="0.35">
      <c r="A2014" s="6">
        <v>3104</v>
      </c>
      <c r="B2014" s="6" t="s">
        <v>2072</v>
      </c>
      <c r="C2014" s="6" t="s">
        <v>56</v>
      </c>
      <c r="D2014" s="6" t="s">
        <v>57</v>
      </c>
      <c r="E2014" s="6" t="s">
        <v>58</v>
      </c>
      <c r="F2014" s="5">
        <v>2</v>
      </c>
      <c r="G2014" s="8">
        <v>4274</v>
      </c>
      <c r="H2014" s="9">
        <v>0.28000000000000003</v>
      </c>
      <c r="I2014" s="7">
        <v>6154.5599999999995</v>
      </c>
      <c r="J2014" s="8">
        <v>4923.6480000000001</v>
      </c>
      <c r="K2014" s="8">
        <v>1230.9119999999994</v>
      </c>
      <c r="L2014" s="9">
        <f>(Sales[[#This Row],[Profit/Loss]]/Sales[[#This Row],[Revenue]])</f>
        <v>0.1999999999999999</v>
      </c>
      <c r="M2014" s="1">
        <v>45637</v>
      </c>
      <c r="N2014" s="6" t="s">
        <v>7</v>
      </c>
      <c r="O2014" s="6" t="s">
        <v>3</v>
      </c>
    </row>
    <row r="2015" spans="1:15" x14ac:dyDescent="0.35">
      <c r="A2015" s="6">
        <v>3105</v>
      </c>
      <c r="B2015" s="6" t="s">
        <v>2073</v>
      </c>
      <c r="C2015" s="6" t="s">
        <v>45</v>
      </c>
      <c r="D2015" s="6" t="s">
        <v>46</v>
      </c>
      <c r="E2015" s="6" t="s">
        <v>47</v>
      </c>
      <c r="F2015" s="5">
        <v>2</v>
      </c>
      <c r="G2015" s="8">
        <v>2605</v>
      </c>
      <c r="H2015" s="9">
        <v>0.7</v>
      </c>
      <c r="I2015" s="7">
        <v>1563.0000000000002</v>
      </c>
      <c r="J2015" s="8">
        <v>1406.7000000000003</v>
      </c>
      <c r="K2015" s="8">
        <v>156.29999999999995</v>
      </c>
      <c r="L2015" s="9">
        <f>(Sales[[#This Row],[Profit/Loss]]/Sales[[#This Row],[Revenue]])</f>
        <v>9.999999999999995E-2</v>
      </c>
      <c r="M2015" s="1">
        <v>45786</v>
      </c>
      <c r="N2015" s="6" t="s">
        <v>13</v>
      </c>
      <c r="O2015" s="6" t="s">
        <v>4</v>
      </c>
    </row>
    <row r="2016" spans="1:15" x14ac:dyDescent="0.35">
      <c r="A2016" s="6">
        <v>3106</v>
      </c>
      <c r="B2016" s="6" t="s">
        <v>2074</v>
      </c>
      <c r="C2016" s="6" t="s">
        <v>45</v>
      </c>
      <c r="D2016" s="6" t="s">
        <v>60</v>
      </c>
      <c r="E2016" s="6" t="s">
        <v>61</v>
      </c>
      <c r="F2016" s="5">
        <v>6</v>
      </c>
      <c r="G2016" s="8">
        <v>2580</v>
      </c>
      <c r="H2016" s="9">
        <v>0.64</v>
      </c>
      <c r="I2016" s="7">
        <v>5572.8</v>
      </c>
      <c r="J2016" s="8">
        <v>5015.5200000000004</v>
      </c>
      <c r="K2016" s="8">
        <v>557.27999999999975</v>
      </c>
      <c r="L2016" s="9">
        <f>(Sales[[#This Row],[Profit/Loss]]/Sales[[#This Row],[Revenue]])</f>
        <v>9.999999999999995E-2</v>
      </c>
      <c r="M2016" s="1">
        <v>45832</v>
      </c>
      <c r="N2016" s="6" t="s">
        <v>5</v>
      </c>
      <c r="O2016" s="6" t="s">
        <v>4</v>
      </c>
    </row>
    <row r="2017" spans="1:15" x14ac:dyDescent="0.35">
      <c r="A2017" s="6">
        <v>3107</v>
      </c>
      <c r="B2017" s="6" t="s">
        <v>2075</v>
      </c>
      <c r="C2017" s="6" t="s">
        <v>32</v>
      </c>
      <c r="D2017" s="6" t="s">
        <v>33</v>
      </c>
      <c r="E2017" s="6" t="s">
        <v>34</v>
      </c>
      <c r="F2017" s="5">
        <v>2</v>
      </c>
      <c r="G2017" s="8">
        <v>2069</v>
      </c>
      <c r="H2017" s="9">
        <v>0.74</v>
      </c>
      <c r="I2017" s="7">
        <v>1075.8800000000001</v>
      </c>
      <c r="J2017" s="8">
        <v>322.76400000000001</v>
      </c>
      <c r="K2017" s="8">
        <v>753.1160000000001</v>
      </c>
      <c r="L2017" s="9">
        <f>(Sales[[#This Row],[Profit/Loss]]/Sales[[#This Row],[Revenue]])</f>
        <v>0.70000000000000007</v>
      </c>
      <c r="M2017" s="1">
        <v>45563</v>
      </c>
      <c r="N2017" s="6" t="s">
        <v>9</v>
      </c>
      <c r="O2017" s="6" t="s">
        <v>4</v>
      </c>
    </row>
    <row r="2018" spans="1:15" x14ac:dyDescent="0.35">
      <c r="A2018" s="6">
        <v>3108</v>
      </c>
      <c r="B2018" s="6" t="s">
        <v>2076</v>
      </c>
      <c r="C2018" s="6" t="s">
        <v>56</v>
      </c>
      <c r="D2018" s="6" t="s">
        <v>83</v>
      </c>
      <c r="E2018" s="6" t="s">
        <v>84</v>
      </c>
      <c r="F2018" s="5">
        <v>2</v>
      </c>
      <c r="G2018" s="8">
        <v>2840</v>
      </c>
      <c r="H2018" s="9">
        <v>0.73</v>
      </c>
      <c r="I2018" s="7">
        <v>1533.6000000000001</v>
      </c>
      <c r="J2018" s="8">
        <v>1226.8800000000001</v>
      </c>
      <c r="K2018" s="8">
        <v>306.72000000000003</v>
      </c>
      <c r="L2018" s="9">
        <f>(Sales[[#This Row],[Profit/Loss]]/Sales[[#This Row],[Revenue]])</f>
        <v>0.2</v>
      </c>
      <c r="M2018" s="1">
        <v>45847</v>
      </c>
      <c r="N2018" s="6" t="s">
        <v>9</v>
      </c>
      <c r="O2018" s="6" t="s">
        <v>4</v>
      </c>
    </row>
    <row r="2019" spans="1:15" x14ac:dyDescent="0.35">
      <c r="A2019" s="6">
        <v>3109</v>
      </c>
      <c r="B2019" s="6" t="s">
        <v>2077</v>
      </c>
      <c r="C2019" s="6" t="s">
        <v>49</v>
      </c>
      <c r="D2019" s="6" t="s">
        <v>50</v>
      </c>
      <c r="E2019" s="6" t="s">
        <v>51</v>
      </c>
      <c r="F2019" s="5">
        <v>5</v>
      </c>
      <c r="G2019" s="8">
        <v>2510</v>
      </c>
      <c r="H2019" s="9">
        <v>0.35</v>
      </c>
      <c r="I2019" s="7">
        <v>8157.5</v>
      </c>
      <c r="J2019" s="8">
        <v>815.75</v>
      </c>
      <c r="K2019" s="8">
        <v>7341.75</v>
      </c>
      <c r="L2019" s="9">
        <f>(Sales[[#This Row],[Profit/Loss]]/Sales[[#This Row],[Revenue]])</f>
        <v>0.9</v>
      </c>
      <c r="M2019" s="1">
        <v>45563</v>
      </c>
      <c r="N2019" s="6" t="s">
        <v>7</v>
      </c>
      <c r="O2019" s="6" t="s">
        <v>4</v>
      </c>
    </row>
    <row r="2020" spans="1:15" x14ac:dyDescent="0.35">
      <c r="A2020" s="6">
        <v>3110</v>
      </c>
      <c r="B2020" s="6" t="s">
        <v>2078</v>
      </c>
      <c r="C2020" s="6" t="s">
        <v>32</v>
      </c>
      <c r="D2020" s="6" t="s">
        <v>53</v>
      </c>
      <c r="E2020" s="6" t="s">
        <v>54</v>
      </c>
      <c r="F2020" s="5">
        <v>2</v>
      </c>
      <c r="G2020" s="8">
        <v>4103</v>
      </c>
      <c r="H2020" s="9">
        <v>0.63</v>
      </c>
      <c r="I2020" s="7">
        <v>3036.22</v>
      </c>
      <c r="J2020" s="8">
        <v>910.86599999999987</v>
      </c>
      <c r="K2020" s="8">
        <v>2125.3539999999998</v>
      </c>
      <c r="L2020" s="9">
        <f>(Sales[[#This Row],[Profit/Loss]]/Sales[[#This Row],[Revenue]])</f>
        <v>0.7</v>
      </c>
      <c r="M2020" s="1">
        <v>45709</v>
      </c>
      <c r="N2020" s="6" t="s">
        <v>5</v>
      </c>
      <c r="O2020" s="6" t="s">
        <v>4</v>
      </c>
    </row>
    <row r="2021" spans="1:15" x14ac:dyDescent="0.35">
      <c r="A2021" s="6">
        <v>3111</v>
      </c>
      <c r="B2021" s="6" t="s">
        <v>2079</v>
      </c>
      <c r="C2021" s="6" t="s">
        <v>49</v>
      </c>
      <c r="D2021" s="6" t="s">
        <v>94</v>
      </c>
      <c r="E2021" s="6" t="s">
        <v>95</v>
      </c>
      <c r="F2021" s="5">
        <v>1</v>
      </c>
      <c r="G2021" s="8">
        <v>840</v>
      </c>
      <c r="H2021" s="9">
        <v>0.76</v>
      </c>
      <c r="I2021" s="7">
        <v>201.6</v>
      </c>
      <c r="J2021" s="8">
        <v>20.16</v>
      </c>
      <c r="K2021" s="8">
        <v>181.44</v>
      </c>
      <c r="L2021" s="9">
        <f>(Sales[[#This Row],[Profit/Loss]]/Sales[[#This Row],[Revenue]])</f>
        <v>0.9</v>
      </c>
      <c r="M2021" s="1">
        <v>45563</v>
      </c>
      <c r="N2021" s="6" t="s">
        <v>11</v>
      </c>
      <c r="O2021" s="6" t="s">
        <v>4</v>
      </c>
    </row>
    <row r="2022" spans="1:15" x14ac:dyDescent="0.35">
      <c r="A2022" s="6">
        <v>3112</v>
      </c>
      <c r="B2022" s="6" t="s">
        <v>2080</v>
      </c>
      <c r="C2022" s="6" t="s">
        <v>41</v>
      </c>
      <c r="D2022" s="6" t="s">
        <v>42</v>
      </c>
      <c r="E2022" s="6" t="s">
        <v>43</v>
      </c>
      <c r="F2022" s="5">
        <v>1</v>
      </c>
      <c r="G2022" s="8">
        <v>3027</v>
      </c>
      <c r="H2022" s="9">
        <v>0.66</v>
      </c>
      <c r="I2022" s="7">
        <v>1029.1799999999998</v>
      </c>
      <c r="J2022" s="8">
        <v>720.42599999999982</v>
      </c>
      <c r="K2022" s="8">
        <v>308.75400000000002</v>
      </c>
      <c r="L2022" s="9">
        <f>(Sales[[#This Row],[Profit/Loss]]/Sales[[#This Row],[Revenue]])</f>
        <v>0.30000000000000004</v>
      </c>
      <c r="M2022" s="1">
        <v>45532</v>
      </c>
      <c r="N2022" s="6" t="s">
        <v>5</v>
      </c>
      <c r="O2022" s="6" t="s">
        <v>3</v>
      </c>
    </row>
    <row r="2023" spans="1:15" x14ac:dyDescent="0.35">
      <c r="A2023" s="6">
        <v>3113</v>
      </c>
      <c r="B2023" s="6" t="s">
        <v>2081</v>
      </c>
      <c r="C2023" s="6" t="s">
        <v>41</v>
      </c>
      <c r="D2023" s="6" t="s">
        <v>42</v>
      </c>
      <c r="E2023" s="6" t="s">
        <v>43</v>
      </c>
      <c r="F2023" s="5">
        <v>4</v>
      </c>
      <c r="G2023" s="8">
        <v>3257</v>
      </c>
      <c r="H2023" s="9">
        <v>0.77</v>
      </c>
      <c r="I2023" s="7">
        <v>2996.4399999999996</v>
      </c>
      <c r="J2023" s="8">
        <v>2097.5079999999998</v>
      </c>
      <c r="K2023" s="8">
        <v>898.93199999999979</v>
      </c>
      <c r="L2023" s="9">
        <f>(Sales[[#This Row],[Profit/Loss]]/Sales[[#This Row],[Revenue]])</f>
        <v>0.3</v>
      </c>
      <c r="M2023" s="1">
        <v>45548</v>
      </c>
      <c r="N2023" s="6" t="s">
        <v>11</v>
      </c>
      <c r="O2023" s="6" t="s">
        <v>3</v>
      </c>
    </row>
    <row r="2024" spans="1:15" x14ac:dyDescent="0.35">
      <c r="A2024" s="6">
        <v>3114</v>
      </c>
      <c r="B2024" s="6" t="s">
        <v>2082</v>
      </c>
      <c r="C2024" s="6" t="s">
        <v>32</v>
      </c>
      <c r="D2024" s="6" t="s">
        <v>33</v>
      </c>
      <c r="E2024" s="6" t="s">
        <v>34</v>
      </c>
      <c r="F2024" s="5">
        <v>2</v>
      </c>
      <c r="G2024" s="8">
        <v>4083</v>
      </c>
      <c r="H2024" s="9">
        <v>0.74</v>
      </c>
      <c r="I2024" s="7">
        <v>2123.16</v>
      </c>
      <c r="J2024" s="8">
        <v>636.94799999999998</v>
      </c>
      <c r="K2024" s="8">
        <v>1486.212</v>
      </c>
      <c r="L2024" s="9">
        <f>(Sales[[#This Row],[Profit/Loss]]/Sales[[#This Row],[Revenue]])</f>
        <v>0.70000000000000007</v>
      </c>
      <c r="M2024" s="1">
        <v>45563</v>
      </c>
      <c r="N2024" s="6" t="s">
        <v>15</v>
      </c>
      <c r="O2024" s="6" t="s">
        <v>4</v>
      </c>
    </row>
    <row r="2025" spans="1:15" x14ac:dyDescent="0.35">
      <c r="A2025" s="6">
        <v>3115</v>
      </c>
      <c r="B2025" s="6" t="s">
        <v>2083</v>
      </c>
      <c r="C2025" s="6" t="s">
        <v>45</v>
      </c>
      <c r="D2025" s="6" t="s">
        <v>171</v>
      </c>
      <c r="E2025" s="6" t="s">
        <v>172</v>
      </c>
      <c r="F2025" s="5">
        <v>2</v>
      </c>
      <c r="G2025" s="8">
        <v>2385</v>
      </c>
      <c r="H2025" s="9">
        <v>0.57999999999999996</v>
      </c>
      <c r="I2025" s="7">
        <v>2003.4</v>
      </c>
      <c r="J2025" s="8">
        <v>1803.0600000000002</v>
      </c>
      <c r="K2025" s="8">
        <v>200.33999999999992</v>
      </c>
      <c r="L2025" s="9">
        <f>(Sales[[#This Row],[Profit/Loss]]/Sales[[#This Row],[Revenue]])</f>
        <v>9.999999999999995E-2</v>
      </c>
      <c r="M2025" s="1">
        <v>45527</v>
      </c>
      <c r="N2025" s="6" t="s">
        <v>13</v>
      </c>
      <c r="O2025" s="6" t="s">
        <v>4</v>
      </c>
    </row>
    <row r="2026" spans="1:15" x14ac:dyDescent="0.35">
      <c r="A2026" s="6">
        <v>3116</v>
      </c>
      <c r="B2026" s="6" t="s">
        <v>2084</v>
      </c>
      <c r="C2026" s="6" t="s">
        <v>56</v>
      </c>
      <c r="D2026" s="6" t="s">
        <v>83</v>
      </c>
      <c r="E2026" s="6" t="s">
        <v>84</v>
      </c>
      <c r="F2026" s="5">
        <v>2</v>
      </c>
      <c r="G2026" s="8">
        <v>1237</v>
      </c>
      <c r="H2026" s="9">
        <v>0.73</v>
      </c>
      <c r="I2026" s="7">
        <v>667.98</v>
      </c>
      <c r="J2026" s="8">
        <v>534.38400000000001</v>
      </c>
      <c r="K2026" s="8">
        <v>133.596</v>
      </c>
      <c r="L2026" s="9">
        <f>(Sales[[#This Row],[Profit/Loss]]/Sales[[#This Row],[Revenue]])</f>
        <v>0.2</v>
      </c>
      <c r="M2026" s="1">
        <v>45740</v>
      </c>
      <c r="N2026" s="6" t="s">
        <v>11</v>
      </c>
      <c r="O2026" s="6" t="s">
        <v>3</v>
      </c>
    </row>
    <row r="2027" spans="1:15" x14ac:dyDescent="0.35">
      <c r="A2027" s="6">
        <v>3117</v>
      </c>
      <c r="B2027" s="6" t="s">
        <v>2085</v>
      </c>
      <c r="C2027" s="6" t="s">
        <v>37</v>
      </c>
      <c r="D2027" s="6" t="s">
        <v>113</v>
      </c>
      <c r="E2027" s="6" t="s">
        <v>114</v>
      </c>
      <c r="F2027" s="5">
        <v>4</v>
      </c>
      <c r="G2027" s="8">
        <v>2754</v>
      </c>
      <c r="H2027" s="9">
        <v>0.28999999999999998</v>
      </c>
      <c r="I2027" s="7">
        <v>7821.36</v>
      </c>
      <c r="J2027" s="8">
        <v>3128.5439999999999</v>
      </c>
      <c r="K2027" s="8">
        <v>4692.8159999999998</v>
      </c>
      <c r="L2027" s="9">
        <f>(Sales[[#This Row],[Profit/Loss]]/Sales[[#This Row],[Revenue]])</f>
        <v>0.6</v>
      </c>
      <c r="M2027" s="1">
        <v>45563</v>
      </c>
      <c r="N2027" s="6" t="s">
        <v>11</v>
      </c>
      <c r="O2027" s="6" t="s">
        <v>3</v>
      </c>
    </row>
    <row r="2028" spans="1:15" x14ac:dyDescent="0.35">
      <c r="A2028" s="6">
        <v>3118</v>
      </c>
      <c r="B2028" s="6" t="s">
        <v>2086</v>
      </c>
      <c r="C2028" s="6" t="s">
        <v>37</v>
      </c>
      <c r="D2028" s="6" t="s">
        <v>38</v>
      </c>
      <c r="E2028" s="6" t="s">
        <v>39</v>
      </c>
      <c r="F2028" s="5">
        <v>2</v>
      </c>
      <c r="G2028" s="8">
        <v>948</v>
      </c>
      <c r="H2028" s="9">
        <v>0.6</v>
      </c>
      <c r="I2028" s="7">
        <v>758.40000000000009</v>
      </c>
      <c r="J2028" s="8">
        <v>303.36000000000007</v>
      </c>
      <c r="K2028" s="8">
        <v>455.04</v>
      </c>
      <c r="L2028" s="9">
        <f>(Sales[[#This Row],[Profit/Loss]]/Sales[[#This Row],[Revenue]])</f>
        <v>0.6</v>
      </c>
      <c r="M2028" s="1">
        <v>45611</v>
      </c>
      <c r="N2028" s="6" t="s">
        <v>15</v>
      </c>
      <c r="O2028" s="6" t="s">
        <v>3</v>
      </c>
    </row>
    <row r="2029" spans="1:15" x14ac:dyDescent="0.35">
      <c r="A2029" s="6">
        <v>3119</v>
      </c>
      <c r="B2029" s="6" t="s">
        <v>2087</v>
      </c>
      <c r="C2029" s="6" t="s">
        <v>32</v>
      </c>
      <c r="D2029" s="6" t="s">
        <v>33</v>
      </c>
      <c r="E2029" s="6" t="s">
        <v>34</v>
      </c>
      <c r="F2029" s="5">
        <v>2</v>
      </c>
      <c r="G2029" s="8">
        <v>723</v>
      </c>
      <c r="H2029" s="9">
        <v>0.74</v>
      </c>
      <c r="I2029" s="7">
        <v>375.96000000000004</v>
      </c>
      <c r="J2029" s="8">
        <v>112.78800000000001</v>
      </c>
      <c r="K2029" s="8">
        <v>263.17200000000003</v>
      </c>
      <c r="L2029" s="9">
        <f>(Sales[[#This Row],[Profit/Loss]]/Sales[[#This Row],[Revenue]])</f>
        <v>0.7</v>
      </c>
      <c r="M2029" s="1">
        <v>45637</v>
      </c>
      <c r="N2029" s="6" t="s">
        <v>15</v>
      </c>
      <c r="O2029" s="6" t="s">
        <v>4</v>
      </c>
    </row>
    <row r="2030" spans="1:15" x14ac:dyDescent="0.35">
      <c r="A2030" s="6">
        <v>3120</v>
      </c>
      <c r="B2030" s="6" t="s">
        <v>2088</v>
      </c>
      <c r="C2030" s="6" t="s">
        <v>45</v>
      </c>
      <c r="D2030" s="6" t="s">
        <v>60</v>
      </c>
      <c r="E2030" s="6" t="s">
        <v>61</v>
      </c>
      <c r="F2030" s="5">
        <v>2</v>
      </c>
      <c r="G2030" s="8">
        <v>825</v>
      </c>
      <c r="H2030" s="9">
        <v>0.13</v>
      </c>
      <c r="I2030" s="7">
        <v>1435.5</v>
      </c>
      <c r="J2030" s="8">
        <v>1291.95</v>
      </c>
      <c r="K2030" s="8">
        <v>143.54999999999995</v>
      </c>
      <c r="L2030" s="9">
        <f>(Sales[[#This Row],[Profit/Loss]]/Sales[[#This Row],[Revenue]])</f>
        <v>9.9999999999999964E-2</v>
      </c>
      <c r="M2030" s="1">
        <v>45818</v>
      </c>
      <c r="N2030" s="6" t="s">
        <v>13</v>
      </c>
      <c r="O2030" s="6" t="s">
        <v>4</v>
      </c>
    </row>
    <row r="2031" spans="1:15" x14ac:dyDescent="0.35">
      <c r="A2031" s="6">
        <v>3121</v>
      </c>
      <c r="B2031" s="6" t="s">
        <v>2089</v>
      </c>
      <c r="C2031" s="6" t="s">
        <v>37</v>
      </c>
      <c r="D2031" s="6" t="s">
        <v>102</v>
      </c>
      <c r="E2031" s="6" t="s">
        <v>103</v>
      </c>
      <c r="F2031" s="5">
        <v>2</v>
      </c>
      <c r="G2031" s="8">
        <v>1049</v>
      </c>
      <c r="H2031" s="9">
        <v>0.57999999999999996</v>
      </c>
      <c r="I2031" s="7">
        <v>881.16000000000008</v>
      </c>
      <c r="J2031" s="8">
        <v>352.46400000000006</v>
      </c>
      <c r="K2031" s="8">
        <v>528.69600000000003</v>
      </c>
      <c r="L2031" s="9">
        <f>(Sales[[#This Row],[Profit/Loss]]/Sales[[#This Row],[Revenue]])</f>
        <v>0.6</v>
      </c>
      <c r="M2031" s="1">
        <v>45717</v>
      </c>
      <c r="N2031" s="6" t="s">
        <v>13</v>
      </c>
      <c r="O2031" s="6" t="s">
        <v>4</v>
      </c>
    </row>
    <row r="2032" spans="1:15" x14ac:dyDescent="0.35">
      <c r="A2032" s="6">
        <v>3122</v>
      </c>
      <c r="B2032" s="6" t="s">
        <v>2090</v>
      </c>
      <c r="C2032" s="6" t="s">
        <v>45</v>
      </c>
      <c r="D2032" s="6" t="s">
        <v>46</v>
      </c>
      <c r="E2032" s="6" t="s">
        <v>47</v>
      </c>
      <c r="F2032" s="5">
        <v>2</v>
      </c>
      <c r="G2032" s="8">
        <v>2605</v>
      </c>
      <c r="H2032" s="9">
        <v>0.9</v>
      </c>
      <c r="I2032" s="7">
        <v>520.99999999999989</v>
      </c>
      <c r="J2032" s="8">
        <v>468.89999999999992</v>
      </c>
      <c r="K2032" s="8">
        <v>52.099999999999966</v>
      </c>
      <c r="L2032" s="9">
        <f>(Sales[[#This Row],[Profit/Loss]]/Sales[[#This Row],[Revenue]])</f>
        <v>9.999999999999995E-2</v>
      </c>
      <c r="M2032" s="1">
        <v>45649</v>
      </c>
      <c r="N2032" s="6" t="s">
        <v>15</v>
      </c>
      <c r="O2032" s="6" t="s">
        <v>4</v>
      </c>
    </row>
    <row r="2033" spans="1:15" x14ac:dyDescent="0.35">
      <c r="A2033" s="6">
        <v>3123</v>
      </c>
      <c r="B2033" s="6" t="s">
        <v>2091</v>
      </c>
      <c r="C2033" s="6" t="s">
        <v>37</v>
      </c>
      <c r="D2033" s="6" t="s">
        <v>102</v>
      </c>
      <c r="E2033" s="6" t="s">
        <v>103</v>
      </c>
      <c r="F2033" s="5">
        <v>5</v>
      </c>
      <c r="G2033" s="8">
        <v>2445</v>
      </c>
      <c r="H2033" s="9">
        <v>0.57999999999999996</v>
      </c>
      <c r="I2033" s="7">
        <v>5134.5000000000009</v>
      </c>
      <c r="J2033" s="8">
        <v>2053.8000000000006</v>
      </c>
      <c r="K2033" s="8">
        <v>3080.7000000000003</v>
      </c>
      <c r="L2033" s="9">
        <f>(Sales[[#This Row],[Profit/Loss]]/Sales[[#This Row],[Revenue]])</f>
        <v>0.6</v>
      </c>
      <c r="M2033" s="1">
        <v>45722</v>
      </c>
      <c r="N2033" s="6" t="s">
        <v>13</v>
      </c>
      <c r="O2033" s="6" t="s">
        <v>4</v>
      </c>
    </row>
    <row r="2034" spans="1:15" x14ac:dyDescent="0.35">
      <c r="A2034" s="6">
        <v>3124</v>
      </c>
      <c r="B2034" s="6" t="s">
        <v>2092</v>
      </c>
      <c r="C2034" s="6" t="s">
        <v>49</v>
      </c>
      <c r="D2034" s="6" t="s">
        <v>50</v>
      </c>
      <c r="E2034" s="6" t="s">
        <v>51</v>
      </c>
      <c r="F2034" s="5">
        <v>2</v>
      </c>
      <c r="G2034" s="8">
        <v>2510</v>
      </c>
      <c r="H2034" s="9">
        <v>0.87</v>
      </c>
      <c r="I2034" s="7">
        <v>652.6</v>
      </c>
      <c r="J2034" s="8">
        <v>65.260000000000005</v>
      </c>
      <c r="K2034" s="8">
        <v>587.34</v>
      </c>
      <c r="L2034" s="9">
        <f>(Sales[[#This Row],[Profit/Loss]]/Sales[[#This Row],[Revenue]])</f>
        <v>0.9</v>
      </c>
      <c r="M2034" s="1">
        <v>45155</v>
      </c>
      <c r="N2034" s="6" t="s">
        <v>15</v>
      </c>
      <c r="O2034" s="6" t="s">
        <v>3</v>
      </c>
    </row>
    <row r="2035" spans="1:15" x14ac:dyDescent="0.35">
      <c r="A2035" s="6">
        <v>3125</v>
      </c>
      <c r="B2035" s="6" t="s">
        <v>1332</v>
      </c>
      <c r="C2035" s="6" t="s">
        <v>56</v>
      </c>
      <c r="D2035" s="6" t="s">
        <v>57</v>
      </c>
      <c r="E2035" s="6" t="s">
        <v>58</v>
      </c>
      <c r="F2035" s="5">
        <v>5</v>
      </c>
      <c r="G2035" s="8">
        <v>4265</v>
      </c>
      <c r="H2035" s="9">
        <v>0.64</v>
      </c>
      <c r="I2035" s="7">
        <v>7677</v>
      </c>
      <c r="J2035" s="8">
        <v>6141.6</v>
      </c>
      <c r="K2035" s="8">
        <v>1535.3999999999996</v>
      </c>
      <c r="L2035" s="9">
        <f>(Sales[[#This Row],[Profit/Loss]]/Sales[[#This Row],[Revenue]])</f>
        <v>0.19999999999999996</v>
      </c>
      <c r="M2035" s="1">
        <v>45568</v>
      </c>
      <c r="N2035" s="6" t="s">
        <v>7</v>
      </c>
      <c r="O2035" s="6" t="s">
        <v>4</v>
      </c>
    </row>
    <row r="2036" spans="1:15" x14ac:dyDescent="0.35">
      <c r="A2036" s="6">
        <v>3126</v>
      </c>
      <c r="B2036" s="6" t="s">
        <v>2093</v>
      </c>
      <c r="C2036" s="6" t="s">
        <v>49</v>
      </c>
      <c r="D2036" s="6" t="s">
        <v>105</v>
      </c>
      <c r="E2036" s="6" t="s">
        <v>106</v>
      </c>
      <c r="F2036" s="5">
        <v>4</v>
      </c>
      <c r="G2036" s="8">
        <v>2751</v>
      </c>
      <c r="H2036" s="9">
        <v>0.61</v>
      </c>
      <c r="I2036" s="7">
        <v>4291.5600000000004</v>
      </c>
      <c r="J2036" s="8">
        <v>429.15600000000006</v>
      </c>
      <c r="K2036" s="8">
        <v>3862.4040000000005</v>
      </c>
      <c r="L2036" s="9">
        <f>(Sales[[#This Row],[Profit/Loss]]/Sales[[#This Row],[Revenue]])</f>
        <v>0.9</v>
      </c>
      <c r="M2036" s="1">
        <v>45609</v>
      </c>
      <c r="N2036" s="6" t="s">
        <v>9</v>
      </c>
      <c r="O2036" s="6" t="s">
        <v>3</v>
      </c>
    </row>
    <row r="2037" spans="1:15" x14ac:dyDescent="0.35">
      <c r="A2037" s="6">
        <v>3127</v>
      </c>
      <c r="B2037" s="6" t="s">
        <v>2094</v>
      </c>
      <c r="C2037" s="6" t="s">
        <v>41</v>
      </c>
      <c r="D2037" s="6" t="s">
        <v>110</v>
      </c>
      <c r="E2037" s="6" t="s">
        <v>111</v>
      </c>
      <c r="F2037" s="5">
        <v>2</v>
      </c>
      <c r="G2037" s="8">
        <v>492</v>
      </c>
      <c r="H2037" s="9">
        <v>0.9</v>
      </c>
      <c r="I2037" s="7">
        <v>98.399999999999977</v>
      </c>
      <c r="J2037" s="8">
        <v>68.879999999999981</v>
      </c>
      <c r="K2037" s="8">
        <v>29.519999999999996</v>
      </c>
      <c r="L2037" s="9">
        <f>(Sales[[#This Row],[Profit/Loss]]/Sales[[#This Row],[Revenue]])</f>
        <v>0.30000000000000004</v>
      </c>
      <c r="M2037" s="1">
        <v>45663</v>
      </c>
      <c r="N2037" s="6" t="s">
        <v>15</v>
      </c>
      <c r="O2037" s="6" t="s">
        <v>3</v>
      </c>
    </row>
    <row r="2038" spans="1:15" x14ac:dyDescent="0.35">
      <c r="A2038" s="6">
        <v>3128</v>
      </c>
      <c r="B2038" s="6" t="s">
        <v>2095</v>
      </c>
      <c r="C2038" s="6" t="s">
        <v>56</v>
      </c>
      <c r="D2038" s="6" t="s">
        <v>57</v>
      </c>
      <c r="E2038" s="6" t="s">
        <v>58</v>
      </c>
      <c r="F2038" s="5">
        <v>2</v>
      </c>
      <c r="G2038" s="8">
        <v>3217</v>
      </c>
      <c r="H2038" s="9">
        <v>0.64</v>
      </c>
      <c r="I2038" s="7">
        <v>2316.2399999999998</v>
      </c>
      <c r="J2038" s="8">
        <v>1852.992</v>
      </c>
      <c r="K2038" s="8">
        <v>463.24799999999982</v>
      </c>
      <c r="L2038" s="9">
        <f>(Sales[[#This Row],[Profit/Loss]]/Sales[[#This Row],[Revenue]])</f>
        <v>0.19999999999999993</v>
      </c>
      <c r="M2038" s="1">
        <v>45811</v>
      </c>
      <c r="N2038" s="6" t="s">
        <v>13</v>
      </c>
      <c r="O2038" s="6" t="s">
        <v>4</v>
      </c>
    </row>
    <row r="2039" spans="1:15" x14ac:dyDescent="0.35">
      <c r="A2039" s="6">
        <v>3129</v>
      </c>
      <c r="B2039" s="6" t="s">
        <v>2096</v>
      </c>
      <c r="C2039" s="6" t="s">
        <v>32</v>
      </c>
      <c r="D2039" s="6" t="s">
        <v>68</v>
      </c>
      <c r="E2039" s="6" t="s">
        <v>69</v>
      </c>
      <c r="F2039" s="5">
        <v>2</v>
      </c>
      <c r="G2039" s="8">
        <v>3201</v>
      </c>
      <c r="H2039" s="9">
        <v>0.48</v>
      </c>
      <c r="I2039" s="7">
        <v>3329.04</v>
      </c>
      <c r="J2039" s="8">
        <v>998.71199999999999</v>
      </c>
      <c r="K2039" s="8">
        <v>2330.328</v>
      </c>
      <c r="L2039" s="9">
        <f>(Sales[[#This Row],[Profit/Loss]]/Sales[[#This Row],[Revenue]])</f>
        <v>0.7</v>
      </c>
      <c r="M2039" s="1">
        <v>45801</v>
      </c>
      <c r="N2039" s="6" t="s">
        <v>15</v>
      </c>
      <c r="O2039" s="6" t="s">
        <v>4</v>
      </c>
    </row>
    <row r="2040" spans="1:15" x14ac:dyDescent="0.35">
      <c r="A2040" s="6">
        <v>3130</v>
      </c>
      <c r="B2040" s="6" t="s">
        <v>2097</v>
      </c>
      <c r="C2040" s="6" t="s">
        <v>56</v>
      </c>
      <c r="D2040" s="6" t="s">
        <v>57</v>
      </c>
      <c r="E2040" s="6" t="s">
        <v>58</v>
      </c>
      <c r="F2040" s="5">
        <v>2</v>
      </c>
      <c r="G2040" s="8">
        <v>3743</v>
      </c>
      <c r="H2040" s="9">
        <v>0.64</v>
      </c>
      <c r="I2040" s="7">
        <v>2694.96</v>
      </c>
      <c r="J2040" s="8">
        <v>2155.9680000000003</v>
      </c>
      <c r="K2040" s="8">
        <v>538.99199999999973</v>
      </c>
      <c r="L2040" s="9">
        <f>(Sales[[#This Row],[Profit/Loss]]/Sales[[#This Row],[Revenue]])</f>
        <v>0.1999999999999999</v>
      </c>
      <c r="M2040" s="1">
        <v>45765</v>
      </c>
      <c r="N2040" s="6" t="s">
        <v>9</v>
      </c>
      <c r="O2040" s="6" t="s">
        <v>4</v>
      </c>
    </row>
    <row r="2041" spans="1:15" x14ac:dyDescent="0.35">
      <c r="A2041" s="6">
        <v>3131</v>
      </c>
      <c r="B2041" s="6" t="s">
        <v>2098</v>
      </c>
      <c r="C2041" s="6" t="s">
        <v>45</v>
      </c>
      <c r="D2041" s="6" t="s">
        <v>46</v>
      </c>
      <c r="E2041" s="6" t="s">
        <v>47</v>
      </c>
      <c r="F2041" s="5">
        <v>2</v>
      </c>
      <c r="G2041" s="8">
        <v>4938</v>
      </c>
      <c r="H2041" s="9">
        <v>0.7</v>
      </c>
      <c r="I2041" s="7">
        <v>2962.8000000000006</v>
      </c>
      <c r="J2041" s="8">
        <v>2666.5200000000004</v>
      </c>
      <c r="K2041" s="8">
        <v>296.2800000000002</v>
      </c>
      <c r="L2041" s="9">
        <f>(Sales[[#This Row],[Profit/Loss]]/Sales[[#This Row],[Revenue]])</f>
        <v>0.10000000000000005</v>
      </c>
      <c r="M2041" s="1">
        <v>45278</v>
      </c>
      <c r="N2041" s="6" t="s">
        <v>5</v>
      </c>
      <c r="O2041" s="6" t="s">
        <v>3</v>
      </c>
    </row>
    <row r="2042" spans="1:15" x14ac:dyDescent="0.35">
      <c r="A2042" s="6">
        <v>3132</v>
      </c>
      <c r="B2042" s="6" t="s">
        <v>2099</v>
      </c>
      <c r="C2042" s="6" t="s">
        <v>37</v>
      </c>
      <c r="D2042" s="6" t="s">
        <v>113</v>
      </c>
      <c r="E2042" s="6" t="s">
        <v>114</v>
      </c>
      <c r="F2042" s="5">
        <v>6</v>
      </c>
      <c r="G2042" s="8">
        <v>2940</v>
      </c>
      <c r="H2042" s="9">
        <v>0.63</v>
      </c>
      <c r="I2042" s="7">
        <v>6526.8</v>
      </c>
      <c r="J2042" s="8">
        <v>2610.7200000000003</v>
      </c>
      <c r="K2042" s="8">
        <v>3916.08</v>
      </c>
      <c r="L2042" s="9">
        <f>(Sales[[#This Row],[Profit/Loss]]/Sales[[#This Row],[Revenue]])</f>
        <v>0.6</v>
      </c>
      <c r="M2042" s="1">
        <v>45563</v>
      </c>
      <c r="N2042" s="6" t="s">
        <v>13</v>
      </c>
      <c r="O2042" s="6" t="s">
        <v>4</v>
      </c>
    </row>
    <row r="2043" spans="1:15" x14ac:dyDescent="0.35">
      <c r="A2043" s="6">
        <v>3133</v>
      </c>
      <c r="B2043" s="6" t="s">
        <v>2100</v>
      </c>
      <c r="C2043" s="6" t="s">
        <v>37</v>
      </c>
      <c r="D2043" s="6" t="s">
        <v>113</v>
      </c>
      <c r="E2043" s="6" t="s">
        <v>114</v>
      </c>
      <c r="F2043" s="5">
        <v>1</v>
      </c>
      <c r="G2043" s="8">
        <v>975</v>
      </c>
      <c r="H2043" s="9">
        <v>0.44</v>
      </c>
      <c r="I2043" s="7">
        <v>546</v>
      </c>
      <c r="J2043" s="8">
        <v>218.4</v>
      </c>
      <c r="K2043" s="8">
        <v>327.60000000000002</v>
      </c>
      <c r="L2043" s="9">
        <f>(Sales[[#This Row],[Profit/Loss]]/Sales[[#This Row],[Revenue]])</f>
        <v>0.60000000000000009</v>
      </c>
      <c r="M2043" s="1">
        <v>45570</v>
      </c>
      <c r="N2043" s="6" t="s">
        <v>13</v>
      </c>
      <c r="O2043" s="6" t="s">
        <v>3</v>
      </c>
    </row>
    <row r="2044" spans="1:15" x14ac:dyDescent="0.35">
      <c r="A2044" s="6">
        <v>3134</v>
      </c>
      <c r="B2044" s="6" t="s">
        <v>2101</v>
      </c>
      <c r="C2044" s="6" t="s">
        <v>37</v>
      </c>
      <c r="D2044" s="6" t="s">
        <v>102</v>
      </c>
      <c r="E2044" s="6" t="s">
        <v>103</v>
      </c>
      <c r="F2044" s="5">
        <v>2</v>
      </c>
      <c r="G2044" s="8">
        <v>2445</v>
      </c>
      <c r="H2044" s="9">
        <v>0.53</v>
      </c>
      <c r="I2044" s="7">
        <v>2298.2999999999997</v>
      </c>
      <c r="J2044" s="8">
        <v>919.31999999999994</v>
      </c>
      <c r="K2044" s="8">
        <v>1378.9799999999998</v>
      </c>
      <c r="L2044" s="9">
        <f>(Sales[[#This Row],[Profit/Loss]]/Sales[[#This Row],[Revenue]])</f>
        <v>0.6</v>
      </c>
      <c r="M2044" s="1">
        <v>45563</v>
      </c>
      <c r="N2044" s="6" t="s">
        <v>7</v>
      </c>
      <c r="O2044" s="6" t="s">
        <v>3</v>
      </c>
    </row>
    <row r="2045" spans="1:15" x14ac:dyDescent="0.35">
      <c r="A2045" s="6">
        <v>3135</v>
      </c>
      <c r="B2045" s="6" t="s">
        <v>2102</v>
      </c>
      <c r="C2045" s="6" t="s">
        <v>37</v>
      </c>
      <c r="D2045" s="6" t="s">
        <v>38</v>
      </c>
      <c r="E2045" s="6" t="s">
        <v>39</v>
      </c>
      <c r="F2045" s="5">
        <v>1</v>
      </c>
      <c r="G2045" s="8">
        <v>2761</v>
      </c>
      <c r="H2045" s="9">
        <v>0.67</v>
      </c>
      <c r="I2045" s="7">
        <v>911.12999999999988</v>
      </c>
      <c r="J2045" s="8">
        <v>364.452</v>
      </c>
      <c r="K2045" s="8">
        <v>546.67799999999988</v>
      </c>
      <c r="L2045" s="9">
        <f>(Sales[[#This Row],[Profit/Loss]]/Sales[[#This Row],[Revenue]])</f>
        <v>0.6</v>
      </c>
      <c r="M2045" s="1">
        <v>45563</v>
      </c>
      <c r="N2045" s="6" t="s">
        <v>13</v>
      </c>
      <c r="O2045" s="6" t="s">
        <v>3</v>
      </c>
    </row>
    <row r="2046" spans="1:15" x14ac:dyDescent="0.35">
      <c r="A2046" s="6">
        <v>3136</v>
      </c>
      <c r="B2046" s="6" t="s">
        <v>2103</v>
      </c>
      <c r="C2046" s="6" t="s">
        <v>49</v>
      </c>
      <c r="D2046" s="6" t="s">
        <v>105</v>
      </c>
      <c r="E2046" s="6" t="s">
        <v>106</v>
      </c>
      <c r="F2046" s="5">
        <v>2</v>
      </c>
      <c r="G2046" s="8">
        <v>3623</v>
      </c>
      <c r="H2046" s="9">
        <v>0.61</v>
      </c>
      <c r="I2046" s="7">
        <v>2825.94</v>
      </c>
      <c r="J2046" s="8">
        <v>282.59399999999999</v>
      </c>
      <c r="K2046" s="8">
        <v>2543.346</v>
      </c>
      <c r="L2046" s="9">
        <f>(Sales[[#This Row],[Profit/Loss]]/Sales[[#This Row],[Revenue]])</f>
        <v>0.9</v>
      </c>
      <c r="M2046" s="1">
        <v>45313</v>
      </c>
      <c r="N2046" s="6" t="s">
        <v>5</v>
      </c>
      <c r="O2046" s="6" t="s">
        <v>4</v>
      </c>
    </row>
    <row r="2047" spans="1:15" x14ac:dyDescent="0.35">
      <c r="A2047" s="6">
        <v>3137</v>
      </c>
      <c r="B2047" s="6" t="s">
        <v>2104</v>
      </c>
      <c r="C2047" s="6" t="s">
        <v>37</v>
      </c>
      <c r="D2047" s="6" t="s">
        <v>38</v>
      </c>
      <c r="E2047" s="6" t="s">
        <v>39</v>
      </c>
      <c r="F2047" s="5">
        <v>2</v>
      </c>
      <c r="G2047" s="8">
        <v>2761</v>
      </c>
      <c r="H2047" s="9">
        <v>0.68</v>
      </c>
      <c r="I2047" s="7">
        <v>1767.0399999999997</v>
      </c>
      <c r="J2047" s="8">
        <v>706.81599999999992</v>
      </c>
      <c r="K2047" s="8">
        <v>1060.2239999999997</v>
      </c>
      <c r="L2047" s="9">
        <f>(Sales[[#This Row],[Profit/Loss]]/Sales[[#This Row],[Revenue]])</f>
        <v>0.6</v>
      </c>
      <c r="M2047" s="1">
        <v>45613</v>
      </c>
      <c r="N2047" s="6" t="s">
        <v>11</v>
      </c>
      <c r="O2047" s="6" t="s">
        <v>4</v>
      </c>
    </row>
    <row r="2048" spans="1:15" x14ac:dyDescent="0.35">
      <c r="A2048" s="6">
        <v>3138</v>
      </c>
      <c r="B2048" s="6" t="s">
        <v>2105</v>
      </c>
      <c r="C2048" s="6" t="s">
        <v>45</v>
      </c>
      <c r="D2048" s="6" t="s">
        <v>171</v>
      </c>
      <c r="E2048" s="6" t="s">
        <v>172</v>
      </c>
      <c r="F2048" s="5">
        <v>2</v>
      </c>
      <c r="G2048" s="8">
        <v>856</v>
      </c>
      <c r="H2048" s="9">
        <v>0.31</v>
      </c>
      <c r="I2048" s="7">
        <v>1181.28</v>
      </c>
      <c r="J2048" s="8">
        <v>1063.152</v>
      </c>
      <c r="K2048" s="8">
        <v>118.12799999999993</v>
      </c>
      <c r="L2048" s="9">
        <f>(Sales[[#This Row],[Profit/Loss]]/Sales[[#This Row],[Revenue]])</f>
        <v>9.9999999999999936E-2</v>
      </c>
      <c r="M2048" s="1">
        <v>45842</v>
      </c>
      <c r="N2048" s="6" t="s">
        <v>5</v>
      </c>
      <c r="O2048" s="6" t="s">
        <v>4</v>
      </c>
    </row>
    <row r="2049" spans="1:15" x14ac:dyDescent="0.35">
      <c r="A2049" s="6">
        <v>3139</v>
      </c>
      <c r="B2049" s="6" t="s">
        <v>2106</v>
      </c>
      <c r="C2049" s="6" t="s">
        <v>49</v>
      </c>
      <c r="D2049" s="6" t="s">
        <v>63</v>
      </c>
      <c r="E2049" s="6" t="s">
        <v>64</v>
      </c>
      <c r="F2049" s="5">
        <v>6</v>
      </c>
      <c r="G2049" s="8">
        <v>2790</v>
      </c>
      <c r="H2049" s="9">
        <v>0.65</v>
      </c>
      <c r="I2049" s="7">
        <v>5859</v>
      </c>
      <c r="J2049" s="8">
        <v>585.9</v>
      </c>
      <c r="K2049" s="8">
        <v>5273.1</v>
      </c>
      <c r="L2049" s="9">
        <f>(Sales[[#This Row],[Profit/Loss]]/Sales[[#This Row],[Revenue]])</f>
        <v>0.9</v>
      </c>
      <c r="M2049" s="1">
        <v>45563</v>
      </c>
      <c r="N2049" s="6" t="s">
        <v>13</v>
      </c>
      <c r="O2049" s="6" t="s">
        <v>3</v>
      </c>
    </row>
    <row r="2050" spans="1:15" x14ac:dyDescent="0.35">
      <c r="A2050" s="6">
        <v>3140</v>
      </c>
      <c r="B2050" s="6" t="s">
        <v>2107</v>
      </c>
      <c r="C2050" s="6" t="s">
        <v>32</v>
      </c>
      <c r="D2050" s="6" t="s">
        <v>129</v>
      </c>
      <c r="E2050" s="6" t="s">
        <v>130</v>
      </c>
      <c r="F2050" s="5">
        <v>2</v>
      </c>
      <c r="G2050" s="8">
        <v>2671</v>
      </c>
      <c r="H2050" s="9">
        <v>0.62</v>
      </c>
      <c r="I2050" s="7">
        <v>2029.96</v>
      </c>
      <c r="J2050" s="8">
        <v>608.98799999999994</v>
      </c>
      <c r="K2050" s="8">
        <v>1420.9720000000002</v>
      </c>
      <c r="L2050" s="9">
        <f>(Sales[[#This Row],[Profit/Loss]]/Sales[[#This Row],[Revenue]])</f>
        <v>0.70000000000000007</v>
      </c>
      <c r="M2050" s="1">
        <v>45563</v>
      </c>
      <c r="N2050" s="6" t="s">
        <v>7</v>
      </c>
      <c r="O2050" s="6" t="s">
        <v>3</v>
      </c>
    </row>
    <row r="2051" spans="1:15" x14ac:dyDescent="0.35">
      <c r="A2051" s="6">
        <v>3141</v>
      </c>
      <c r="B2051" s="6" t="s">
        <v>2108</v>
      </c>
      <c r="C2051" s="6" t="s">
        <v>37</v>
      </c>
      <c r="D2051" s="6" t="s">
        <v>113</v>
      </c>
      <c r="E2051" s="6" t="s">
        <v>114</v>
      </c>
      <c r="F2051" s="5">
        <v>2</v>
      </c>
      <c r="G2051" s="8">
        <v>2754</v>
      </c>
      <c r="H2051" s="9">
        <v>0.63</v>
      </c>
      <c r="I2051" s="7">
        <v>2037.96</v>
      </c>
      <c r="J2051" s="8">
        <v>815.18400000000008</v>
      </c>
      <c r="K2051" s="8">
        <v>1222.7759999999998</v>
      </c>
      <c r="L2051" s="9">
        <f>(Sales[[#This Row],[Profit/Loss]]/Sales[[#This Row],[Revenue]])</f>
        <v>0.59999999999999987</v>
      </c>
      <c r="M2051" s="1">
        <v>45430</v>
      </c>
      <c r="N2051" s="6" t="s">
        <v>9</v>
      </c>
      <c r="O2051" s="6" t="s">
        <v>4</v>
      </c>
    </row>
    <row r="2052" spans="1:15" x14ac:dyDescent="0.35">
      <c r="A2052" s="6">
        <v>3142</v>
      </c>
      <c r="B2052" s="6" t="s">
        <v>2109</v>
      </c>
      <c r="C2052" s="6" t="s">
        <v>56</v>
      </c>
      <c r="D2052" s="6" t="s">
        <v>117</v>
      </c>
      <c r="E2052" s="6" t="s">
        <v>118</v>
      </c>
      <c r="F2052" s="5">
        <v>1</v>
      </c>
      <c r="G2052" s="8">
        <v>4887</v>
      </c>
      <c r="H2052" s="9">
        <v>0.56999999999999995</v>
      </c>
      <c r="I2052" s="7">
        <v>2101.4100000000003</v>
      </c>
      <c r="J2052" s="8">
        <v>1681.1280000000004</v>
      </c>
      <c r="K2052" s="8">
        <v>420.28199999999993</v>
      </c>
      <c r="L2052" s="9">
        <f>(Sales[[#This Row],[Profit/Loss]]/Sales[[#This Row],[Revenue]])</f>
        <v>0.19999999999999993</v>
      </c>
      <c r="M2052" s="1">
        <v>45594</v>
      </c>
      <c r="N2052" s="6" t="s">
        <v>13</v>
      </c>
      <c r="O2052" s="6" t="s">
        <v>3</v>
      </c>
    </row>
    <row r="2053" spans="1:15" x14ac:dyDescent="0.35">
      <c r="A2053" s="6">
        <v>3143</v>
      </c>
      <c r="B2053" s="6" t="s">
        <v>2110</v>
      </c>
      <c r="C2053" s="6" t="s">
        <v>49</v>
      </c>
      <c r="D2053" s="6" t="s">
        <v>63</v>
      </c>
      <c r="E2053" s="6" t="s">
        <v>64</v>
      </c>
      <c r="F2053" s="5">
        <v>2</v>
      </c>
      <c r="G2053" s="8">
        <v>2790</v>
      </c>
      <c r="H2053" s="9">
        <v>0.65</v>
      </c>
      <c r="I2053" s="7">
        <v>1952.9999999999998</v>
      </c>
      <c r="J2053" s="8">
        <v>195.29999999999998</v>
      </c>
      <c r="K2053" s="8">
        <v>1757.6999999999998</v>
      </c>
      <c r="L2053" s="9">
        <f>(Sales[[#This Row],[Profit/Loss]]/Sales[[#This Row],[Revenue]])</f>
        <v>0.9</v>
      </c>
      <c r="M2053" s="1">
        <v>45563</v>
      </c>
      <c r="N2053" s="6" t="s">
        <v>13</v>
      </c>
      <c r="O2053" s="6" t="s">
        <v>3</v>
      </c>
    </row>
    <row r="2054" spans="1:15" x14ac:dyDescent="0.35">
      <c r="A2054" s="6">
        <v>3144</v>
      </c>
      <c r="B2054" s="6" t="s">
        <v>2111</v>
      </c>
      <c r="C2054" s="6" t="s">
        <v>56</v>
      </c>
      <c r="D2054" s="6" t="s">
        <v>57</v>
      </c>
      <c r="E2054" s="6" t="s">
        <v>58</v>
      </c>
      <c r="F2054" s="5">
        <v>2</v>
      </c>
      <c r="G2054" s="8">
        <v>2664</v>
      </c>
      <c r="H2054" s="9">
        <v>0.64</v>
      </c>
      <c r="I2054" s="7">
        <v>1918.08</v>
      </c>
      <c r="J2054" s="8">
        <v>1534.4639999999999</v>
      </c>
      <c r="K2054" s="8">
        <v>383.61599999999999</v>
      </c>
      <c r="L2054" s="9">
        <f>(Sales[[#This Row],[Profit/Loss]]/Sales[[#This Row],[Revenue]])</f>
        <v>0.2</v>
      </c>
      <c r="M2054" s="1">
        <v>45774</v>
      </c>
      <c r="N2054" s="6" t="s">
        <v>13</v>
      </c>
      <c r="O2054" s="6" t="s">
        <v>4</v>
      </c>
    </row>
    <row r="2055" spans="1:15" x14ac:dyDescent="0.35">
      <c r="A2055" s="6">
        <v>3145</v>
      </c>
      <c r="B2055" s="6" t="s">
        <v>2112</v>
      </c>
      <c r="C2055" s="6" t="s">
        <v>37</v>
      </c>
      <c r="D2055" s="6" t="s">
        <v>102</v>
      </c>
      <c r="E2055" s="6" t="s">
        <v>103</v>
      </c>
      <c r="F2055" s="5">
        <v>2</v>
      </c>
      <c r="G2055" s="8">
        <v>4415</v>
      </c>
      <c r="H2055" s="9">
        <v>0.57999999999999996</v>
      </c>
      <c r="I2055" s="7">
        <v>3708.6000000000004</v>
      </c>
      <c r="J2055" s="8">
        <v>1483.4400000000003</v>
      </c>
      <c r="K2055" s="8">
        <v>2225.16</v>
      </c>
      <c r="L2055" s="9">
        <f>(Sales[[#This Row],[Profit/Loss]]/Sales[[#This Row],[Revenue]])</f>
        <v>0.59999999999999987</v>
      </c>
      <c r="M2055" s="1">
        <v>45563</v>
      </c>
      <c r="N2055" s="6" t="s">
        <v>13</v>
      </c>
      <c r="O2055" s="6" t="s">
        <v>3</v>
      </c>
    </row>
    <row r="2056" spans="1:15" x14ac:dyDescent="0.35">
      <c r="A2056" s="6">
        <v>3146</v>
      </c>
      <c r="B2056" s="6" t="s">
        <v>2113</v>
      </c>
      <c r="C2056" s="6" t="s">
        <v>37</v>
      </c>
      <c r="D2056" s="6" t="s">
        <v>102</v>
      </c>
      <c r="E2056" s="6" t="s">
        <v>103</v>
      </c>
      <c r="F2056" s="5">
        <v>2</v>
      </c>
      <c r="G2056" s="8">
        <v>2445</v>
      </c>
      <c r="H2056" s="9">
        <v>0.57999999999999996</v>
      </c>
      <c r="I2056" s="7">
        <v>2053.8000000000002</v>
      </c>
      <c r="J2056" s="8">
        <v>821.5200000000001</v>
      </c>
      <c r="K2056" s="8">
        <v>1232.2800000000002</v>
      </c>
      <c r="L2056" s="9">
        <f>(Sales[[#This Row],[Profit/Loss]]/Sales[[#This Row],[Revenue]])</f>
        <v>0.60000000000000009</v>
      </c>
      <c r="M2056" s="1">
        <v>45563</v>
      </c>
      <c r="N2056" s="6" t="s">
        <v>13</v>
      </c>
      <c r="O2056" s="6" t="s">
        <v>3</v>
      </c>
    </row>
    <row r="2057" spans="1:15" x14ac:dyDescent="0.35">
      <c r="A2057" s="6">
        <v>3147</v>
      </c>
      <c r="B2057" s="6" t="s">
        <v>574</v>
      </c>
      <c r="C2057" s="6" t="s">
        <v>56</v>
      </c>
      <c r="D2057" s="6" t="s">
        <v>57</v>
      </c>
      <c r="E2057" s="6" t="s">
        <v>58</v>
      </c>
      <c r="F2057" s="5">
        <v>2</v>
      </c>
      <c r="G2057" s="8">
        <v>2995</v>
      </c>
      <c r="H2057" s="9">
        <v>0.64</v>
      </c>
      <c r="I2057" s="7">
        <v>2156.4</v>
      </c>
      <c r="J2057" s="8">
        <v>1725.1200000000001</v>
      </c>
      <c r="K2057" s="8">
        <v>431.28</v>
      </c>
      <c r="L2057" s="9">
        <f>(Sales[[#This Row],[Profit/Loss]]/Sales[[#This Row],[Revenue]])</f>
        <v>0.19999999999999998</v>
      </c>
      <c r="M2057" s="1">
        <v>45853</v>
      </c>
      <c r="N2057" s="6" t="s">
        <v>11</v>
      </c>
      <c r="O2057" s="6" t="s">
        <v>4</v>
      </c>
    </row>
    <row r="2058" spans="1:15" x14ac:dyDescent="0.35">
      <c r="A2058" s="6">
        <v>3148</v>
      </c>
      <c r="B2058" s="6" t="s">
        <v>2114</v>
      </c>
      <c r="C2058" s="6" t="s">
        <v>56</v>
      </c>
      <c r="D2058" s="6" t="s">
        <v>57</v>
      </c>
      <c r="E2058" s="6" t="s">
        <v>58</v>
      </c>
      <c r="F2058" s="5">
        <v>6</v>
      </c>
      <c r="G2058" s="8">
        <v>2995</v>
      </c>
      <c r="H2058" s="9">
        <v>0.5</v>
      </c>
      <c r="I2058" s="7">
        <v>8985</v>
      </c>
      <c r="J2058" s="8">
        <v>7188</v>
      </c>
      <c r="K2058" s="8">
        <v>1797</v>
      </c>
      <c r="L2058" s="9">
        <f>(Sales[[#This Row],[Profit/Loss]]/Sales[[#This Row],[Revenue]])</f>
        <v>0.2</v>
      </c>
      <c r="M2058" s="1">
        <v>45378</v>
      </c>
      <c r="N2058" s="6" t="s">
        <v>7</v>
      </c>
      <c r="O2058" s="6" t="s">
        <v>4</v>
      </c>
    </row>
    <row r="2059" spans="1:15" x14ac:dyDescent="0.35">
      <c r="A2059" s="6">
        <v>3149</v>
      </c>
      <c r="B2059" s="6" t="s">
        <v>2115</v>
      </c>
      <c r="C2059" s="6" t="s">
        <v>41</v>
      </c>
      <c r="D2059" s="6" t="s">
        <v>42</v>
      </c>
      <c r="E2059" s="6" t="s">
        <v>43</v>
      </c>
      <c r="F2059" s="5">
        <v>5</v>
      </c>
      <c r="G2059" s="8">
        <v>2874</v>
      </c>
      <c r="H2059" s="9">
        <v>0.66</v>
      </c>
      <c r="I2059" s="7">
        <v>4885.7999999999993</v>
      </c>
      <c r="J2059" s="8">
        <v>3420.0599999999995</v>
      </c>
      <c r="K2059" s="8">
        <v>1465.7399999999998</v>
      </c>
      <c r="L2059" s="9">
        <f>(Sales[[#This Row],[Profit/Loss]]/Sales[[#This Row],[Revenue]])</f>
        <v>0.3</v>
      </c>
      <c r="M2059" s="1">
        <v>45563</v>
      </c>
      <c r="N2059" s="6" t="s">
        <v>11</v>
      </c>
      <c r="O2059" s="6" t="s">
        <v>4</v>
      </c>
    </row>
    <row r="2060" spans="1:15" x14ac:dyDescent="0.35">
      <c r="A2060" s="6">
        <v>3150</v>
      </c>
      <c r="B2060" s="6" t="s">
        <v>2116</v>
      </c>
      <c r="C2060" s="6" t="s">
        <v>49</v>
      </c>
      <c r="D2060" s="6" t="s">
        <v>105</v>
      </c>
      <c r="E2060" s="6" t="s">
        <v>106</v>
      </c>
      <c r="F2060" s="5">
        <v>2</v>
      </c>
      <c r="G2060" s="8">
        <v>851</v>
      </c>
      <c r="H2060" s="9">
        <v>0.41</v>
      </c>
      <c r="I2060" s="7">
        <v>1004.1800000000002</v>
      </c>
      <c r="J2060" s="8">
        <v>100.41800000000002</v>
      </c>
      <c r="K2060" s="8">
        <v>903.76200000000017</v>
      </c>
      <c r="L2060" s="9">
        <f>(Sales[[#This Row],[Profit/Loss]]/Sales[[#This Row],[Revenue]])</f>
        <v>0.9</v>
      </c>
      <c r="M2060" s="1">
        <v>45545</v>
      </c>
      <c r="N2060" s="6" t="s">
        <v>11</v>
      </c>
      <c r="O2060" s="6" t="s">
        <v>4</v>
      </c>
    </row>
    <row r="2061" spans="1:15" x14ac:dyDescent="0.35">
      <c r="A2061" s="6">
        <v>3151</v>
      </c>
      <c r="B2061" s="6" t="s">
        <v>2117</v>
      </c>
      <c r="C2061" s="6" t="s">
        <v>32</v>
      </c>
      <c r="D2061" s="6" t="s">
        <v>33</v>
      </c>
      <c r="E2061" s="6" t="s">
        <v>34</v>
      </c>
      <c r="F2061" s="5">
        <v>2</v>
      </c>
      <c r="G2061" s="8">
        <v>2381</v>
      </c>
      <c r="H2061" s="9">
        <v>0.19</v>
      </c>
      <c r="I2061" s="7">
        <v>3857.2200000000003</v>
      </c>
      <c r="J2061" s="8">
        <v>1157.1659999999999</v>
      </c>
      <c r="K2061" s="8">
        <v>2700.0540000000001</v>
      </c>
      <c r="L2061" s="9">
        <f>(Sales[[#This Row],[Profit/Loss]]/Sales[[#This Row],[Revenue]])</f>
        <v>0.7</v>
      </c>
      <c r="M2061" s="1">
        <v>45836</v>
      </c>
      <c r="N2061" s="6" t="s">
        <v>9</v>
      </c>
      <c r="O2061" s="6" t="s">
        <v>3</v>
      </c>
    </row>
    <row r="2062" spans="1:15" x14ac:dyDescent="0.35">
      <c r="A2062" s="6">
        <v>3152</v>
      </c>
      <c r="B2062" s="6" t="s">
        <v>2118</v>
      </c>
      <c r="C2062" s="6" t="s">
        <v>49</v>
      </c>
      <c r="D2062" s="6" t="s">
        <v>105</v>
      </c>
      <c r="E2062" s="6" t="s">
        <v>106</v>
      </c>
      <c r="F2062" s="5">
        <v>2</v>
      </c>
      <c r="G2062" s="8">
        <v>2117</v>
      </c>
      <c r="H2062" s="9">
        <v>0.21</v>
      </c>
      <c r="I2062" s="7">
        <v>3344.86</v>
      </c>
      <c r="J2062" s="8">
        <v>334.48600000000005</v>
      </c>
      <c r="K2062" s="8">
        <v>3010.3740000000003</v>
      </c>
      <c r="L2062" s="9">
        <f>(Sales[[#This Row],[Profit/Loss]]/Sales[[#This Row],[Revenue]])</f>
        <v>0.9</v>
      </c>
      <c r="M2062" s="1">
        <v>45563</v>
      </c>
      <c r="N2062" s="6" t="s">
        <v>9</v>
      </c>
      <c r="O2062" s="6" t="s">
        <v>4</v>
      </c>
    </row>
    <row r="2063" spans="1:15" x14ac:dyDescent="0.35">
      <c r="A2063" s="6">
        <v>3153</v>
      </c>
      <c r="B2063" s="6" t="s">
        <v>2119</v>
      </c>
      <c r="C2063" s="6" t="s">
        <v>56</v>
      </c>
      <c r="D2063" s="6" t="s">
        <v>57</v>
      </c>
      <c r="E2063" s="6" t="s">
        <v>58</v>
      </c>
      <c r="F2063" s="5">
        <v>2</v>
      </c>
      <c r="G2063" s="8">
        <v>4723</v>
      </c>
      <c r="H2063" s="9">
        <v>0.52</v>
      </c>
      <c r="I2063" s="7">
        <v>4534.08</v>
      </c>
      <c r="J2063" s="8">
        <v>3627.2640000000001</v>
      </c>
      <c r="K2063" s="8">
        <v>906.8159999999998</v>
      </c>
      <c r="L2063" s="9">
        <f>(Sales[[#This Row],[Profit/Loss]]/Sales[[#This Row],[Revenue]])</f>
        <v>0.19999999999999996</v>
      </c>
      <c r="M2063" s="1">
        <v>45563</v>
      </c>
      <c r="N2063" s="6" t="s">
        <v>7</v>
      </c>
      <c r="O2063" s="6" t="s">
        <v>3</v>
      </c>
    </row>
    <row r="2064" spans="1:15" x14ac:dyDescent="0.35">
      <c r="A2064" s="6">
        <v>3155</v>
      </c>
      <c r="B2064" s="6" t="s">
        <v>2120</v>
      </c>
      <c r="C2064" s="6" t="s">
        <v>45</v>
      </c>
      <c r="D2064" s="6" t="s">
        <v>171</v>
      </c>
      <c r="E2064" s="6" t="s">
        <v>172</v>
      </c>
      <c r="F2064" s="5">
        <v>2</v>
      </c>
      <c r="G2064" s="8">
        <v>2385</v>
      </c>
      <c r="H2064" s="9">
        <v>0.27</v>
      </c>
      <c r="I2064" s="7">
        <v>3482.1</v>
      </c>
      <c r="J2064" s="8">
        <v>3133.89</v>
      </c>
      <c r="K2064" s="8">
        <v>348.21000000000004</v>
      </c>
      <c r="L2064" s="9">
        <f>(Sales[[#This Row],[Profit/Loss]]/Sales[[#This Row],[Revenue]])</f>
        <v>0.10000000000000002</v>
      </c>
      <c r="M2064" s="1">
        <v>45563</v>
      </c>
      <c r="N2064" s="6" t="s">
        <v>9</v>
      </c>
      <c r="O2064" s="6" t="s">
        <v>4</v>
      </c>
    </row>
    <row r="2065" spans="1:15" x14ac:dyDescent="0.35">
      <c r="A2065" s="6">
        <v>3156</v>
      </c>
      <c r="B2065" s="6" t="s">
        <v>2121</v>
      </c>
      <c r="C2065" s="6" t="s">
        <v>41</v>
      </c>
      <c r="D2065" s="6" t="s">
        <v>42</v>
      </c>
      <c r="E2065" s="6" t="s">
        <v>43</v>
      </c>
      <c r="F2065" s="5">
        <v>1</v>
      </c>
      <c r="G2065" s="8">
        <v>2874</v>
      </c>
      <c r="H2065" s="9">
        <v>0.52</v>
      </c>
      <c r="I2065" s="7">
        <v>1379.52</v>
      </c>
      <c r="J2065" s="8">
        <v>965.66399999999987</v>
      </c>
      <c r="K2065" s="8">
        <v>413.85600000000011</v>
      </c>
      <c r="L2065" s="9">
        <f>(Sales[[#This Row],[Profit/Loss]]/Sales[[#This Row],[Revenue]])</f>
        <v>0.3000000000000001</v>
      </c>
      <c r="M2065" s="1">
        <v>45563</v>
      </c>
      <c r="N2065" s="6" t="s">
        <v>7</v>
      </c>
      <c r="O2065" s="6" t="s">
        <v>4</v>
      </c>
    </row>
    <row r="2066" spans="1:15" x14ac:dyDescent="0.35">
      <c r="A2066" s="6">
        <v>3157</v>
      </c>
      <c r="B2066" s="6" t="s">
        <v>2122</v>
      </c>
      <c r="C2066" s="6" t="s">
        <v>45</v>
      </c>
      <c r="D2066" s="6" t="s">
        <v>171</v>
      </c>
      <c r="E2066" s="6" t="s">
        <v>172</v>
      </c>
      <c r="F2066" s="5">
        <v>6</v>
      </c>
      <c r="G2066" s="8">
        <v>1769</v>
      </c>
      <c r="H2066" s="9">
        <v>0.57999999999999996</v>
      </c>
      <c r="I2066" s="7">
        <v>4457.88</v>
      </c>
      <c r="J2066" s="8">
        <v>4012.0920000000001</v>
      </c>
      <c r="K2066" s="8">
        <v>445.78800000000001</v>
      </c>
      <c r="L2066" s="9">
        <f>(Sales[[#This Row],[Profit/Loss]]/Sales[[#This Row],[Revenue]])</f>
        <v>0.1</v>
      </c>
      <c r="M2066" s="1">
        <v>45310</v>
      </c>
      <c r="N2066" s="6" t="s">
        <v>15</v>
      </c>
      <c r="O2066" s="6" t="s">
        <v>3</v>
      </c>
    </row>
    <row r="2067" spans="1:15" x14ac:dyDescent="0.35">
      <c r="A2067" s="6">
        <v>3158</v>
      </c>
      <c r="B2067" s="6" t="s">
        <v>2123</v>
      </c>
      <c r="C2067" s="6" t="s">
        <v>41</v>
      </c>
      <c r="D2067" s="6" t="s">
        <v>110</v>
      </c>
      <c r="E2067" s="6" t="s">
        <v>111</v>
      </c>
      <c r="F2067" s="5">
        <v>2</v>
      </c>
      <c r="G2067" s="8">
        <v>2449</v>
      </c>
      <c r="H2067" s="9">
        <v>0.69</v>
      </c>
      <c r="I2067" s="7">
        <v>1518.3800000000003</v>
      </c>
      <c r="J2067" s="8">
        <v>1062.8660000000002</v>
      </c>
      <c r="K2067" s="8">
        <v>455.51400000000012</v>
      </c>
      <c r="L2067" s="9">
        <f>(Sales[[#This Row],[Profit/Loss]]/Sales[[#This Row],[Revenue]])</f>
        <v>0.3</v>
      </c>
      <c r="M2067" s="1">
        <v>45500</v>
      </c>
      <c r="N2067" s="6" t="s">
        <v>15</v>
      </c>
      <c r="O2067" s="6" t="s">
        <v>4</v>
      </c>
    </row>
    <row r="2068" spans="1:15" x14ac:dyDescent="0.35">
      <c r="A2068" s="6">
        <v>3159</v>
      </c>
      <c r="B2068" s="6" t="s">
        <v>2124</v>
      </c>
      <c r="C2068" s="6" t="s">
        <v>49</v>
      </c>
      <c r="D2068" s="6" t="s">
        <v>105</v>
      </c>
      <c r="E2068" s="6" t="s">
        <v>106</v>
      </c>
      <c r="F2068" s="5">
        <v>2</v>
      </c>
      <c r="G2068" s="8">
        <v>2751</v>
      </c>
      <c r="H2068" s="9">
        <v>0.61</v>
      </c>
      <c r="I2068" s="7">
        <v>2145.7800000000002</v>
      </c>
      <c r="J2068" s="8">
        <v>214.57800000000003</v>
      </c>
      <c r="K2068" s="8">
        <v>1931.2020000000002</v>
      </c>
      <c r="L2068" s="9">
        <f>(Sales[[#This Row],[Profit/Loss]]/Sales[[#This Row],[Revenue]])</f>
        <v>0.9</v>
      </c>
      <c r="M2068" s="1">
        <v>45728</v>
      </c>
      <c r="N2068" s="6" t="s">
        <v>5</v>
      </c>
      <c r="O2068" s="6" t="s">
        <v>3</v>
      </c>
    </row>
    <row r="2069" spans="1:15" x14ac:dyDescent="0.35">
      <c r="A2069" s="6">
        <v>3160</v>
      </c>
      <c r="B2069" s="6" t="s">
        <v>2125</v>
      </c>
      <c r="C2069" s="6" t="s">
        <v>32</v>
      </c>
      <c r="D2069" s="6" t="s">
        <v>129</v>
      </c>
      <c r="E2069" s="6" t="s">
        <v>130</v>
      </c>
      <c r="F2069" s="5">
        <v>6</v>
      </c>
      <c r="G2069" s="8">
        <v>4977</v>
      </c>
      <c r="H2069" s="9">
        <v>0.62</v>
      </c>
      <c r="I2069" s="7">
        <v>11347.56</v>
      </c>
      <c r="J2069" s="8">
        <v>3404.2679999999996</v>
      </c>
      <c r="K2069" s="8">
        <v>7943.2919999999995</v>
      </c>
      <c r="L2069" s="9">
        <f>(Sales[[#This Row],[Profit/Loss]]/Sales[[#This Row],[Revenue]])</f>
        <v>0.7</v>
      </c>
      <c r="M2069" s="1">
        <v>45794</v>
      </c>
      <c r="N2069" s="6" t="s">
        <v>7</v>
      </c>
      <c r="O2069" s="6" t="s">
        <v>4</v>
      </c>
    </row>
    <row r="2070" spans="1:15" x14ac:dyDescent="0.35">
      <c r="A2070" s="6">
        <v>3161</v>
      </c>
      <c r="B2070" s="6" t="s">
        <v>2126</v>
      </c>
      <c r="C2070" s="6" t="s">
        <v>45</v>
      </c>
      <c r="D2070" s="6" t="s">
        <v>46</v>
      </c>
      <c r="E2070" s="6" t="s">
        <v>47</v>
      </c>
      <c r="F2070" s="5">
        <v>2</v>
      </c>
      <c r="G2070" s="8">
        <v>2605</v>
      </c>
      <c r="H2070" s="9">
        <v>0.7</v>
      </c>
      <c r="I2070" s="7">
        <v>1563.0000000000002</v>
      </c>
      <c r="J2070" s="8">
        <v>1406.7000000000003</v>
      </c>
      <c r="K2070" s="8">
        <v>156.29999999999995</v>
      </c>
      <c r="L2070" s="9">
        <f>(Sales[[#This Row],[Profit/Loss]]/Sales[[#This Row],[Revenue]])</f>
        <v>9.999999999999995E-2</v>
      </c>
      <c r="M2070" s="1">
        <v>45422</v>
      </c>
      <c r="N2070" s="6" t="s">
        <v>9</v>
      </c>
      <c r="O2070" s="6" t="s">
        <v>4</v>
      </c>
    </row>
    <row r="2071" spans="1:15" x14ac:dyDescent="0.35">
      <c r="A2071" s="6">
        <v>3162</v>
      </c>
      <c r="B2071" s="6" t="s">
        <v>2127</v>
      </c>
      <c r="C2071" s="6" t="s">
        <v>45</v>
      </c>
      <c r="D2071" s="6" t="s">
        <v>60</v>
      </c>
      <c r="E2071" s="6" t="s">
        <v>61</v>
      </c>
      <c r="F2071" s="5">
        <v>2</v>
      </c>
      <c r="G2071" s="8">
        <v>2580</v>
      </c>
      <c r="H2071" s="9">
        <v>0.64</v>
      </c>
      <c r="I2071" s="7">
        <v>1857.6</v>
      </c>
      <c r="J2071" s="8">
        <v>1671.84</v>
      </c>
      <c r="K2071" s="8">
        <v>185.76</v>
      </c>
      <c r="L2071" s="9">
        <f>(Sales[[#This Row],[Profit/Loss]]/Sales[[#This Row],[Revenue]])</f>
        <v>0.1</v>
      </c>
      <c r="M2071" s="1">
        <v>45655</v>
      </c>
      <c r="N2071" s="6" t="s">
        <v>11</v>
      </c>
      <c r="O2071" s="6" t="s">
        <v>4</v>
      </c>
    </row>
    <row r="2072" spans="1:15" x14ac:dyDescent="0.35">
      <c r="A2072" s="6">
        <v>3163</v>
      </c>
      <c r="B2072" s="6" t="s">
        <v>2128</v>
      </c>
      <c r="C2072" s="6" t="s">
        <v>32</v>
      </c>
      <c r="D2072" s="6" t="s">
        <v>129</v>
      </c>
      <c r="E2072" s="6" t="s">
        <v>130</v>
      </c>
      <c r="F2072" s="5">
        <v>2</v>
      </c>
      <c r="G2072" s="8">
        <v>2671</v>
      </c>
      <c r="H2072" s="9">
        <v>0.62</v>
      </c>
      <c r="I2072" s="7">
        <v>2029.96</v>
      </c>
      <c r="J2072" s="8">
        <v>608.98799999999994</v>
      </c>
      <c r="K2072" s="8">
        <v>1420.9720000000002</v>
      </c>
      <c r="L2072" s="9">
        <f>(Sales[[#This Row],[Profit/Loss]]/Sales[[#This Row],[Revenue]])</f>
        <v>0.70000000000000007</v>
      </c>
      <c r="M2072" s="1">
        <v>45816</v>
      </c>
      <c r="N2072" s="6" t="s">
        <v>7</v>
      </c>
      <c r="O2072" s="6" t="s">
        <v>4</v>
      </c>
    </row>
    <row r="2073" spans="1:15" x14ac:dyDescent="0.35">
      <c r="A2073" s="6">
        <v>3164</v>
      </c>
      <c r="B2073" s="6" t="s">
        <v>2129</v>
      </c>
      <c r="C2073" s="6" t="s">
        <v>37</v>
      </c>
      <c r="D2073" s="6" t="s">
        <v>102</v>
      </c>
      <c r="E2073" s="6" t="s">
        <v>103</v>
      </c>
      <c r="F2073" s="5">
        <v>3</v>
      </c>
      <c r="G2073" s="8">
        <v>2445</v>
      </c>
      <c r="H2073" s="9">
        <v>0.09</v>
      </c>
      <c r="I2073" s="7">
        <v>6674.85</v>
      </c>
      <c r="J2073" s="8">
        <v>2669.9400000000005</v>
      </c>
      <c r="K2073" s="8">
        <v>4004.91</v>
      </c>
      <c r="L2073" s="9">
        <f>(Sales[[#This Row],[Profit/Loss]]/Sales[[#This Row],[Revenue]])</f>
        <v>0.6</v>
      </c>
      <c r="M2073" s="1">
        <v>45749</v>
      </c>
      <c r="N2073" s="6" t="s">
        <v>11</v>
      </c>
      <c r="O2073" s="6" t="s">
        <v>4</v>
      </c>
    </row>
    <row r="2074" spans="1:15" x14ac:dyDescent="0.35">
      <c r="A2074" s="6">
        <v>3165</v>
      </c>
      <c r="B2074" s="6" t="s">
        <v>2130</v>
      </c>
      <c r="C2074" s="6" t="s">
        <v>56</v>
      </c>
      <c r="D2074" s="6" t="s">
        <v>117</v>
      </c>
      <c r="E2074" s="6" t="s">
        <v>118</v>
      </c>
      <c r="F2074" s="5">
        <v>1</v>
      </c>
      <c r="G2074" s="8">
        <v>2994</v>
      </c>
      <c r="H2074" s="9">
        <v>0.56999999999999995</v>
      </c>
      <c r="I2074" s="7">
        <v>1287.42</v>
      </c>
      <c r="J2074" s="8">
        <v>1029.9360000000001</v>
      </c>
      <c r="K2074" s="8">
        <v>257.48399999999992</v>
      </c>
      <c r="L2074" s="9">
        <f>(Sales[[#This Row],[Profit/Loss]]/Sales[[#This Row],[Revenue]])</f>
        <v>0.19999999999999993</v>
      </c>
      <c r="M2074" s="1">
        <v>45563</v>
      </c>
      <c r="N2074" s="6" t="s">
        <v>11</v>
      </c>
      <c r="O2074" s="6" t="s">
        <v>4</v>
      </c>
    </row>
    <row r="2075" spans="1:15" x14ac:dyDescent="0.35">
      <c r="A2075" s="6">
        <v>3166</v>
      </c>
      <c r="B2075" s="6" t="s">
        <v>2131</v>
      </c>
      <c r="C2075" s="6" t="s">
        <v>56</v>
      </c>
      <c r="D2075" s="6" t="s">
        <v>117</v>
      </c>
      <c r="E2075" s="6" t="s">
        <v>118</v>
      </c>
      <c r="F2075" s="5">
        <v>2</v>
      </c>
      <c r="G2075" s="8">
        <v>2869</v>
      </c>
      <c r="H2075" s="9">
        <v>0.56999999999999995</v>
      </c>
      <c r="I2075" s="7">
        <v>2467.34</v>
      </c>
      <c r="J2075" s="8">
        <v>1973.8720000000003</v>
      </c>
      <c r="K2075" s="8">
        <v>493.46799999999985</v>
      </c>
      <c r="L2075" s="9">
        <f>(Sales[[#This Row],[Profit/Loss]]/Sales[[#This Row],[Revenue]])</f>
        <v>0.19999999999999993</v>
      </c>
      <c r="M2075" s="1">
        <v>45674</v>
      </c>
      <c r="N2075" s="6" t="s">
        <v>15</v>
      </c>
      <c r="O2075" s="6" t="s">
        <v>3</v>
      </c>
    </row>
    <row r="2076" spans="1:15" x14ac:dyDescent="0.35">
      <c r="A2076" s="6">
        <v>3167</v>
      </c>
      <c r="B2076" s="6" t="s">
        <v>2132</v>
      </c>
      <c r="C2076" s="6" t="s">
        <v>32</v>
      </c>
      <c r="D2076" s="6" t="s">
        <v>129</v>
      </c>
      <c r="E2076" s="6" t="s">
        <v>130</v>
      </c>
      <c r="F2076" s="5">
        <v>2</v>
      </c>
      <c r="G2076" s="8">
        <v>2671</v>
      </c>
      <c r="H2076" s="9">
        <v>0.62</v>
      </c>
      <c r="I2076" s="7">
        <v>2029.96</v>
      </c>
      <c r="J2076" s="8">
        <v>608.98799999999994</v>
      </c>
      <c r="K2076" s="8">
        <v>1420.9720000000002</v>
      </c>
      <c r="L2076" s="9">
        <f>(Sales[[#This Row],[Profit/Loss]]/Sales[[#This Row],[Revenue]])</f>
        <v>0.70000000000000007</v>
      </c>
      <c r="M2076" s="1">
        <v>45558</v>
      </c>
      <c r="N2076" s="6" t="s">
        <v>9</v>
      </c>
      <c r="O2076" s="6" t="s">
        <v>3</v>
      </c>
    </row>
    <row r="2077" spans="1:15" x14ac:dyDescent="0.35">
      <c r="A2077" s="6">
        <v>3168</v>
      </c>
      <c r="B2077" s="6" t="s">
        <v>2133</v>
      </c>
      <c r="C2077" s="6" t="s">
        <v>32</v>
      </c>
      <c r="D2077" s="6" t="s">
        <v>129</v>
      </c>
      <c r="E2077" s="6" t="s">
        <v>130</v>
      </c>
      <c r="F2077" s="5">
        <v>1</v>
      </c>
      <c r="G2077" s="8">
        <v>1846</v>
      </c>
      <c r="H2077" s="9">
        <v>0.62</v>
      </c>
      <c r="I2077" s="7">
        <v>701.48</v>
      </c>
      <c r="J2077" s="8">
        <v>210.44399999999999</v>
      </c>
      <c r="K2077" s="8">
        <v>491.03600000000006</v>
      </c>
      <c r="L2077" s="9">
        <f>(Sales[[#This Row],[Profit/Loss]]/Sales[[#This Row],[Revenue]])</f>
        <v>0.70000000000000007</v>
      </c>
      <c r="M2077" s="1">
        <v>45814</v>
      </c>
      <c r="N2077" s="6" t="s">
        <v>11</v>
      </c>
      <c r="O2077" s="6" t="s">
        <v>3</v>
      </c>
    </row>
    <row r="2078" spans="1:15" x14ac:dyDescent="0.35">
      <c r="A2078" s="6">
        <v>3169</v>
      </c>
      <c r="B2078" s="6" t="s">
        <v>2134</v>
      </c>
      <c r="C2078" s="6" t="s">
        <v>37</v>
      </c>
      <c r="D2078" s="6" t="s">
        <v>38</v>
      </c>
      <c r="E2078" s="6" t="s">
        <v>39</v>
      </c>
      <c r="F2078" s="5">
        <v>2</v>
      </c>
      <c r="G2078" s="8">
        <v>2761</v>
      </c>
      <c r="H2078" s="9">
        <v>0.68</v>
      </c>
      <c r="I2078" s="7">
        <v>1767.0399999999997</v>
      </c>
      <c r="J2078" s="8">
        <v>706.81599999999992</v>
      </c>
      <c r="K2078" s="8">
        <v>1060.2239999999997</v>
      </c>
      <c r="L2078" s="9">
        <f>(Sales[[#This Row],[Profit/Loss]]/Sales[[#This Row],[Revenue]])</f>
        <v>0.6</v>
      </c>
      <c r="M2078" s="1">
        <v>45380</v>
      </c>
      <c r="N2078" s="6" t="s">
        <v>13</v>
      </c>
      <c r="O2078" s="6" t="s">
        <v>4</v>
      </c>
    </row>
    <row r="2079" spans="1:15" x14ac:dyDescent="0.35">
      <c r="A2079" s="6">
        <v>3170</v>
      </c>
      <c r="B2079" s="6" t="s">
        <v>2135</v>
      </c>
      <c r="C2079" s="6" t="s">
        <v>37</v>
      </c>
      <c r="D2079" s="6" t="s">
        <v>113</v>
      </c>
      <c r="E2079" s="6" t="s">
        <v>114</v>
      </c>
      <c r="F2079" s="5">
        <v>2</v>
      </c>
      <c r="G2079" s="8">
        <v>2230</v>
      </c>
      <c r="H2079" s="9">
        <v>0.63</v>
      </c>
      <c r="I2079" s="7">
        <v>1650.2</v>
      </c>
      <c r="J2079" s="8">
        <v>660.08</v>
      </c>
      <c r="K2079" s="8">
        <v>990.12</v>
      </c>
      <c r="L2079" s="9">
        <f>(Sales[[#This Row],[Profit/Loss]]/Sales[[#This Row],[Revenue]])</f>
        <v>0.6</v>
      </c>
      <c r="M2079" s="1">
        <v>45563</v>
      </c>
      <c r="N2079" s="6" t="s">
        <v>7</v>
      </c>
      <c r="O2079" s="6" t="s">
        <v>4</v>
      </c>
    </row>
    <row r="2080" spans="1:15" x14ac:dyDescent="0.35">
      <c r="A2080" s="6">
        <v>3171</v>
      </c>
      <c r="B2080" s="6" t="s">
        <v>2136</v>
      </c>
      <c r="C2080" s="6" t="s">
        <v>49</v>
      </c>
      <c r="D2080" s="6" t="s">
        <v>94</v>
      </c>
      <c r="E2080" s="6" t="s">
        <v>95</v>
      </c>
      <c r="F2080" s="5">
        <v>2</v>
      </c>
      <c r="G2080" s="8">
        <v>3618</v>
      </c>
      <c r="H2080" s="9">
        <v>0.76</v>
      </c>
      <c r="I2080" s="7">
        <v>1736.6399999999999</v>
      </c>
      <c r="J2080" s="8">
        <v>173.66399999999999</v>
      </c>
      <c r="K2080" s="8">
        <v>1562.9759999999999</v>
      </c>
      <c r="L2080" s="9">
        <f>(Sales[[#This Row],[Profit/Loss]]/Sales[[#This Row],[Revenue]])</f>
        <v>0.9</v>
      </c>
      <c r="M2080" s="1">
        <v>45816</v>
      </c>
      <c r="N2080" s="6" t="s">
        <v>7</v>
      </c>
      <c r="O2080" s="6" t="s">
        <v>3</v>
      </c>
    </row>
    <row r="2081" spans="1:15" x14ac:dyDescent="0.35">
      <c r="A2081" s="6">
        <v>3172</v>
      </c>
      <c r="B2081" s="6" t="s">
        <v>2137</v>
      </c>
      <c r="C2081" s="6" t="s">
        <v>41</v>
      </c>
      <c r="D2081" s="6" t="s">
        <v>73</v>
      </c>
      <c r="E2081" s="6" t="s">
        <v>74</v>
      </c>
      <c r="F2081" s="5">
        <v>3</v>
      </c>
      <c r="G2081" s="8">
        <v>4433</v>
      </c>
      <c r="H2081" s="9">
        <v>0.59</v>
      </c>
      <c r="I2081" s="7">
        <v>5452.59</v>
      </c>
      <c r="J2081" s="8">
        <v>3816.8129999999996</v>
      </c>
      <c r="K2081" s="8">
        <v>1635.7770000000005</v>
      </c>
      <c r="L2081" s="9">
        <f>(Sales[[#This Row],[Profit/Loss]]/Sales[[#This Row],[Revenue]])</f>
        <v>0.3000000000000001</v>
      </c>
      <c r="M2081" s="1">
        <v>45624</v>
      </c>
      <c r="N2081" s="6" t="s">
        <v>15</v>
      </c>
      <c r="O2081" s="6" t="s">
        <v>4</v>
      </c>
    </row>
    <row r="2082" spans="1:15" x14ac:dyDescent="0.35">
      <c r="A2082" s="6">
        <v>3174</v>
      </c>
      <c r="B2082" s="6" t="s">
        <v>2138</v>
      </c>
      <c r="C2082" s="6" t="s">
        <v>37</v>
      </c>
      <c r="D2082" s="6" t="s">
        <v>38</v>
      </c>
      <c r="E2082" s="6" t="s">
        <v>39</v>
      </c>
      <c r="F2082" s="5">
        <v>4</v>
      </c>
      <c r="G2082" s="8">
        <v>4346</v>
      </c>
      <c r="H2082" s="9">
        <v>0.9</v>
      </c>
      <c r="I2082" s="7">
        <v>1738.3999999999996</v>
      </c>
      <c r="J2082" s="8">
        <v>695.3599999999999</v>
      </c>
      <c r="K2082" s="8">
        <v>1043.0399999999997</v>
      </c>
      <c r="L2082" s="9">
        <f>(Sales[[#This Row],[Profit/Loss]]/Sales[[#This Row],[Revenue]])</f>
        <v>0.6</v>
      </c>
      <c r="M2082" s="1">
        <v>45705</v>
      </c>
      <c r="N2082" s="6" t="s">
        <v>15</v>
      </c>
      <c r="O2082" s="6" t="s">
        <v>4</v>
      </c>
    </row>
    <row r="2083" spans="1:15" x14ac:dyDescent="0.35">
      <c r="A2083" s="6">
        <v>3175</v>
      </c>
      <c r="B2083" s="6" t="s">
        <v>2139</v>
      </c>
      <c r="C2083" s="6" t="s">
        <v>32</v>
      </c>
      <c r="D2083" s="6" t="s">
        <v>68</v>
      </c>
      <c r="E2083" s="6" t="s">
        <v>69</v>
      </c>
      <c r="F2083" s="5">
        <v>3</v>
      </c>
      <c r="G2083" s="8">
        <v>2937</v>
      </c>
      <c r="H2083" s="9">
        <v>0.48</v>
      </c>
      <c r="I2083" s="7">
        <v>4581.72</v>
      </c>
      <c r="J2083" s="8">
        <v>1374.5160000000001</v>
      </c>
      <c r="K2083" s="8">
        <v>3207.2040000000002</v>
      </c>
      <c r="L2083" s="9">
        <f>(Sales[[#This Row],[Profit/Loss]]/Sales[[#This Row],[Revenue]])</f>
        <v>0.7</v>
      </c>
      <c r="M2083" s="1">
        <v>45378</v>
      </c>
      <c r="N2083" s="6" t="s">
        <v>15</v>
      </c>
      <c r="O2083" s="6" t="s">
        <v>4</v>
      </c>
    </row>
    <row r="2084" spans="1:15" x14ac:dyDescent="0.35">
      <c r="A2084" s="6">
        <v>3176</v>
      </c>
      <c r="B2084" s="6" t="s">
        <v>2140</v>
      </c>
      <c r="C2084" s="6" t="s">
        <v>56</v>
      </c>
      <c r="D2084" s="6" t="s">
        <v>83</v>
      </c>
      <c r="E2084" s="6" t="s">
        <v>84</v>
      </c>
      <c r="F2084" s="5">
        <v>2</v>
      </c>
      <c r="G2084" s="8">
        <v>4474</v>
      </c>
      <c r="H2084" s="9">
        <v>0.3</v>
      </c>
      <c r="I2084" s="7">
        <v>6263.5999999999995</v>
      </c>
      <c r="J2084" s="8">
        <v>5010.88</v>
      </c>
      <c r="K2084" s="8">
        <v>1252.7199999999993</v>
      </c>
      <c r="L2084" s="9">
        <f>(Sales[[#This Row],[Profit/Loss]]/Sales[[#This Row],[Revenue]])</f>
        <v>0.1999999999999999</v>
      </c>
      <c r="M2084" s="1">
        <v>45515</v>
      </c>
      <c r="N2084" s="6" t="s">
        <v>15</v>
      </c>
      <c r="O2084" s="6" t="s">
        <v>3</v>
      </c>
    </row>
    <row r="2085" spans="1:15" x14ac:dyDescent="0.35">
      <c r="A2085" s="6">
        <v>3177</v>
      </c>
      <c r="B2085" s="6" t="s">
        <v>2141</v>
      </c>
      <c r="C2085" s="6" t="s">
        <v>32</v>
      </c>
      <c r="D2085" s="6" t="s">
        <v>33</v>
      </c>
      <c r="E2085" s="6" t="s">
        <v>34</v>
      </c>
      <c r="F2085" s="5">
        <v>1</v>
      </c>
      <c r="G2085" s="8">
        <v>2381</v>
      </c>
      <c r="H2085" s="9">
        <v>0.74</v>
      </c>
      <c r="I2085" s="7">
        <v>619.06000000000006</v>
      </c>
      <c r="J2085" s="8">
        <v>185.71800000000002</v>
      </c>
      <c r="K2085" s="8">
        <v>433.34200000000004</v>
      </c>
      <c r="L2085" s="9">
        <f>(Sales[[#This Row],[Profit/Loss]]/Sales[[#This Row],[Revenue]])</f>
        <v>0.7</v>
      </c>
      <c r="M2085" s="1">
        <v>45697</v>
      </c>
      <c r="N2085" s="6" t="s">
        <v>7</v>
      </c>
      <c r="O2085" s="6" t="s">
        <v>4</v>
      </c>
    </row>
    <row r="2086" spans="1:15" x14ac:dyDescent="0.35">
      <c r="A2086" s="6">
        <v>3178</v>
      </c>
      <c r="B2086" s="6" t="s">
        <v>2142</v>
      </c>
      <c r="C2086" s="6" t="s">
        <v>37</v>
      </c>
      <c r="D2086" s="6" t="s">
        <v>113</v>
      </c>
      <c r="E2086" s="6" t="s">
        <v>114</v>
      </c>
      <c r="F2086" s="5">
        <v>2</v>
      </c>
      <c r="G2086" s="8">
        <v>2754</v>
      </c>
      <c r="H2086" s="9">
        <v>0.66</v>
      </c>
      <c r="I2086" s="7">
        <v>1872.7199999999998</v>
      </c>
      <c r="J2086" s="8">
        <v>749.08799999999997</v>
      </c>
      <c r="K2086" s="8">
        <v>1123.6319999999998</v>
      </c>
      <c r="L2086" s="9">
        <f>(Sales[[#This Row],[Profit/Loss]]/Sales[[#This Row],[Revenue]])</f>
        <v>0.6</v>
      </c>
      <c r="M2086" s="1">
        <v>45563</v>
      </c>
      <c r="N2086" s="6" t="s">
        <v>13</v>
      </c>
      <c r="O2086" s="6" t="s">
        <v>4</v>
      </c>
    </row>
    <row r="2087" spans="1:15" x14ac:dyDescent="0.35">
      <c r="A2087" s="6">
        <v>3179</v>
      </c>
      <c r="B2087" s="6" t="s">
        <v>1022</v>
      </c>
      <c r="C2087" s="6" t="s">
        <v>37</v>
      </c>
      <c r="D2087" s="6" t="s">
        <v>38</v>
      </c>
      <c r="E2087" s="6" t="s">
        <v>39</v>
      </c>
      <c r="F2087" s="5">
        <v>1</v>
      </c>
      <c r="G2087" s="8">
        <v>2058</v>
      </c>
      <c r="H2087" s="9">
        <v>0.68</v>
      </c>
      <c r="I2087" s="7">
        <v>658.56</v>
      </c>
      <c r="J2087" s="8">
        <v>263.42399999999998</v>
      </c>
      <c r="K2087" s="8">
        <v>395.13599999999997</v>
      </c>
      <c r="L2087" s="9">
        <f>(Sales[[#This Row],[Profit/Loss]]/Sales[[#This Row],[Revenue]])</f>
        <v>0.6</v>
      </c>
      <c r="M2087" s="1">
        <v>45588</v>
      </c>
      <c r="N2087" s="6" t="s">
        <v>7</v>
      </c>
      <c r="O2087" s="6" t="s">
        <v>4</v>
      </c>
    </row>
    <row r="2088" spans="1:15" x14ac:dyDescent="0.35">
      <c r="A2088" s="6">
        <v>3180</v>
      </c>
      <c r="B2088" s="6" t="s">
        <v>2143</v>
      </c>
      <c r="C2088" s="6" t="s">
        <v>41</v>
      </c>
      <c r="D2088" s="6" t="s">
        <v>110</v>
      </c>
      <c r="E2088" s="6" t="s">
        <v>111</v>
      </c>
      <c r="F2088" s="5">
        <v>5</v>
      </c>
      <c r="G2088" s="8">
        <v>1981</v>
      </c>
      <c r="H2088" s="9">
        <v>0.69</v>
      </c>
      <c r="I2088" s="7">
        <v>3070.5500000000006</v>
      </c>
      <c r="J2088" s="8">
        <v>2149.3850000000002</v>
      </c>
      <c r="K2088" s="8">
        <v>921.16500000000042</v>
      </c>
      <c r="L2088" s="9">
        <f>(Sales[[#This Row],[Profit/Loss]]/Sales[[#This Row],[Revenue]])</f>
        <v>0.3000000000000001</v>
      </c>
      <c r="M2088" s="1">
        <v>45519</v>
      </c>
      <c r="N2088" s="6" t="s">
        <v>11</v>
      </c>
      <c r="O2088" s="6" t="s">
        <v>4</v>
      </c>
    </row>
    <row r="2089" spans="1:15" x14ac:dyDescent="0.35">
      <c r="A2089" s="6">
        <v>3181</v>
      </c>
      <c r="B2089" s="6" t="s">
        <v>2144</v>
      </c>
      <c r="C2089" s="6" t="s">
        <v>41</v>
      </c>
      <c r="D2089" s="6" t="s">
        <v>42</v>
      </c>
      <c r="E2089" s="6" t="s">
        <v>43</v>
      </c>
      <c r="F2089" s="5">
        <v>1</v>
      </c>
      <c r="G2089" s="8">
        <v>2874</v>
      </c>
      <c r="H2089" s="9">
        <v>0.66</v>
      </c>
      <c r="I2089" s="7">
        <v>977.15999999999985</v>
      </c>
      <c r="J2089" s="8">
        <v>684.01199999999983</v>
      </c>
      <c r="K2089" s="8">
        <v>293.14800000000002</v>
      </c>
      <c r="L2089" s="9">
        <f>(Sales[[#This Row],[Profit/Loss]]/Sales[[#This Row],[Revenue]])</f>
        <v>0.30000000000000004</v>
      </c>
      <c r="M2089" s="1">
        <v>45441</v>
      </c>
      <c r="N2089" s="6" t="s">
        <v>7</v>
      </c>
      <c r="O2089" s="6" t="s">
        <v>4</v>
      </c>
    </row>
    <row r="2090" spans="1:15" x14ac:dyDescent="0.35">
      <c r="A2090" s="6">
        <v>3182</v>
      </c>
      <c r="B2090" s="6" t="s">
        <v>1071</v>
      </c>
      <c r="C2090" s="6" t="s">
        <v>56</v>
      </c>
      <c r="D2090" s="6" t="s">
        <v>83</v>
      </c>
      <c r="E2090" s="6" t="s">
        <v>84</v>
      </c>
      <c r="F2090" s="5">
        <v>2</v>
      </c>
      <c r="G2090" s="8">
        <v>3079</v>
      </c>
      <c r="H2090" s="9">
        <v>0.73</v>
      </c>
      <c r="I2090" s="7">
        <v>1662.66</v>
      </c>
      <c r="J2090" s="8">
        <v>1330.1280000000002</v>
      </c>
      <c r="K2090" s="8">
        <v>332.53199999999993</v>
      </c>
      <c r="L2090" s="9">
        <f>(Sales[[#This Row],[Profit/Loss]]/Sales[[#This Row],[Revenue]])</f>
        <v>0.19999999999999996</v>
      </c>
      <c r="M2090" s="1">
        <v>45563</v>
      </c>
      <c r="N2090" s="6" t="s">
        <v>13</v>
      </c>
      <c r="O2090" s="6" t="s">
        <v>3</v>
      </c>
    </row>
    <row r="2091" spans="1:15" x14ac:dyDescent="0.35">
      <c r="A2091" s="6">
        <v>3183</v>
      </c>
      <c r="B2091" s="6" t="s">
        <v>2145</v>
      </c>
      <c r="C2091" s="6" t="s">
        <v>45</v>
      </c>
      <c r="D2091" s="6" t="s">
        <v>148</v>
      </c>
      <c r="E2091" s="6" t="s">
        <v>149</v>
      </c>
      <c r="F2091" s="5">
        <v>2</v>
      </c>
      <c r="G2091" s="8">
        <v>2914</v>
      </c>
      <c r="H2091" s="9">
        <v>0.67</v>
      </c>
      <c r="I2091" s="7">
        <v>1923.2399999999998</v>
      </c>
      <c r="J2091" s="8">
        <v>1730.9159999999999</v>
      </c>
      <c r="K2091" s="8">
        <v>192.32399999999984</v>
      </c>
      <c r="L2091" s="9">
        <f>(Sales[[#This Row],[Profit/Loss]]/Sales[[#This Row],[Revenue]])</f>
        <v>9.9999999999999922E-2</v>
      </c>
      <c r="M2091" s="1">
        <v>45444</v>
      </c>
      <c r="N2091" s="6" t="s">
        <v>11</v>
      </c>
      <c r="O2091" s="6" t="s">
        <v>4</v>
      </c>
    </row>
    <row r="2092" spans="1:15" x14ac:dyDescent="0.35">
      <c r="A2092" s="6">
        <v>3184</v>
      </c>
      <c r="B2092" s="6" t="s">
        <v>2146</v>
      </c>
      <c r="C2092" s="6" t="s">
        <v>41</v>
      </c>
      <c r="D2092" s="6" t="s">
        <v>87</v>
      </c>
      <c r="E2092" s="6" t="s">
        <v>88</v>
      </c>
      <c r="F2092" s="5">
        <v>3</v>
      </c>
      <c r="G2092" s="8">
        <v>2573</v>
      </c>
      <c r="H2092" s="9">
        <v>0.9</v>
      </c>
      <c r="I2092" s="7">
        <v>771.89999999999986</v>
      </c>
      <c r="J2092" s="8">
        <v>540.32999999999981</v>
      </c>
      <c r="K2092" s="8">
        <v>231.57000000000005</v>
      </c>
      <c r="L2092" s="9">
        <f>(Sales[[#This Row],[Profit/Loss]]/Sales[[#This Row],[Revenue]])</f>
        <v>0.3000000000000001</v>
      </c>
      <c r="M2092" s="1">
        <v>45135</v>
      </c>
      <c r="N2092" s="6" t="s">
        <v>15</v>
      </c>
      <c r="O2092" s="6" t="s">
        <v>4</v>
      </c>
    </row>
    <row r="2093" spans="1:15" x14ac:dyDescent="0.35">
      <c r="A2093" s="6">
        <v>3185</v>
      </c>
      <c r="B2093" s="6" t="s">
        <v>2147</v>
      </c>
      <c r="C2093" s="6" t="s">
        <v>32</v>
      </c>
      <c r="D2093" s="6" t="s">
        <v>129</v>
      </c>
      <c r="E2093" s="6" t="s">
        <v>130</v>
      </c>
      <c r="F2093" s="5">
        <v>2</v>
      </c>
      <c r="G2093" s="8">
        <v>2671</v>
      </c>
      <c r="H2093" s="9">
        <v>0.62</v>
      </c>
      <c r="I2093" s="7">
        <v>2029.96</v>
      </c>
      <c r="J2093" s="8">
        <v>608.98799999999994</v>
      </c>
      <c r="K2093" s="8">
        <v>1420.9720000000002</v>
      </c>
      <c r="L2093" s="9">
        <f>(Sales[[#This Row],[Profit/Loss]]/Sales[[#This Row],[Revenue]])</f>
        <v>0.70000000000000007</v>
      </c>
      <c r="M2093" s="1">
        <v>45601</v>
      </c>
      <c r="N2093" s="6" t="s">
        <v>7</v>
      </c>
      <c r="O2093" s="6" t="s">
        <v>4</v>
      </c>
    </row>
    <row r="2094" spans="1:15" x14ac:dyDescent="0.35">
      <c r="A2094" s="6">
        <v>3186</v>
      </c>
      <c r="B2094" s="6" t="s">
        <v>2148</v>
      </c>
      <c r="C2094" s="6" t="s">
        <v>32</v>
      </c>
      <c r="D2094" s="6" t="s">
        <v>129</v>
      </c>
      <c r="E2094" s="6" t="s">
        <v>130</v>
      </c>
      <c r="F2094" s="5">
        <v>5</v>
      </c>
      <c r="G2094" s="8">
        <v>2671</v>
      </c>
      <c r="H2094" s="9">
        <v>0.62</v>
      </c>
      <c r="I2094" s="7">
        <v>5074.8999999999996</v>
      </c>
      <c r="J2094" s="8">
        <v>1522.4699999999998</v>
      </c>
      <c r="K2094" s="8">
        <v>3552.43</v>
      </c>
      <c r="L2094" s="9">
        <f>(Sales[[#This Row],[Profit/Loss]]/Sales[[#This Row],[Revenue]])</f>
        <v>0.70000000000000007</v>
      </c>
      <c r="M2094" s="1">
        <v>45563</v>
      </c>
      <c r="N2094" s="6" t="s">
        <v>13</v>
      </c>
      <c r="O2094" s="6" t="s">
        <v>3</v>
      </c>
    </row>
    <row r="2095" spans="1:15" x14ac:dyDescent="0.35">
      <c r="A2095" s="6">
        <v>3187</v>
      </c>
      <c r="B2095" s="6" t="s">
        <v>2149</v>
      </c>
      <c r="C2095" s="6" t="s">
        <v>56</v>
      </c>
      <c r="D2095" s="6" t="s">
        <v>78</v>
      </c>
      <c r="E2095" s="6" t="s">
        <v>79</v>
      </c>
      <c r="F2095" s="5">
        <v>6</v>
      </c>
      <c r="G2095" s="8">
        <v>3999</v>
      </c>
      <c r="H2095" s="9">
        <v>0.59</v>
      </c>
      <c r="I2095" s="7">
        <v>9837.5400000000009</v>
      </c>
      <c r="J2095" s="8">
        <v>7870.0320000000011</v>
      </c>
      <c r="K2095" s="8">
        <v>1967.5079999999998</v>
      </c>
      <c r="L2095" s="9">
        <f>(Sales[[#This Row],[Profit/Loss]]/Sales[[#This Row],[Revenue]])</f>
        <v>0.19999999999999996</v>
      </c>
      <c r="M2095" s="1">
        <v>45321</v>
      </c>
      <c r="N2095" s="6" t="s">
        <v>9</v>
      </c>
      <c r="O2095" s="6" t="s">
        <v>4</v>
      </c>
    </row>
    <row r="2096" spans="1:15" x14ac:dyDescent="0.35">
      <c r="A2096" s="6">
        <v>3188</v>
      </c>
      <c r="B2096" s="6" t="s">
        <v>2150</v>
      </c>
      <c r="C2096" s="6" t="s">
        <v>45</v>
      </c>
      <c r="D2096" s="6" t="s">
        <v>46</v>
      </c>
      <c r="E2096" s="6" t="s">
        <v>47</v>
      </c>
      <c r="F2096" s="5">
        <v>2</v>
      </c>
      <c r="G2096" s="8">
        <v>937</v>
      </c>
      <c r="H2096" s="9">
        <v>0.7</v>
      </c>
      <c r="I2096" s="7">
        <v>562.20000000000005</v>
      </c>
      <c r="J2096" s="8">
        <v>505.98000000000008</v>
      </c>
      <c r="K2096" s="8">
        <v>56.21999999999997</v>
      </c>
      <c r="L2096" s="9">
        <f>(Sales[[#This Row],[Profit/Loss]]/Sales[[#This Row],[Revenue]])</f>
        <v>9.9999999999999936E-2</v>
      </c>
      <c r="M2096" s="1">
        <v>45563</v>
      </c>
      <c r="N2096" s="6" t="s">
        <v>13</v>
      </c>
      <c r="O2096" s="6" t="s">
        <v>3</v>
      </c>
    </row>
    <row r="2097" spans="1:15" x14ac:dyDescent="0.35">
      <c r="A2097" s="6">
        <v>3189</v>
      </c>
      <c r="B2097" s="6" t="s">
        <v>2151</v>
      </c>
      <c r="C2097" s="6" t="s">
        <v>41</v>
      </c>
      <c r="D2097" s="6" t="s">
        <v>110</v>
      </c>
      <c r="E2097" s="6" t="s">
        <v>111</v>
      </c>
      <c r="F2097" s="5">
        <v>2</v>
      </c>
      <c r="G2097" s="8">
        <v>1300</v>
      </c>
      <c r="H2097" s="9">
        <v>0.09</v>
      </c>
      <c r="I2097" s="7">
        <v>2366</v>
      </c>
      <c r="J2097" s="8">
        <v>1656.1999999999998</v>
      </c>
      <c r="K2097" s="8">
        <v>709.80000000000018</v>
      </c>
      <c r="L2097" s="9">
        <f>(Sales[[#This Row],[Profit/Loss]]/Sales[[#This Row],[Revenue]])</f>
        <v>0.3000000000000001</v>
      </c>
      <c r="M2097" s="1">
        <v>45644</v>
      </c>
      <c r="N2097" s="6" t="s">
        <v>11</v>
      </c>
      <c r="O2097" s="6" t="s">
        <v>4</v>
      </c>
    </row>
    <row r="2098" spans="1:15" x14ac:dyDescent="0.35">
      <c r="A2098" s="6">
        <v>3190</v>
      </c>
      <c r="B2098" s="6" t="s">
        <v>2152</v>
      </c>
      <c r="C2098" s="6" t="s">
        <v>41</v>
      </c>
      <c r="D2098" s="6" t="s">
        <v>73</v>
      </c>
      <c r="E2098" s="6" t="s">
        <v>74</v>
      </c>
      <c r="F2098" s="5">
        <v>2</v>
      </c>
      <c r="G2098" s="8">
        <v>2543</v>
      </c>
      <c r="H2098" s="9">
        <v>0.44</v>
      </c>
      <c r="I2098" s="7">
        <v>2848.1600000000003</v>
      </c>
      <c r="J2098" s="8">
        <v>1993.712</v>
      </c>
      <c r="K2098" s="8">
        <v>854.44800000000032</v>
      </c>
      <c r="L2098" s="9">
        <f>(Sales[[#This Row],[Profit/Loss]]/Sales[[#This Row],[Revenue]])</f>
        <v>0.3000000000000001</v>
      </c>
      <c r="M2098" s="1">
        <v>45563</v>
      </c>
      <c r="N2098" s="6" t="s">
        <v>13</v>
      </c>
      <c r="O2098" s="6" t="s">
        <v>3</v>
      </c>
    </row>
    <row r="2099" spans="1:15" x14ac:dyDescent="0.35">
      <c r="A2099" s="6">
        <v>3191</v>
      </c>
      <c r="B2099" s="6" t="s">
        <v>2153</v>
      </c>
      <c r="C2099" s="6" t="s">
        <v>37</v>
      </c>
      <c r="D2099" s="6" t="s">
        <v>113</v>
      </c>
      <c r="E2099" s="6" t="s">
        <v>114</v>
      </c>
      <c r="F2099" s="5">
        <v>2</v>
      </c>
      <c r="G2099" s="8">
        <v>2754</v>
      </c>
      <c r="H2099" s="9">
        <v>0.63</v>
      </c>
      <c r="I2099" s="7">
        <v>2037.96</v>
      </c>
      <c r="J2099" s="8">
        <v>815.18400000000008</v>
      </c>
      <c r="K2099" s="8">
        <v>1222.7759999999998</v>
      </c>
      <c r="L2099" s="9">
        <f>(Sales[[#This Row],[Profit/Loss]]/Sales[[#This Row],[Revenue]])</f>
        <v>0.59999999999999987</v>
      </c>
      <c r="M2099" s="1">
        <v>45687</v>
      </c>
      <c r="N2099" s="6" t="s">
        <v>5</v>
      </c>
      <c r="O2099" s="6" t="s">
        <v>4</v>
      </c>
    </row>
    <row r="2100" spans="1:15" x14ac:dyDescent="0.35">
      <c r="A2100" s="6">
        <v>3192</v>
      </c>
      <c r="B2100" s="6" t="s">
        <v>2154</v>
      </c>
      <c r="C2100" s="6" t="s">
        <v>32</v>
      </c>
      <c r="D2100" s="6" t="s">
        <v>68</v>
      </c>
      <c r="E2100" s="6" t="s">
        <v>69</v>
      </c>
      <c r="F2100" s="5">
        <v>2</v>
      </c>
      <c r="G2100" s="8">
        <v>3568</v>
      </c>
      <c r="H2100" s="9">
        <v>0.37</v>
      </c>
      <c r="I2100" s="7">
        <v>4495.68</v>
      </c>
      <c r="J2100" s="8">
        <v>1348.704</v>
      </c>
      <c r="K2100" s="8">
        <v>3146.9760000000006</v>
      </c>
      <c r="L2100" s="9">
        <f>(Sales[[#This Row],[Profit/Loss]]/Sales[[#This Row],[Revenue]])</f>
        <v>0.70000000000000007</v>
      </c>
      <c r="M2100" s="1">
        <v>45136</v>
      </c>
      <c r="N2100" s="6" t="s">
        <v>5</v>
      </c>
      <c r="O2100" s="6" t="s">
        <v>4</v>
      </c>
    </row>
    <row r="2101" spans="1:15" x14ac:dyDescent="0.35">
      <c r="A2101" s="6">
        <v>3193</v>
      </c>
      <c r="B2101" s="6" t="s">
        <v>2155</v>
      </c>
      <c r="C2101" s="6" t="s">
        <v>32</v>
      </c>
      <c r="D2101" s="6" t="s">
        <v>53</v>
      </c>
      <c r="E2101" s="6" t="s">
        <v>54</v>
      </c>
      <c r="F2101" s="5">
        <v>3</v>
      </c>
      <c r="G2101" s="8">
        <v>2866</v>
      </c>
      <c r="H2101" s="9">
        <v>0.63</v>
      </c>
      <c r="I2101" s="7">
        <v>3181.2599999999998</v>
      </c>
      <c r="J2101" s="8">
        <v>954.37799999999993</v>
      </c>
      <c r="K2101" s="8">
        <v>2226.8819999999996</v>
      </c>
      <c r="L2101" s="9">
        <f>(Sales[[#This Row],[Profit/Loss]]/Sales[[#This Row],[Revenue]])</f>
        <v>0.7</v>
      </c>
      <c r="M2101" s="1">
        <v>45465</v>
      </c>
      <c r="N2101" s="6" t="s">
        <v>7</v>
      </c>
      <c r="O2101" s="6" t="s">
        <v>4</v>
      </c>
    </row>
    <row r="2102" spans="1:15" x14ac:dyDescent="0.35">
      <c r="A2102" s="6">
        <v>1022</v>
      </c>
      <c r="B2102" s="6" t="s">
        <v>2156</v>
      </c>
      <c r="C2102" s="6" t="s">
        <v>41</v>
      </c>
      <c r="D2102" s="6" t="s">
        <v>73</v>
      </c>
      <c r="E2102" s="6" t="s">
        <v>74</v>
      </c>
      <c r="F2102" s="5">
        <v>2</v>
      </c>
      <c r="G2102" s="8">
        <v>3611</v>
      </c>
      <c r="H2102" s="9">
        <v>0.59</v>
      </c>
      <c r="I2102" s="7">
        <v>2961.0200000000004</v>
      </c>
      <c r="J2102" s="8">
        <v>2072.7140000000004</v>
      </c>
      <c r="K2102" s="8">
        <v>888.30600000000004</v>
      </c>
      <c r="L2102" s="9">
        <f>(Sales[[#This Row],[Profit/Loss]]/Sales[[#This Row],[Revenue]])</f>
        <v>0.3</v>
      </c>
      <c r="M2102" s="1">
        <v>45848</v>
      </c>
      <c r="N2102" s="6" t="s">
        <v>7</v>
      </c>
      <c r="O2102" s="6" t="s">
        <v>4</v>
      </c>
    </row>
    <row r="2103" spans="1:15" x14ac:dyDescent="0.35">
      <c r="A2103" s="6">
        <v>3195</v>
      </c>
      <c r="B2103" s="6" t="s">
        <v>2157</v>
      </c>
      <c r="C2103" s="6" t="s">
        <v>37</v>
      </c>
      <c r="D2103" s="6" t="s">
        <v>113</v>
      </c>
      <c r="E2103" s="6" t="s">
        <v>114</v>
      </c>
      <c r="F2103" s="5">
        <v>2</v>
      </c>
      <c r="G2103" s="8">
        <v>958</v>
      </c>
      <c r="H2103" s="9">
        <v>0.63</v>
      </c>
      <c r="I2103" s="7">
        <v>708.92</v>
      </c>
      <c r="J2103" s="8">
        <v>283.56799999999998</v>
      </c>
      <c r="K2103" s="8">
        <v>425.35199999999998</v>
      </c>
      <c r="L2103" s="9">
        <f>(Sales[[#This Row],[Profit/Loss]]/Sales[[#This Row],[Revenue]])</f>
        <v>0.6</v>
      </c>
      <c r="M2103" s="1">
        <v>45302</v>
      </c>
      <c r="N2103" s="6" t="s">
        <v>5</v>
      </c>
      <c r="O2103" s="6" t="s">
        <v>4</v>
      </c>
    </row>
    <row r="2104" spans="1:15" x14ac:dyDescent="0.35">
      <c r="A2104" s="6">
        <v>3196</v>
      </c>
      <c r="B2104" s="6" t="s">
        <v>2158</v>
      </c>
      <c r="C2104" s="6" t="s">
        <v>56</v>
      </c>
      <c r="D2104" s="6" t="s">
        <v>83</v>
      </c>
      <c r="E2104" s="6" t="s">
        <v>84</v>
      </c>
      <c r="F2104" s="5">
        <v>2</v>
      </c>
      <c r="G2104" s="8">
        <v>4897</v>
      </c>
      <c r="H2104" s="9">
        <v>0.73</v>
      </c>
      <c r="I2104" s="7">
        <v>2644.38</v>
      </c>
      <c r="J2104" s="8">
        <v>2115.5040000000004</v>
      </c>
      <c r="K2104" s="8">
        <v>528.87599999999975</v>
      </c>
      <c r="L2104" s="9">
        <f>(Sales[[#This Row],[Profit/Loss]]/Sales[[#This Row],[Revenue]])</f>
        <v>0.1999999999999999</v>
      </c>
      <c r="M2104" s="1">
        <v>45518</v>
      </c>
      <c r="N2104" s="6" t="s">
        <v>15</v>
      </c>
      <c r="O2104" s="6" t="s">
        <v>3</v>
      </c>
    </row>
    <row r="2105" spans="1:15" x14ac:dyDescent="0.35">
      <c r="A2105" s="6">
        <v>3197</v>
      </c>
      <c r="B2105" s="6" t="s">
        <v>2159</v>
      </c>
      <c r="C2105" s="6" t="s">
        <v>45</v>
      </c>
      <c r="D2105" s="6" t="s">
        <v>171</v>
      </c>
      <c r="E2105" s="6" t="s">
        <v>172</v>
      </c>
      <c r="F2105" s="5">
        <v>5</v>
      </c>
      <c r="G2105" s="8">
        <v>2385</v>
      </c>
      <c r="H2105" s="9">
        <v>0.9</v>
      </c>
      <c r="I2105" s="7">
        <v>1192.4999999999998</v>
      </c>
      <c r="J2105" s="8">
        <v>1073.2499999999998</v>
      </c>
      <c r="K2105" s="8">
        <v>119.25</v>
      </c>
      <c r="L2105" s="9">
        <f>(Sales[[#This Row],[Profit/Loss]]/Sales[[#This Row],[Revenue]])</f>
        <v>0.10000000000000002</v>
      </c>
      <c r="M2105" s="1">
        <v>45540</v>
      </c>
      <c r="N2105" s="6" t="s">
        <v>13</v>
      </c>
      <c r="O2105" s="6" t="s">
        <v>4</v>
      </c>
    </row>
    <row r="2106" spans="1:15" x14ac:dyDescent="0.35">
      <c r="A2106" s="6">
        <v>3198</v>
      </c>
      <c r="B2106" s="6" t="s">
        <v>2160</v>
      </c>
      <c r="C2106" s="6" t="s">
        <v>37</v>
      </c>
      <c r="D2106" s="6" t="s">
        <v>38</v>
      </c>
      <c r="E2106" s="6" t="s">
        <v>39</v>
      </c>
      <c r="F2106" s="5">
        <v>2</v>
      </c>
      <c r="G2106" s="8">
        <v>2761</v>
      </c>
      <c r="H2106" s="9">
        <v>0.68</v>
      </c>
      <c r="I2106" s="7">
        <v>1767.0399999999997</v>
      </c>
      <c r="J2106" s="8">
        <v>706.81599999999992</v>
      </c>
      <c r="K2106" s="8">
        <v>1060.2239999999997</v>
      </c>
      <c r="L2106" s="9">
        <f>(Sales[[#This Row],[Profit/Loss]]/Sales[[#This Row],[Revenue]])</f>
        <v>0.6</v>
      </c>
      <c r="M2106" s="1">
        <v>45748</v>
      </c>
      <c r="N2106" s="6" t="s">
        <v>15</v>
      </c>
      <c r="O2106" s="6" t="s">
        <v>4</v>
      </c>
    </row>
    <row r="2107" spans="1:15" x14ac:dyDescent="0.35">
      <c r="A2107" s="6">
        <v>3200</v>
      </c>
      <c r="B2107" s="6" t="s">
        <v>2161</v>
      </c>
      <c r="C2107" s="6" t="s">
        <v>45</v>
      </c>
      <c r="D2107" s="6" t="s">
        <v>171</v>
      </c>
      <c r="E2107" s="6" t="s">
        <v>172</v>
      </c>
      <c r="F2107" s="5">
        <v>2</v>
      </c>
      <c r="G2107" s="8">
        <v>2385</v>
      </c>
      <c r="H2107" s="9">
        <v>0.57999999999999996</v>
      </c>
      <c r="I2107" s="7">
        <v>2003.4</v>
      </c>
      <c r="J2107" s="8">
        <v>1803.0600000000002</v>
      </c>
      <c r="K2107" s="8">
        <v>200.33999999999992</v>
      </c>
      <c r="L2107" s="9">
        <f>(Sales[[#This Row],[Profit/Loss]]/Sales[[#This Row],[Revenue]])</f>
        <v>9.999999999999995E-2</v>
      </c>
      <c r="M2107" s="1">
        <v>45522</v>
      </c>
      <c r="N2107" s="6" t="s">
        <v>9</v>
      </c>
      <c r="O2107" s="6" t="s">
        <v>3</v>
      </c>
    </row>
    <row r="2108" spans="1:15" x14ac:dyDescent="0.35">
      <c r="A2108" s="6">
        <v>3201</v>
      </c>
      <c r="B2108" s="6" t="s">
        <v>2162</v>
      </c>
      <c r="C2108" s="6" t="s">
        <v>41</v>
      </c>
      <c r="D2108" s="6" t="s">
        <v>73</v>
      </c>
      <c r="E2108" s="6" t="s">
        <v>74</v>
      </c>
      <c r="F2108" s="5">
        <v>2</v>
      </c>
      <c r="G2108" s="8">
        <v>3495</v>
      </c>
      <c r="H2108" s="9">
        <v>0.59</v>
      </c>
      <c r="I2108" s="7">
        <v>2865.9</v>
      </c>
      <c r="J2108" s="8">
        <v>2006.1299999999999</v>
      </c>
      <c r="K2108" s="8">
        <v>859.77000000000021</v>
      </c>
      <c r="L2108" s="9">
        <f>(Sales[[#This Row],[Profit/Loss]]/Sales[[#This Row],[Revenue]])</f>
        <v>0.30000000000000004</v>
      </c>
      <c r="M2108" s="1">
        <v>45546</v>
      </c>
      <c r="N2108" s="6" t="s">
        <v>13</v>
      </c>
      <c r="O2108" s="6" t="s">
        <v>4</v>
      </c>
    </row>
    <row r="2109" spans="1:15" x14ac:dyDescent="0.35">
      <c r="A2109" s="6">
        <v>3203</v>
      </c>
      <c r="B2109" s="6" t="s">
        <v>2163</v>
      </c>
      <c r="C2109" s="6" t="s">
        <v>37</v>
      </c>
      <c r="D2109" s="6" t="s">
        <v>113</v>
      </c>
      <c r="E2109" s="6" t="s">
        <v>114</v>
      </c>
      <c r="F2109" s="5">
        <v>1</v>
      </c>
      <c r="G2109" s="8">
        <v>4884</v>
      </c>
      <c r="H2109" s="9">
        <v>0.63</v>
      </c>
      <c r="I2109" s="7">
        <v>1807.08</v>
      </c>
      <c r="J2109" s="8">
        <v>722.83199999999999</v>
      </c>
      <c r="K2109" s="8">
        <v>1084.248</v>
      </c>
      <c r="L2109" s="9">
        <f>(Sales[[#This Row],[Profit/Loss]]/Sales[[#This Row],[Revenue]])</f>
        <v>0.60000000000000009</v>
      </c>
      <c r="M2109" s="1">
        <v>45563</v>
      </c>
      <c r="N2109" s="6" t="s">
        <v>15</v>
      </c>
      <c r="O2109" s="6" t="s">
        <v>4</v>
      </c>
    </row>
    <row r="2110" spans="1:15" x14ac:dyDescent="0.35">
      <c r="A2110" s="6">
        <v>3204</v>
      </c>
      <c r="B2110" s="6" t="s">
        <v>2164</v>
      </c>
      <c r="C2110" s="6" t="s">
        <v>45</v>
      </c>
      <c r="D2110" s="6" t="s">
        <v>60</v>
      </c>
      <c r="E2110" s="6" t="s">
        <v>61</v>
      </c>
      <c r="F2110" s="5">
        <v>2</v>
      </c>
      <c r="G2110" s="8">
        <v>781</v>
      </c>
      <c r="H2110" s="9">
        <v>0.64</v>
      </c>
      <c r="I2110" s="7">
        <v>562.31999999999994</v>
      </c>
      <c r="J2110" s="8">
        <v>506.08799999999997</v>
      </c>
      <c r="K2110" s="8">
        <v>56.231999999999971</v>
      </c>
      <c r="L2110" s="9">
        <f>(Sales[[#This Row],[Profit/Loss]]/Sales[[#This Row],[Revenue]])</f>
        <v>9.9999999999999964E-2</v>
      </c>
      <c r="M2110" s="1">
        <v>45501</v>
      </c>
      <c r="N2110" s="6" t="s">
        <v>9</v>
      </c>
      <c r="O2110" s="6" t="s">
        <v>4</v>
      </c>
    </row>
    <row r="2111" spans="1:15" x14ac:dyDescent="0.35">
      <c r="A2111" s="6">
        <v>3205</v>
      </c>
      <c r="B2111" s="6" t="s">
        <v>2165</v>
      </c>
      <c r="C2111" s="6" t="s">
        <v>41</v>
      </c>
      <c r="D2111" s="6" t="s">
        <v>73</v>
      </c>
      <c r="E2111" s="6" t="s">
        <v>74</v>
      </c>
      <c r="F2111" s="5">
        <v>2</v>
      </c>
      <c r="G2111" s="8">
        <v>2543</v>
      </c>
      <c r="H2111" s="9">
        <v>0.59</v>
      </c>
      <c r="I2111" s="7">
        <v>2085.2600000000002</v>
      </c>
      <c r="J2111" s="8">
        <v>1459.682</v>
      </c>
      <c r="K2111" s="8">
        <v>625.5780000000002</v>
      </c>
      <c r="L2111" s="9">
        <f>(Sales[[#This Row],[Profit/Loss]]/Sales[[#This Row],[Revenue]])</f>
        <v>0.30000000000000004</v>
      </c>
      <c r="M2111" s="1">
        <v>45646</v>
      </c>
      <c r="N2111" s="6" t="s">
        <v>13</v>
      </c>
      <c r="O2111" s="6" t="s">
        <v>4</v>
      </c>
    </row>
    <row r="2112" spans="1:15" x14ac:dyDescent="0.35">
      <c r="A2112" s="6">
        <v>3206</v>
      </c>
      <c r="B2112" s="6" t="s">
        <v>2166</v>
      </c>
      <c r="C2112" s="6" t="s">
        <v>56</v>
      </c>
      <c r="D2112" s="6" t="s">
        <v>117</v>
      </c>
      <c r="E2112" s="6" t="s">
        <v>118</v>
      </c>
      <c r="F2112" s="5">
        <v>1</v>
      </c>
      <c r="G2112" s="8">
        <v>2869</v>
      </c>
      <c r="H2112" s="9">
        <v>0.54</v>
      </c>
      <c r="I2112" s="7">
        <v>1319.74</v>
      </c>
      <c r="J2112" s="8">
        <v>1055.7920000000001</v>
      </c>
      <c r="K2112" s="8">
        <v>263.94799999999987</v>
      </c>
      <c r="L2112" s="9">
        <f>(Sales[[#This Row],[Profit/Loss]]/Sales[[#This Row],[Revenue]])</f>
        <v>0.1999999999999999</v>
      </c>
      <c r="M2112" s="1">
        <v>45634</v>
      </c>
      <c r="N2112" s="6" t="s">
        <v>5</v>
      </c>
      <c r="O2112" s="6" t="s">
        <v>4</v>
      </c>
    </row>
    <row r="2113" spans="1:15" x14ac:dyDescent="0.35">
      <c r="A2113" s="6">
        <v>3207</v>
      </c>
      <c r="B2113" s="6" t="s">
        <v>2167</v>
      </c>
      <c r="C2113" s="6" t="s">
        <v>32</v>
      </c>
      <c r="D2113" s="6" t="s">
        <v>68</v>
      </c>
      <c r="E2113" s="6" t="s">
        <v>69</v>
      </c>
      <c r="F2113" s="5">
        <v>2</v>
      </c>
      <c r="G2113" s="8">
        <v>2751</v>
      </c>
      <c r="H2113" s="9">
        <v>0.48</v>
      </c>
      <c r="I2113" s="7">
        <v>2861.04</v>
      </c>
      <c r="J2113" s="8">
        <v>858.31200000000001</v>
      </c>
      <c r="K2113" s="8">
        <v>2002.7280000000001</v>
      </c>
      <c r="L2113" s="9">
        <f>(Sales[[#This Row],[Profit/Loss]]/Sales[[#This Row],[Revenue]])</f>
        <v>0.70000000000000007</v>
      </c>
      <c r="M2113" s="1">
        <v>45563</v>
      </c>
      <c r="N2113" s="6" t="s">
        <v>7</v>
      </c>
      <c r="O2113" s="6" t="s">
        <v>4</v>
      </c>
    </row>
    <row r="2114" spans="1:15" x14ac:dyDescent="0.35">
      <c r="A2114" s="6">
        <v>3208</v>
      </c>
      <c r="B2114" s="6" t="s">
        <v>2168</v>
      </c>
      <c r="C2114" s="6" t="s">
        <v>45</v>
      </c>
      <c r="D2114" s="6" t="s">
        <v>148</v>
      </c>
      <c r="E2114" s="6" t="s">
        <v>149</v>
      </c>
      <c r="F2114" s="5">
        <v>4</v>
      </c>
      <c r="G2114" s="8">
        <v>4281</v>
      </c>
      <c r="H2114" s="9">
        <v>0.67</v>
      </c>
      <c r="I2114" s="7">
        <v>5650.9199999999992</v>
      </c>
      <c r="J2114" s="8">
        <v>5085.8279999999995</v>
      </c>
      <c r="K2114" s="8">
        <v>565.09199999999964</v>
      </c>
      <c r="L2114" s="9">
        <f>(Sales[[#This Row],[Profit/Loss]]/Sales[[#This Row],[Revenue]])</f>
        <v>9.999999999999995E-2</v>
      </c>
      <c r="M2114" s="1">
        <v>45554</v>
      </c>
      <c r="N2114" s="6" t="s">
        <v>15</v>
      </c>
      <c r="O2114" s="6" t="s">
        <v>3</v>
      </c>
    </row>
    <row r="2115" spans="1:15" x14ac:dyDescent="0.35">
      <c r="A2115" s="6">
        <v>3209</v>
      </c>
      <c r="B2115" s="6" t="s">
        <v>2169</v>
      </c>
      <c r="C2115" s="6" t="s">
        <v>41</v>
      </c>
      <c r="D2115" s="6" t="s">
        <v>110</v>
      </c>
      <c r="E2115" s="6" t="s">
        <v>111</v>
      </c>
      <c r="F2115" s="5">
        <v>2</v>
      </c>
      <c r="G2115" s="8">
        <v>3222</v>
      </c>
      <c r="H2115" s="9">
        <v>0.69</v>
      </c>
      <c r="I2115" s="7">
        <v>1997.6400000000003</v>
      </c>
      <c r="J2115" s="8">
        <v>1398.3480000000002</v>
      </c>
      <c r="K2115" s="8">
        <v>599.29200000000014</v>
      </c>
      <c r="L2115" s="9">
        <f>(Sales[[#This Row],[Profit/Loss]]/Sales[[#This Row],[Revenue]])</f>
        <v>0.30000000000000004</v>
      </c>
      <c r="M2115" s="1">
        <v>45279</v>
      </c>
      <c r="N2115" s="6" t="s">
        <v>7</v>
      </c>
      <c r="O2115" s="6" t="s">
        <v>3</v>
      </c>
    </row>
    <row r="2116" spans="1:15" x14ac:dyDescent="0.35">
      <c r="A2116" s="6">
        <v>3210</v>
      </c>
      <c r="B2116" s="6" t="s">
        <v>2170</v>
      </c>
      <c r="C2116" s="6" t="s">
        <v>32</v>
      </c>
      <c r="D2116" s="6" t="s">
        <v>129</v>
      </c>
      <c r="E2116" s="6" t="s">
        <v>130</v>
      </c>
      <c r="F2116" s="5">
        <v>2</v>
      </c>
      <c r="G2116" s="8">
        <v>2671</v>
      </c>
      <c r="H2116" s="9">
        <v>0.62</v>
      </c>
      <c r="I2116" s="7">
        <v>2029.96</v>
      </c>
      <c r="J2116" s="8">
        <v>608.98799999999994</v>
      </c>
      <c r="K2116" s="8">
        <v>1420.9720000000002</v>
      </c>
      <c r="L2116" s="9">
        <f>(Sales[[#This Row],[Profit/Loss]]/Sales[[#This Row],[Revenue]])</f>
        <v>0.70000000000000007</v>
      </c>
      <c r="M2116" s="1">
        <v>45676</v>
      </c>
      <c r="N2116" s="6" t="s">
        <v>9</v>
      </c>
      <c r="O2116" s="6" t="s">
        <v>3</v>
      </c>
    </row>
    <row r="2117" spans="1:15" x14ac:dyDescent="0.35">
      <c r="A2117" s="6">
        <v>3211</v>
      </c>
      <c r="B2117" s="6" t="s">
        <v>2171</v>
      </c>
      <c r="C2117" s="6" t="s">
        <v>49</v>
      </c>
      <c r="D2117" s="6" t="s">
        <v>50</v>
      </c>
      <c r="E2117" s="6" t="s">
        <v>51</v>
      </c>
      <c r="F2117" s="5">
        <v>2</v>
      </c>
      <c r="G2117" s="8">
        <v>1624</v>
      </c>
      <c r="H2117" s="9">
        <v>0.9</v>
      </c>
      <c r="I2117" s="7">
        <v>324.79999999999995</v>
      </c>
      <c r="J2117" s="8">
        <v>32.479999999999997</v>
      </c>
      <c r="K2117" s="8">
        <v>292.31999999999994</v>
      </c>
      <c r="L2117" s="9">
        <f>(Sales[[#This Row],[Profit/Loss]]/Sales[[#This Row],[Revenue]])</f>
        <v>0.89999999999999991</v>
      </c>
      <c r="M2117" s="1">
        <v>45697</v>
      </c>
      <c r="N2117" s="6" t="s">
        <v>11</v>
      </c>
      <c r="O2117" s="6" t="s">
        <v>3</v>
      </c>
    </row>
    <row r="2118" spans="1:15" x14ac:dyDescent="0.35">
      <c r="A2118" s="6">
        <v>3212</v>
      </c>
      <c r="B2118" s="6" t="s">
        <v>1890</v>
      </c>
      <c r="C2118" s="6" t="s">
        <v>37</v>
      </c>
      <c r="D2118" s="6" t="s">
        <v>38</v>
      </c>
      <c r="E2118" s="6" t="s">
        <v>39</v>
      </c>
      <c r="F2118" s="5">
        <v>2</v>
      </c>
      <c r="G2118" s="8">
        <v>4607</v>
      </c>
      <c r="H2118" s="9">
        <v>0.28000000000000003</v>
      </c>
      <c r="I2118" s="7">
        <v>6634.08</v>
      </c>
      <c r="J2118" s="8">
        <v>2653.6320000000001</v>
      </c>
      <c r="K2118" s="8">
        <v>3980.4479999999999</v>
      </c>
      <c r="L2118" s="9">
        <f>(Sales[[#This Row],[Profit/Loss]]/Sales[[#This Row],[Revenue]])</f>
        <v>0.6</v>
      </c>
      <c r="M2118" s="1">
        <v>45530</v>
      </c>
      <c r="N2118" s="6" t="s">
        <v>7</v>
      </c>
      <c r="O2118" s="6" t="s">
        <v>4</v>
      </c>
    </row>
    <row r="2119" spans="1:15" x14ac:dyDescent="0.35">
      <c r="A2119" s="6">
        <v>3213</v>
      </c>
      <c r="B2119" s="6" t="s">
        <v>2172</v>
      </c>
      <c r="C2119" s="6" t="s">
        <v>37</v>
      </c>
      <c r="D2119" s="6" t="s">
        <v>102</v>
      </c>
      <c r="E2119" s="6" t="s">
        <v>103</v>
      </c>
      <c r="F2119" s="5">
        <v>6</v>
      </c>
      <c r="G2119" s="8">
        <v>1213</v>
      </c>
      <c r="H2119" s="9">
        <v>0.9</v>
      </c>
      <c r="I2119" s="7">
        <v>727.79999999999984</v>
      </c>
      <c r="J2119" s="8">
        <v>291.11999999999995</v>
      </c>
      <c r="K2119" s="8">
        <v>436.67999999999989</v>
      </c>
      <c r="L2119" s="9">
        <f>(Sales[[#This Row],[Profit/Loss]]/Sales[[#This Row],[Revenue]])</f>
        <v>0.6</v>
      </c>
      <c r="M2119" s="1">
        <v>45592</v>
      </c>
      <c r="N2119" s="6" t="s">
        <v>7</v>
      </c>
      <c r="O2119" s="6" t="s">
        <v>4</v>
      </c>
    </row>
    <row r="2120" spans="1:15" x14ac:dyDescent="0.35">
      <c r="A2120" s="6">
        <v>3214</v>
      </c>
      <c r="B2120" s="6" t="s">
        <v>1113</v>
      </c>
      <c r="C2120" s="6" t="s">
        <v>32</v>
      </c>
      <c r="D2120" s="6" t="s">
        <v>129</v>
      </c>
      <c r="E2120" s="6" t="s">
        <v>130</v>
      </c>
      <c r="F2120" s="5">
        <v>2</v>
      </c>
      <c r="G2120" s="8">
        <v>2671</v>
      </c>
      <c r="H2120" s="9">
        <v>0.62</v>
      </c>
      <c r="I2120" s="7">
        <v>2029.96</v>
      </c>
      <c r="J2120" s="8">
        <v>608.98799999999994</v>
      </c>
      <c r="K2120" s="8">
        <v>1420.9720000000002</v>
      </c>
      <c r="L2120" s="9">
        <f>(Sales[[#This Row],[Profit/Loss]]/Sales[[#This Row],[Revenue]])</f>
        <v>0.70000000000000007</v>
      </c>
      <c r="M2120" s="1">
        <v>45774</v>
      </c>
      <c r="N2120" s="6" t="s">
        <v>9</v>
      </c>
      <c r="O2120" s="6" t="s">
        <v>4</v>
      </c>
    </row>
    <row r="2121" spans="1:15" x14ac:dyDescent="0.35">
      <c r="A2121" s="6">
        <v>3215</v>
      </c>
      <c r="B2121" s="6" t="s">
        <v>2173</v>
      </c>
      <c r="C2121" s="6" t="s">
        <v>32</v>
      </c>
      <c r="D2121" s="6" t="s">
        <v>129</v>
      </c>
      <c r="E2121" s="6" t="s">
        <v>130</v>
      </c>
      <c r="F2121" s="5">
        <v>1</v>
      </c>
      <c r="G2121" s="8">
        <v>553</v>
      </c>
      <c r="H2121" s="9">
        <v>0.56999999999999995</v>
      </c>
      <c r="I2121" s="7">
        <v>237.79000000000002</v>
      </c>
      <c r="J2121" s="8">
        <v>71.337000000000003</v>
      </c>
      <c r="K2121" s="8">
        <v>166.45300000000003</v>
      </c>
      <c r="L2121" s="9">
        <f>(Sales[[#This Row],[Profit/Loss]]/Sales[[#This Row],[Revenue]])</f>
        <v>0.70000000000000007</v>
      </c>
      <c r="M2121" s="1">
        <v>45563</v>
      </c>
      <c r="N2121" s="6" t="s">
        <v>5</v>
      </c>
      <c r="O2121" s="6" t="s">
        <v>4</v>
      </c>
    </row>
    <row r="2122" spans="1:15" x14ac:dyDescent="0.35">
      <c r="A2122" s="6">
        <v>3216</v>
      </c>
      <c r="B2122" s="6" t="s">
        <v>2174</v>
      </c>
      <c r="C2122" s="6" t="s">
        <v>41</v>
      </c>
      <c r="D2122" s="6" t="s">
        <v>73</v>
      </c>
      <c r="E2122" s="6" t="s">
        <v>74</v>
      </c>
      <c r="F2122" s="5">
        <v>2</v>
      </c>
      <c r="G2122" s="8">
        <v>2543</v>
      </c>
      <c r="H2122" s="9">
        <v>7.0000000000000007E-2</v>
      </c>
      <c r="I2122" s="7">
        <v>4729.9799999999996</v>
      </c>
      <c r="J2122" s="8">
        <v>3310.9859999999994</v>
      </c>
      <c r="K2122" s="8">
        <v>1418.9940000000001</v>
      </c>
      <c r="L2122" s="9">
        <f>(Sales[[#This Row],[Profit/Loss]]/Sales[[#This Row],[Revenue]])</f>
        <v>0.30000000000000004</v>
      </c>
      <c r="M2122" s="1">
        <v>45596</v>
      </c>
      <c r="N2122" s="6" t="s">
        <v>15</v>
      </c>
      <c r="O2122" s="6" t="s">
        <v>4</v>
      </c>
    </row>
    <row r="2123" spans="1:15" x14ac:dyDescent="0.35">
      <c r="A2123" s="6">
        <v>3217</v>
      </c>
      <c r="B2123" s="6" t="s">
        <v>2175</v>
      </c>
      <c r="C2123" s="6" t="s">
        <v>56</v>
      </c>
      <c r="D2123" s="6" t="s">
        <v>83</v>
      </c>
      <c r="E2123" s="6" t="s">
        <v>84</v>
      </c>
      <c r="F2123" s="5">
        <v>2</v>
      </c>
      <c r="G2123" s="8">
        <v>1040</v>
      </c>
      <c r="H2123" s="9">
        <v>0.73</v>
      </c>
      <c r="I2123" s="7">
        <v>561.6</v>
      </c>
      <c r="J2123" s="8">
        <v>449.28000000000003</v>
      </c>
      <c r="K2123" s="8">
        <v>112.32</v>
      </c>
      <c r="L2123" s="9">
        <f>(Sales[[#This Row],[Profit/Loss]]/Sales[[#This Row],[Revenue]])</f>
        <v>0.19999999999999998</v>
      </c>
      <c r="M2123" s="1">
        <v>45136</v>
      </c>
      <c r="N2123" s="6" t="s">
        <v>15</v>
      </c>
      <c r="O2123" s="6" t="s">
        <v>4</v>
      </c>
    </row>
    <row r="2124" spans="1:15" x14ac:dyDescent="0.35">
      <c r="A2124" s="6">
        <v>3218</v>
      </c>
      <c r="B2124" s="6" t="s">
        <v>2176</v>
      </c>
      <c r="C2124" s="6" t="s">
        <v>49</v>
      </c>
      <c r="D2124" s="6" t="s">
        <v>50</v>
      </c>
      <c r="E2124" s="6" t="s">
        <v>51</v>
      </c>
      <c r="F2124" s="5">
        <v>2</v>
      </c>
      <c r="G2124" s="8">
        <v>2510</v>
      </c>
      <c r="H2124" s="9">
        <v>0.16</v>
      </c>
      <c r="I2124" s="7">
        <v>4216.8</v>
      </c>
      <c r="J2124" s="8">
        <v>421.68000000000006</v>
      </c>
      <c r="K2124" s="8">
        <v>3795.12</v>
      </c>
      <c r="L2124" s="9">
        <f>(Sales[[#This Row],[Profit/Loss]]/Sales[[#This Row],[Revenue]])</f>
        <v>0.89999999999999991</v>
      </c>
      <c r="M2124" s="1">
        <v>45520</v>
      </c>
      <c r="N2124" s="6" t="s">
        <v>15</v>
      </c>
      <c r="O2124" s="6" t="s">
        <v>3</v>
      </c>
    </row>
    <row r="2125" spans="1:15" x14ac:dyDescent="0.35">
      <c r="A2125" s="6">
        <v>3219</v>
      </c>
      <c r="B2125" s="6" t="s">
        <v>2177</v>
      </c>
      <c r="C2125" s="6" t="s">
        <v>41</v>
      </c>
      <c r="D2125" s="6" t="s">
        <v>110</v>
      </c>
      <c r="E2125" s="6" t="s">
        <v>111</v>
      </c>
      <c r="F2125" s="5">
        <v>5</v>
      </c>
      <c r="G2125" s="8">
        <v>2449</v>
      </c>
      <c r="H2125" s="9">
        <v>0.69</v>
      </c>
      <c r="I2125" s="7">
        <v>3795.9500000000007</v>
      </c>
      <c r="J2125" s="8">
        <v>2657.1650000000004</v>
      </c>
      <c r="K2125" s="8">
        <v>1138.7850000000003</v>
      </c>
      <c r="L2125" s="9">
        <f>(Sales[[#This Row],[Profit/Loss]]/Sales[[#This Row],[Revenue]])</f>
        <v>0.30000000000000004</v>
      </c>
      <c r="M2125" s="1">
        <v>45375</v>
      </c>
      <c r="N2125" s="6" t="s">
        <v>11</v>
      </c>
      <c r="O2125" s="6" t="s">
        <v>4</v>
      </c>
    </row>
    <row r="2126" spans="1:15" x14ac:dyDescent="0.35">
      <c r="A2126" s="6">
        <v>3221</v>
      </c>
      <c r="B2126" s="6" t="s">
        <v>2178</v>
      </c>
      <c r="C2126" s="6" t="s">
        <v>45</v>
      </c>
      <c r="D2126" s="6" t="s">
        <v>46</v>
      </c>
      <c r="E2126" s="6" t="s">
        <v>47</v>
      </c>
      <c r="F2126" s="5">
        <v>2</v>
      </c>
      <c r="G2126" s="8">
        <v>2605</v>
      </c>
      <c r="H2126" s="9">
        <v>0.7</v>
      </c>
      <c r="I2126" s="7">
        <v>1563.0000000000002</v>
      </c>
      <c r="J2126" s="8">
        <v>1406.7000000000003</v>
      </c>
      <c r="K2126" s="8">
        <v>156.29999999999995</v>
      </c>
      <c r="L2126" s="9">
        <f>(Sales[[#This Row],[Profit/Loss]]/Sales[[#This Row],[Revenue]])</f>
        <v>9.999999999999995E-2</v>
      </c>
      <c r="M2126" s="1">
        <v>45855</v>
      </c>
      <c r="N2126" s="6" t="s">
        <v>15</v>
      </c>
      <c r="O2126" s="6" t="s">
        <v>4</v>
      </c>
    </row>
    <row r="2127" spans="1:15" x14ac:dyDescent="0.35">
      <c r="A2127" s="6">
        <v>3222</v>
      </c>
      <c r="B2127" s="6" t="s">
        <v>2179</v>
      </c>
      <c r="C2127" s="6" t="s">
        <v>56</v>
      </c>
      <c r="D2127" s="6" t="s">
        <v>117</v>
      </c>
      <c r="E2127" s="6" t="s">
        <v>118</v>
      </c>
      <c r="F2127" s="5">
        <v>2</v>
      </c>
      <c r="G2127" s="8">
        <v>2869</v>
      </c>
      <c r="H2127" s="9">
        <v>0.56999999999999995</v>
      </c>
      <c r="I2127" s="7">
        <v>2467.34</v>
      </c>
      <c r="J2127" s="8">
        <v>1973.8720000000003</v>
      </c>
      <c r="K2127" s="8">
        <v>493.46799999999985</v>
      </c>
      <c r="L2127" s="9">
        <f>(Sales[[#This Row],[Profit/Loss]]/Sales[[#This Row],[Revenue]])</f>
        <v>0.19999999999999993</v>
      </c>
      <c r="M2127" s="1">
        <v>45703</v>
      </c>
      <c r="N2127" s="6" t="s">
        <v>15</v>
      </c>
      <c r="O2127" s="6" t="s">
        <v>3</v>
      </c>
    </row>
    <row r="2128" spans="1:15" x14ac:dyDescent="0.35">
      <c r="A2128" s="6">
        <v>3223</v>
      </c>
      <c r="B2128" s="6" t="s">
        <v>2180</v>
      </c>
      <c r="C2128" s="6" t="s">
        <v>49</v>
      </c>
      <c r="D2128" s="6" t="s">
        <v>105</v>
      </c>
      <c r="E2128" s="6" t="s">
        <v>106</v>
      </c>
      <c r="F2128" s="5">
        <v>2</v>
      </c>
      <c r="G2128" s="8">
        <v>2751</v>
      </c>
      <c r="H2128" s="9">
        <v>0.61</v>
      </c>
      <c r="I2128" s="7">
        <v>2145.7800000000002</v>
      </c>
      <c r="J2128" s="8">
        <v>214.57800000000003</v>
      </c>
      <c r="K2128" s="8">
        <v>1931.2020000000002</v>
      </c>
      <c r="L2128" s="9">
        <f>(Sales[[#This Row],[Profit/Loss]]/Sales[[#This Row],[Revenue]])</f>
        <v>0.9</v>
      </c>
      <c r="M2128" s="1">
        <v>45356</v>
      </c>
      <c r="N2128" s="6" t="s">
        <v>9</v>
      </c>
      <c r="O2128" s="6" t="s">
        <v>4</v>
      </c>
    </row>
    <row r="2129" spans="1:15" x14ac:dyDescent="0.35">
      <c r="A2129" s="6">
        <v>3224</v>
      </c>
      <c r="B2129" s="6" t="s">
        <v>2181</v>
      </c>
      <c r="C2129" s="6" t="s">
        <v>32</v>
      </c>
      <c r="D2129" s="6" t="s">
        <v>33</v>
      </c>
      <c r="E2129" s="6" t="s">
        <v>34</v>
      </c>
      <c r="F2129" s="5">
        <v>6</v>
      </c>
      <c r="G2129" s="8">
        <v>879</v>
      </c>
      <c r="H2129" s="9">
        <v>0.01</v>
      </c>
      <c r="I2129" s="7">
        <v>5221.26</v>
      </c>
      <c r="J2129" s="8">
        <v>1566.3779999999999</v>
      </c>
      <c r="K2129" s="8">
        <v>3654.8820000000005</v>
      </c>
      <c r="L2129" s="9">
        <f>(Sales[[#This Row],[Profit/Loss]]/Sales[[#This Row],[Revenue]])</f>
        <v>0.70000000000000007</v>
      </c>
      <c r="M2129" s="1">
        <v>45769</v>
      </c>
      <c r="N2129" s="6" t="s">
        <v>9</v>
      </c>
      <c r="O2129" s="6" t="s">
        <v>4</v>
      </c>
    </row>
    <row r="2130" spans="1:15" x14ac:dyDescent="0.35">
      <c r="A2130" s="6">
        <v>3225</v>
      </c>
      <c r="B2130" s="6" t="s">
        <v>2182</v>
      </c>
      <c r="C2130" s="6" t="s">
        <v>56</v>
      </c>
      <c r="D2130" s="6" t="s">
        <v>57</v>
      </c>
      <c r="E2130" s="6" t="s">
        <v>58</v>
      </c>
      <c r="F2130" s="5">
        <v>6</v>
      </c>
      <c r="G2130" s="8">
        <v>2995</v>
      </c>
      <c r="H2130" s="9">
        <v>0.64</v>
      </c>
      <c r="I2130" s="7">
        <v>6469.2</v>
      </c>
      <c r="J2130" s="8">
        <v>5175.3600000000006</v>
      </c>
      <c r="K2130" s="8">
        <v>1293.8399999999992</v>
      </c>
      <c r="L2130" s="9">
        <f>(Sales[[#This Row],[Profit/Loss]]/Sales[[#This Row],[Revenue]])</f>
        <v>0.1999999999999999</v>
      </c>
      <c r="M2130" s="1">
        <v>45563</v>
      </c>
      <c r="N2130" s="6" t="s">
        <v>15</v>
      </c>
      <c r="O2130" s="6" t="s">
        <v>4</v>
      </c>
    </row>
    <row r="2131" spans="1:15" x14ac:dyDescent="0.35">
      <c r="A2131" s="6">
        <v>3226</v>
      </c>
      <c r="B2131" s="6" t="s">
        <v>2183</v>
      </c>
      <c r="C2131" s="6" t="s">
        <v>56</v>
      </c>
      <c r="D2131" s="6" t="s">
        <v>83</v>
      </c>
      <c r="E2131" s="6" t="s">
        <v>84</v>
      </c>
      <c r="F2131" s="5">
        <v>2</v>
      </c>
      <c r="G2131" s="8">
        <v>2840</v>
      </c>
      <c r="H2131" s="9">
        <v>0.73</v>
      </c>
      <c r="I2131" s="7">
        <v>1533.6000000000001</v>
      </c>
      <c r="J2131" s="8">
        <v>1226.8800000000001</v>
      </c>
      <c r="K2131" s="8">
        <v>306.72000000000003</v>
      </c>
      <c r="L2131" s="9">
        <f>(Sales[[#This Row],[Profit/Loss]]/Sales[[#This Row],[Revenue]])</f>
        <v>0.2</v>
      </c>
      <c r="M2131" s="1">
        <v>45146</v>
      </c>
      <c r="N2131" s="6" t="s">
        <v>11</v>
      </c>
      <c r="O2131" s="6" t="s">
        <v>4</v>
      </c>
    </row>
    <row r="2132" spans="1:15" x14ac:dyDescent="0.35">
      <c r="A2132" s="6">
        <v>3227</v>
      </c>
      <c r="B2132" s="6" t="s">
        <v>2184</v>
      </c>
      <c r="C2132" s="6" t="s">
        <v>45</v>
      </c>
      <c r="D2132" s="6" t="s">
        <v>46</v>
      </c>
      <c r="E2132" s="6" t="s">
        <v>47</v>
      </c>
      <c r="F2132" s="5">
        <v>2</v>
      </c>
      <c r="G2132" s="8">
        <v>2605</v>
      </c>
      <c r="H2132" s="9">
        <v>0.7</v>
      </c>
      <c r="I2132" s="7">
        <v>1563.0000000000002</v>
      </c>
      <c r="J2132" s="8">
        <v>1406.7000000000003</v>
      </c>
      <c r="K2132" s="8">
        <v>156.29999999999995</v>
      </c>
      <c r="L2132" s="9">
        <f>(Sales[[#This Row],[Profit/Loss]]/Sales[[#This Row],[Revenue]])</f>
        <v>9.999999999999995E-2</v>
      </c>
      <c r="M2132" s="1">
        <v>45505</v>
      </c>
      <c r="N2132" s="6" t="s">
        <v>9</v>
      </c>
      <c r="O2132" s="6" t="s">
        <v>4</v>
      </c>
    </row>
    <row r="2133" spans="1:15" x14ac:dyDescent="0.35">
      <c r="A2133" s="6">
        <v>3228</v>
      </c>
      <c r="B2133" s="6" t="s">
        <v>2185</v>
      </c>
      <c r="C2133" s="6" t="s">
        <v>49</v>
      </c>
      <c r="D2133" s="6" t="s">
        <v>105</v>
      </c>
      <c r="E2133" s="6" t="s">
        <v>106</v>
      </c>
      <c r="F2133" s="5">
        <v>2</v>
      </c>
      <c r="G2133" s="8">
        <v>2125</v>
      </c>
      <c r="H2133" s="9">
        <v>0.61</v>
      </c>
      <c r="I2133" s="7">
        <v>1657.5</v>
      </c>
      <c r="J2133" s="8">
        <v>165.75</v>
      </c>
      <c r="K2133" s="8">
        <v>1491.75</v>
      </c>
      <c r="L2133" s="9">
        <f>(Sales[[#This Row],[Profit/Loss]]/Sales[[#This Row],[Revenue]])</f>
        <v>0.9</v>
      </c>
      <c r="M2133" s="1">
        <v>45563</v>
      </c>
      <c r="N2133" s="6" t="s">
        <v>13</v>
      </c>
      <c r="O2133" s="6" t="s">
        <v>4</v>
      </c>
    </row>
    <row r="2134" spans="1:15" x14ac:dyDescent="0.35">
      <c r="A2134" s="6">
        <v>3229</v>
      </c>
      <c r="B2134" s="6" t="s">
        <v>2186</v>
      </c>
      <c r="C2134" s="6" t="s">
        <v>45</v>
      </c>
      <c r="D2134" s="6" t="s">
        <v>171</v>
      </c>
      <c r="E2134" s="6" t="s">
        <v>172</v>
      </c>
      <c r="F2134" s="5">
        <v>1</v>
      </c>
      <c r="G2134" s="8">
        <v>2385</v>
      </c>
      <c r="H2134" s="9">
        <v>0.57999999999999996</v>
      </c>
      <c r="I2134" s="7">
        <v>1001.7</v>
      </c>
      <c r="J2134" s="8">
        <v>901.53000000000009</v>
      </c>
      <c r="K2134" s="8">
        <v>100.16999999999996</v>
      </c>
      <c r="L2134" s="9">
        <f>(Sales[[#This Row],[Profit/Loss]]/Sales[[#This Row],[Revenue]])</f>
        <v>9.999999999999995E-2</v>
      </c>
      <c r="M2134" s="1">
        <v>45563</v>
      </c>
      <c r="N2134" s="6" t="s">
        <v>5</v>
      </c>
      <c r="O2134" s="6" t="s">
        <v>4</v>
      </c>
    </row>
    <row r="2135" spans="1:15" x14ac:dyDescent="0.35">
      <c r="A2135" s="6">
        <v>3230</v>
      </c>
      <c r="B2135" s="6" t="s">
        <v>2187</v>
      </c>
      <c r="C2135" s="6" t="s">
        <v>37</v>
      </c>
      <c r="D2135" s="6" t="s">
        <v>38</v>
      </c>
      <c r="E2135" s="6" t="s">
        <v>39</v>
      </c>
      <c r="F2135" s="5">
        <v>3</v>
      </c>
      <c r="G2135" s="8">
        <v>4694</v>
      </c>
      <c r="H2135" s="9">
        <v>0.09</v>
      </c>
      <c r="I2135" s="7">
        <v>12814.62</v>
      </c>
      <c r="J2135" s="8">
        <v>5125.8480000000009</v>
      </c>
      <c r="K2135" s="8">
        <v>7688.7719999999999</v>
      </c>
      <c r="L2135" s="9">
        <f>(Sales[[#This Row],[Profit/Loss]]/Sales[[#This Row],[Revenue]])</f>
        <v>0.6</v>
      </c>
      <c r="M2135" s="1">
        <v>45563</v>
      </c>
      <c r="N2135" s="6" t="s">
        <v>11</v>
      </c>
      <c r="O2135" s="6" t="s">
        <v>3</v>
      </c>
    </row>
    <row r="2136" spans="1:15" x14ac:dyDescent="0.35">
      <c r="A2136" s="6">
        <v>3231</v>
      </c>
      <c r="B2136" s="6" t="s">
        <v>2188</v>
      </c>
      <c r="C2136" s="6" t="s">
        <v>41</v>
      </c>
      <c r="D2136" s="6" t="s">
        <v>42</v>
      </c>
      <c r="E2136" s="6" t="s">
        <v>43</v>
      </c>
      <c r="F2136" s="5">
        <v>1</v>
      </c>
      <c r="G2136" s="8">
        <v>2874</v>
      </c>
      <c r="H2136" s="9">
        <v>0.66</v>
      </c>
      <c r="I2136" s="7">
        <v>977.15999999999985</v>
      </c>
      <c r="J2136" s="8">
        <v>684.01199999999983</v>
      </c>
      <c r="K2136" s="8">
        <v>293.14800000000002</v>
      </c>
      <c r="L2136" s="9">
        <f>(Sales[[#This Row],[Profit/Loss]]/Sales[[#This Row],[Revenue]])</f>
        <v>0.30000000000000004</v>
      </c>
      <c r="M2136" s="1">
        <v>45345</v>
      </c>
      <c r="N2136" s="6" t="s">
        <v>15</v>
      </c>
      <c r="O2136" s="6" t="s">
        <v>3</v>
      </c>
    </row>
    <row r="2137" spans="1:15" x14ac:dyDescent="0.35">
      <c r="A2137" s="6">
        <v>3232</v>
      </c>
      <c r="B2137" s="6" t="s">
        <v>2189</v>
      </c>
      <c r="C2137" s="6" t="s">
        <v>37</v>
      </c>
      <c r="D2137" s="6" t="s">
        <v>38</v>
      </c>
      <c r="E2137" s="6" t="s">
        <v>39</v>
      </c>
      <c r="F2137" s="5">
        <v>2</v>
      </c>
      <c r="G2137" s="8">
        <v>2761</v>
      </c>
      <c r="H2137" s="9">
        <v>0.3</v>
      </c>
      <c r="I2137" s="7">
        <v>3865.3999999999996</v>
      </c>
      <c r="J2137" s="8">
        <v>1546.1599999999999</v>
      </c>
      <c r="K2137" s="8">
        <v>2319.2399999999998</v>
      </c>
      <c r="L2137" s="9">
        <f>(Sales[[#This Row],[Profit/Loss]]/Sales[[#This Row],[Revenue]])</f>
        <v>0.6</v>
      </c>
      <c r="M2137" s="1">
        <v>45626</v>
      </c>
      <c r="N2137" s="6" t="s">
        <v>11</v>
      </c>
      <c r="O2137" s="6" t="s">
        <v>4</v>
      </c>
    </row>
    <row r="2138" spans="1:15" x14ac:dyDescent="0.35">
      <c r="A2138" s="6">
        <v>3233</v>
      </c>
      <c r="B2138" s="6" t="s">
        <v>2190</v>
      </c>
      <c r="C2138" s="6" t="s">
        <v>49</v>
      </c>
      <c r="D2138" s="6" t="s">
        <v>50</v>
      </c>
      <c r="E2138" s="6" t="s">
        <v>51</v>
      </c>
      <c r="F2138" s="5">
        <v>2</v>
      </c>
      <c r="G2138" s="8">
        <v>2655</v>
      </c>
      <c r="H2138" s="9">
        <v>0.67</v>
      </c>
      <c r="I2138" s="7">
        <v>1752.2999999999997</v>
      </c>
      <c r="J2138" s="8">
        <v>175.23</v>
      </c>
      <c r="K2138" s="8">
        <v>1577.0699999999997</v>
      </c>
      <c r="L2138" s="9">
        <f>(Sales[[#This Row],[Profit/Loss]]/Sales[[#This Row],[Revenue]])</f>
        <v>0.9</v>
      </c>
      <c r="M2138" s="1">
        <v>45491</v>
      </c>
      <c r="N2138" s="6" t="s">
        <v>11</v>
      </c>
      <c r="O2138" s="6" t="s">
        <v>3</v>
      </c>
    </row>
    <row r="2139" spans="1:15" x14ac:dyDescent="0.35">
      <c r="A2139" s="6">
        <v>3234</v>
      </c>
      <c r="B2139" s="6" t="s">
        <v>2191</v>
      </c>
      <c r="C2139" s="6" t="s">
        <v>32</v>
      </c>
      <c r="D2139" s="6" t="s">
        <v>129</v>
      </c>
      <c r="E2139" s="6" t="s">
        <v>130</v>
      </c>
      <c r="F2139" s="5">
        <v>2</v>
      </c>
      <c r="G2139" s="8">
        <v>2068</v>
      </c>
      <c r="H2139" s="9">
        <v>0.62</v>
      </c>
      <c r="I2139" s="7">
        <v>1571.68</v>
      </c>
      <c r="J2139" s="8">
        <v>471.50400000000002</v>
      </c>
      <c r="K2139" s="8">
        <v>1100.1759999999999</v>
      </c>
      <c r="L2139" s="9">
        <f>(Sales[[#This Row],[Profit/Loss]]/Sales[[#This Row],[Revenue]])</f>
        <v>0.7</v>
      </c>
      <c r="M2139" s="1">
        <v>45623</v>
      </c>
      <c r="N2139" s="6" t="s">
        <v>13</v>
      </c>
      <c r="O2139" s="6" t="s">
        <v>4</v>
      </c>
    </row>
    <row r="2140" spans="1:15" x14ac:dyDescent="0.35">
      <c r="A2140" s="6">
        <v>3235</v>
      </c>
      <c r="B2140" s="6" t="s">
        <v>2192</v>
      </c>
      <c r="C2140" s="6" t="s">
        <v>41</v>
      </c>
      <c r="D2140" s="6" t="s">
        <v>42</v>
      </c>
      <c r="E2140" s="6" t="s">
        <v>43</v>
      </c>
      <c r="F2140" s="5">
        <v>1</v>
      </c>
      <c r="G2140" s="8">
        <v>3466</v>
      </c>
      <c r="H2140" s="9">
        <v>0.66</v>
      </c>
      <c r="I2140" s="7">
        <v>1178.4399999999998</v>
      </c>
      <c r="J2140" s="8">
        <v>824.90799999999979</v>
      </c>
      <c r="K2140" s="8">
        <v>353.53200000000004</v>
      </c>
      <c r="L2140" s="9">
        <f>(Sales[[#This Row],[Profit/Loss]]/Sales[[#This Row],[Revenue]])</f>
        <v>0.3000000000000001</v>
      </c>
      <c r="M2140" s="1">
        <v>45804</v>
      </c>
      <c r="N2140" s="6" t="s">
        <v>11</v>
      </c>
      <c r="O2140" s="6" t="s">
        <v>4</v>
      </c>
    </row>
    <row r="2141" spans="1:15" x14ac:dyDescent="0.35">
      <c r="A2141" s="6">
        <v>3236</v>
      </c>
      <c r="B2141" s="6" t="s">
        <v>2193</v>
      </c>
      <c r="C2141" s="6" t="s">
        <v>37</v>
      </c>
      <c r="D2141" s="6" t="s">
        <v>151</v>
      </c>
      <c r="E2141" s="6" t="s">
        <v>152</v>
      </c>
      <c r="F2141" s="5">
        <v>2</v>
      </c>
      <c r="G2141" s="8">
        <v>3254</v>
      </c>
      <c r="H2141" s="9">
        <v>0.55000000000000004</v>
      </c>
      <c r="I2141" s="7">
        <v>2928.6</v>
      </c>
      <c r="J2141" s="8">
        <v>1171.44</v>
      </c>
      <c r="K2141" s="8">
        <v>1757.1599999999999</v>
      </c>
      <c r="L2141" s="9">
        <f>(Sales[[#This Row],[Profit/Loss]]/Sales[[#This Row],[Revenue]])</f>
        <v>0.6</v>
      </c>
      <c r="M2141" s="1">
        <v>45654</v>
      </c>
      <c r="N2141" s="6" t="s">
        <v>15</v>
      </c>
      <c r="O2141" s="6" t="s">
        <v>4</v>
      </c>
    </row>
    <row r="2142" spans="1:15" x14ac:dyDescent="0.35">
      <c r="A2142" s="6">
        <v>3237</v>
      </c>
      <c r="B2142" s="6" t="s">
        <v>2194</v>
      </c>
      <c r="C2142" s="6" t="s">
        <v>37</v>
      </c>
      <c r="D2142" s="6" t="s">
        <v>38</v>
      </c>
      <c r="E2142" s="6" t="s">
        <v>39</v>
      </c>
      <c r="F2142" s="5">
        <v>3</v>
      </c>
      <c r="G2142" s="8">
        <v>2761</v>
      </c>
      <c r="H2142" s="9">
        <v>0.68</v>
      </c>
      <c r="I2142" s="7">
        <v>2650.5599999999995</v>
      </c>
      <c r="J2142" s="8">
        <v>1060.2239999999999</v>
      </c>
      <c r="K2142" s="8">
        <v>1590.3359999999996</v>
      </c>
      <c r="L2142" s="9">
        <f>(Sales[[#This Row],[Profit/Loss]]/Sales[[#This Row],[Revenue]])</f>
        <v>0.6</v>
      </c>
      <c r="M2142" s="1">
        <v>45562</v>
      </c>
      <c r="N2142" s="6" t="s">
        <v>7</v>
      </c>
      <c r="O2142" s="6" t="s">
        <v>4</v>
      </c>
    </row>
    <row r="2143" spans="1:15" x14ac:dyDescent="0.35">
      <c r="A2143" s="6">
        <v>3238</v>
      </c>
      <c r="B2143" s="6" t="s">
        <v>2195</v>
      </c>
      <c r="C2143" s="6" t="s">
        <v>49</v>
      </c>
      <c r="D2143" s="6" t="s">
        <v>94</v>
      </c>
      <c r="E2143" s="6" t="s">
        <v>95</v>
      </c>
      <c r="F2143" s="5">
        <v>2</v>
      </c>
      <c r="G2143" s="8">
        <v>2689</v>
      </c>
      <c r="H2143" s="9">
        <v>0.87</v>
      </c>
      <c r="I2143" s="7">
        <v>699.14</v>
      </c>
      <c r="J2143" s="8">
        <v>69.914000000000001</v>
      </c>
      <c r="K2143" s="8">
        <v>629.226</v>
      </c>
      <c r="L2143" s="9">
        <f>(Sales[[#This Row],[Profit/Loss]]/Sales[[#This Row],[Revenue]])</f>
        <v>0.9</v>
      </c>
      <c r="M2143" s="1">
        <v>45560</v>
      </c>
      <c r="N2143" s="6" t="s">
        <v>5</v>
      </c>
      <c r="O2143" s="6" t="s">
        <v>4</v>
      </c>
    </row>
    <row r="2144" spans="1:15" x14ac:dyDescent="0.35">
      <c r="A2144" s="6">
        <v>3239</v>
      </c>
      <c r="B2144" s="6" t="s">
        <v>2196</v>
      </c>
      <c r="C2144" s="6" t="s">
        <v>32</v>
      </c>
      <c r="D2144" s="6" t="s">
        <v>68</v>
      </c>
      <c r="E2144" s="6" t="s">
        <v>69</v>
      </c>
      <c r="F2144" s="5">
        <v>1</v>
      </c>
      <c r="G2144" s="8">
        <v>4586</v>
      </c>
      <c r="H2144" s="9">
        <v>0.48</v>
      </c>
      <c r="I2144" s="7">
        <v>2384.7200000000003</v>
      </c>
      <c r="J2144" s="8">
        <v>715.41600000000005</v>
      </c>
      <c r="K2144" s="8">
        <v>1669.3040000000001</v>
      </c>
      <c r="L2144" s="9">
        <f>(Sales[[#This Row],[Profit/Loss]]/Sales[[#This Row],[Revenue]])</f>
        <v>0.7</v>
      </c>
      <c r="M2144" s="1">
        <v>45795</v>
      </c>
      <c r="N2144" s="6" t="s">
        <v>7</v>
      </c>
      <c r="O2144" s="6" t="s">
        <v>3</v>
      </c>
    </row>
    <row r="2145" spans="1:15" x14ac:dyDescent="0.35">
      <c r="A2145" s="6">
        <v>3240</v>
      </c>
      <c r="B2145" s="6" t="s">
        <v>2197</v>
      </c>
      <c r="C2145" s="6" t="s">
        <v>56</v>
      </c>
      <c r="D2145" s="6" t="s">
        <v>57</v>
      </c>
      <c r="E2145" s="6" t="s">
        <v>58</v>
      </c>
      <c r="F2145" s="5">
        <v>2</v>
      </c>
      <c r="G2145" s="8">
        <v>2995</v>
      </c>
      <c r="H2145" s="9">
        <v>0.64</v>
      </c>
      <c r="I2145" s="7">
        <v>2156.4</v>
      </c>
      <c r="J2145" s="8">
        <v>1725.1200000000001</v>
      </c>
      <c r="K2145" s="8">
        <v>431.28</v>
      </c>
      <c r="L2145" s="9">
        <f>(Sales[[#This Row],[Profit/Loss]]/Sales[[#This Row],[Revenue]])</f>
        <v>0.19999999999999998</v>
      </c>
      <c r="M2145" s="1">
        <v>45575</v>
      </c>
      <c r="N2145" s="6" t="s">
        <v>11</v>
      </c>
      <c r="O2145" s="6" t="s">
        <v>3</v>
      </c>
    </row>
    <row r="2146" spans="1:15" x14ac:dyDescent="0.35">
      <c r="A2146" s="6">
        <v>3242</v>
      </c>
      <c r="B2146" s="6" t="s">
        <v>2198</v>
      </c>
      <c r="C2146" s="6" t="s">
        <v>41</v>
      </c>
      <c r="D2146" s="6" t="s">
        <v>42</v>
      </c>
      <c r="E2146" s="6" t="s">
        <v>43</v>
      </c>
      <c r="F2146" s="5">
        <v>1</v>
      </c>
      <c r="G2146" s="8">
        <v>2874</v>
      </c>
      <c r="H2146" s="9">
        <v>0.16</v>
      </c>
      <c r="I2146" s="7">
        <v>2414.16</v>
      </c>
      <c r="J2146" s="8">
        <v>1689.9119999999998</v>
      </c>
      <c r="K2146" s="8">
        <v>724.24800000000005</v>
      </c>
      <c r="L2146" s="9">
        <f>(Sales[[#This Row],[Profit/Loss]]/Sales[[#This Row],[Revenue]])</f>
        <v>0.30000000000000004</v>
      </c>
      <c r="M2146" s="1">
        <v>45367</v>
      </c>
      <c r="N2146" s="6" t="s">
        <v>9</v>
      </c>
      <c r="O2146" s="6" t="s">
        <v>3</v>
      </c>
    </row>
    <row r="2147" spans="1:15" x14ac:dyDescent="0.35">
      <c r="A2147" s="6">
        <v>3243</v>
      </c>
      <c r="B2147" s="6" t="s">
        <v>2199</v>
      </c>
      <c r="C2147" s="6" t="s">
        <v>56</v>
      </c>
      <c r="D2147" s="6" t="s">
        <v>117</v>
      </c>
      <c r="E2147" s="6" t="s">
        <v>118</v>
      </c>
      <c r="F2147" s="5">
        <v>4</v>
      </c>
      <c r="G2147" s="8">
        <v>2869</v>
      </c>
      <c r="H2147" s="9">
        <v>0.87</v>
      </c>
      <c r="I2147" s="7">
        <v>1491.88</v>
      </c>
      <c r="J2147" s="8">
        <v>1193.5040000000001</v>
      </c>
      <c r="K2147" s="8">
        <v>298.37599999999998</v>
      </c>
      <c r="L2147" s="9">
        <f>(Sales[[#This Row],[Profit/Loss]]/Sales[[#This Row],[Revenue]])</f>
        <v>0.19999999999999998</v>
      </c>
      <c r="M2147" s="1">
        <v>45563</v>
      </c>
      <c r="N2147" s="6" t="s">
        <v>5</v>
      </c>
      <c r="O2147" s="6" t="s">
        <v>3</v>
      </c>
    </row>
    <row r="2148" spans="1:15" x14ac:dyDescent="0.35">
      <c r="A2148" s="6">
        <v>3244</v>
      </c>
      <c r="B2148" s="6" t="s">
        <v>2200</v>
      </c>
      <c r="C2148" s="6" t="s">
        <v>45</v>
      </c>
      <c r="D2148" s="6" t="s">
        <v>148</v>
      </c>
      <c r="E2148" s="6" t="s">
        <v>149</v>
      </c>
      <c r="F2148" s="5">
        <v>2</v>
      </c>
      <c r="G2148" s="8">
        <v>2914</v>
      </c>
      <c r="H2148" s="9">
        <v>0.47</v>
      </c>
      <c r="I2148" s="7">
        <v>3088.84</v>
      </c>
      <c r="J2148" s="8">
        <v>2779.9560000000001</v>
      </c>
      <c r="K2148" s="8">
        <v>308.88400000000001</v>
      </c>
      <c r="L2148" s="9">
        <f>(Sales[[#This Row],[Profit/Loss]]/Sales[[#This Row],[Revenue]])</f>
        <v>0.1</v>
      </c>
      <c r="M2148" s="1">
        <v>45714</v>
      </c>
      <c r="N2148" s="6" t="s">
        <v>7</v>
      </c>
      <c r="O2148" s="6" t="s">
        <v>3</v>
      </c>
    </row>
    <row r="2149" spans="1:15" x14ac:dyDescent="0.35">
      <c r="A2149" s="6">
        <v>3245</v>
      </c>
      <c r="B2149" s="6" t="s">
        <v>2201</v>
      </c>
      <c r="C2149" s="6" t="s">
        <v>41</v>
      </c>
      <c r="D2149" s="6" t="s">
        <v>73</v>
      </c>
      <c r="E2149" s="6" t="s">
        <v>74</v>
      </c>
      <c r="F2149" s="5">
        <v>2</v>
      </c>
      <c r="G2149" s="8">
        <v>2543</v>
      </c>
      <c r="H2149" s="9">
        <v>0.59</v>
      </c>
      <c r="I2149" s="7">
        <v>2085.2600000000002</v>
      </c>
      <c r="J2149" s="8">
        <v>1459.682</v>
      </c>
      <c r="K2149" s="8">
        <v>625.5780000000002</v>
      </c>
      <c r="L2149" s="9">
        <f>(Sales[[#This Row],[Profit/Loss]]/Sales[[#This Row],[Revenue]])</f>
        <v>0.30000000000000004</v>
      </c>
      <c r="M2149" s="1">
        <v>45282</v>
      </c>
      <c r="N2149" s="6" t="s">
        <v>13</v>
      </c>
      <c r="O2149" s="6" t="s">
        <v>3</v>
      </c>
    </row>
    <row r="2150" spans="1:15" x14ac:dyDescent="0.35">
      <c r="A2150" s="6">
        <v>3246</v>
      </c>
      <c r="B2150" s="6" t="s">
        <v>2202</v>
      </c>
      <c r="C2150" s="6" t="s">
        <v>32</v>
      </c>
      <c r="D2150" s="6" t="s">
        <v>53</v>
      </c>
      <c r="E2150" s="6" t="s">
        <v>54</v>
      </c>
      <c r="F2150" s="5">
        <v>2</v>
      </c>
      <c r="G2150" s="8">
        <v>4843</v>
      </c>
      <c r="H2150" s="9">
        <v>0.63</v>
      </c>
      <c r="I2150" s="7">
        <v>3583.82</v>
      </c>
      <c r="J2150" s="8">
        <v>1075.146</v>
      </c>
      <c r="K2150" s="8">
        <v>2508.674</v>
      </c>
      <c r="L2150" s="9">
        <f>(Sales[[#This Row],[Profit/Loss]]/Sales[[#This Row],[Revenue]])</f>
        <v>0.7</v>
      </c>
      <c r="M2150" s="1">
        <v>45563</v>
      </c>
      <c r="N2150" s="6" t="s">
        <v>15</v>
      </c>
      <c r="O2150" s="6" t="s">
        <v>4</v>
      </c>
    </row>
    <row r="2151" spans="1:15" x14ac:dyDescent="0.35">
      <c r="A2151" s="6">
        <v>3247</v>
      </c>
      <c r="B2151" s="6" t="s">
        <v>2203</v>
      </c>
      <c r="C2151" s="6" t="s">
        <v>56</v>
      </c>
      <c r="D2151" s="6" t="s">
        <v>57</v>
      </c>
      <c r="E2151" s="6" t="s">
        <v>58</v>
      </c>
      <c r="F2151" s="5">
        <v>2</v>
      </c>
      <c r="G2151" s="8">
        <v>2995</v>
      </c>
      <c r="H2151" s="9">
        <v>0.64</v>
      </c>
      <c r="I2151" s="7">
        <v>2156.4</v>
      </c>
      <c r="J2151" s="8">
        <v>1725.1200000000001</v>
      </c>
      <c r="K2151" s="8">
        <v>431.28</v>
      </c>
      <c r="L2151" s="9">
        <f>(Sales[[#This Row],[Profit/Loss]]/Sales[[#This Row],[Revenue]])</f>
        <v>0.19999999999999998</v>
      </c>
      <c r="M2151" s="1">
        <v>45631</v>
      </c>
      <c r="N2151" s="6" t="s">
        <v>5</v>
      </c>
      <c r="O2151" s="6" t="s">
        <v>3</v>
      </c>
    </row>
    <row r="2152" spans="1:15" x14ac:dyDescent="0.35">
      <c r="A2152" s="6">
        <v>3248</v>
      </c>
      <c r="B2152" s="6" t="s">
        <v>2204</v>
      </c>
      <c r="C2152" s="6" t="s">
        <v>56</v>
      </c>
      <c r="D2152" s="6" t="s">
        <v>57</v>
      </c>
      <c r="E2152" s="6" t="s">
        <v>58</v>
      </c>
      <c r="F2152" s="5">
        <v>2</v>
      </c>
      <c r="G2152" s="8">
        <v>2062</v>
      </c>
      <c r="H2152" s="9">
        <v>0.64</v>
      </c>
      <c r="I2152" s="7">
        <v>1484.6399999999999</v>
      </c>
      <c r="J2152" s="8">
        <v>1187.712</v>
      </c>
      <c r="K2152" s="8">
        <v>296.92799999999988</v>
      </c>
      <c r="L2152" s="9">
        <f>(Sales[[#This Row],[Profit/Loss]]/Sales[[#This Row],[Revenue]])</f>
        <v>0.19999999999999993</v>
      </c>
      <c r="M2152" s="1">
        <v>45800</v>
      </c>
      <c r="N2152" s="6" t="s">
        <v>7</v>
      </c>
      <c r="O2152" s="6" t="s">
        <v>4</v>
      </c>
    </row>
    <row r="2153" spans="1:15" x14ac:dyDescent="0.35">
      <c r="A2153" s="6">
        <v>3249</v>
      </c>
      <c r="B2153" s="6" t="s">
        <v>2205</v>
      </c>
      <c r="C2153" s="6" t="s">
        <v>49</v>
      </c>
      <c r="D2153" s="6" t="s">
        <v>50</v>
      </c>
      <c r="E2153" s="6" t="s">
        <v>51</v>
      </c>
      <c r="F2153" s="5">
        <v>2</v>
      </c>
      <c r="G2153" s="8">
        <v>2510</v>
      </c>
      <c r="H2153" s="9">
        <v>0.67</v>
      </c>
      <c r="I2153" s="7">
        <v>1656.6</v>
      </c>
      <c r="J2153" s="8">
        <v>165.66</v>
      </c>
      <c r="K2153" s="8">
        <v>1490.9399999999998</v>
      </c>
      <c r="L2153" s="9">
        <f>(Sales[[#This Row],[Profit/Loss]]/Sales[[#This Row],[Revenue]])</f>
        <v>0.89999999999999991</v>
      </c>
      <c r="M2153" s="1">
        <v>45563</v>
      </c>
      <c r="N2153" s="6" t="s">
        <v>5</v>
      </c>
      <c r="O2153" s="6" t="s">
        <v>4</v>
      </c>
    </row>
    <row r="2154" spans="1:15" x14ac:dyDescent="0.35">
      <c r="A2154" s="6">
        <v>3250</v>
      </c>
      <c r="B2154" s="6" t="s">
        <v>2206</v>
      </c>
      <c r="C2154" s="6" t="s">
        <v>49</v>
      </c>
      <c r="D2154" s="6" t="s">
        <v>50</v>
      </c>
      <c r="E2154" s="6" t="s">
        <v>51</v>
      </c>
      <c r="F2154" s="5">
        <v>2</v>
      </c>
      <c r="G2154" s="8">
        <v>2510</v>
      </c>
      <c r="H2154" s="9">
        <v>0.67</v>
      </c>
      <c r="I2154" s="7">
        <v>1656.6</v>
      </c>
      <c r="J2154" s="8">
        <v>165.66</v>
      </c>
      <c r="K2154" s="8">
        <v>1490.9399999999998</v>
      </c>
      <c r="L2154" s="9">
        <f>(Sales[[#This Row],[Profit/Loss]]/Sales[[#This Row],[Revenue]])</f>
        <v>0.89999999999999991</v>
      </c>
      <c r="M2154" s="1">
        <v>45563</v>
      </c>
      <c r="N2154" s="6" t="s">
        <v>11</v>
      </c>
      <c r="O2154" s="6" t="s">
        <v>4</v>
      </c>
    </row>
    <row r="2155" spans="1:15" x14ac:dyDescent="0.35">
      <c r="A2155" s="6">
        <v>3251</v>
      </c>
      <c r="B2155" s="6" t="s">
        <v>2207</v>
      </c>
      <c r="C2155" s="6" t="s">
        <v>56</v>
      </c>
      <c r="D2155" s="6" t="s">
        <v>78</v>
      </c>
      <c r="E2155" s="6" t="s">
        <v>79</v>
      </c>
      <c r="F2155" s="5">
        <v>2</v>
      </c>
      <c r="G2155" s="8">
        <v>2791</v>
      </c>
      <c r="H2155" s="9">
        <v>0.59</v>
      </c>
      <c r="I2155" s="7">
        <v>2288.6200000000003</v>
      </c>
      <c r="J2155" s="8">
        <v>1830.8960000000004</v>
      </c>
      <c r="K2155" s="8">
        <v>457.72399999999993</v>
      </c>
      <c r="L2155" s="9">
        <f>(Sales[[#This Row],[Profit/Loss]]/Sales[[#This Row],[Revenue]])</f>
        <v>0.19999999999999993</v>
      </c>
      <c r="M2155" s="1">
        <v>45672</v>
      </c>
      <c r="N2155" s="6" t="s">
        <v>5</v>
      </c>
      <c r="O2155" s="6" t="s">
        <v>4</v>
      </c>
    </row>
    <row r="2156" spans="1:15" x14ac:dyDescent="0.35">
      <c r="A2156" s="6">
        <v>3252</v>
      </c>
      <c r="B2156" s="6" t="s">
        <v>2208</v>
      </c>
      <c r="C2156" s="6" t="s">
        <v>41</v>
      </c>
      <c r="D2156" s="6" t="s">
        <v>87</v>
      </c>
      <c r="E2156" s="6" t="s">
        <v>88</v>
      </c>
      <c r="F2156" s="5">
        <v>2</v>
      </c>
      <c r="G2156" s="8">
        <v>2573</v>
      </c>
      <c r="H2156" s="9">
        <v>0.75</v>
      </c>
      <c r="I2156" s="7">
        <v>1286.5</v>
      </c>
      <c r="J2156" s="8">
        <v>900.55</v>
      </c>
      <c r="K2156" s="8">
        <v>385.95000000000005</v>
      </c>
      <c r="L2156" s="9">
        <f>(Sales[[#This Row],[Profit/Loss]]/Sales[[#This Row],[Revenue]])</f>
        <v>0.30000000000000004</v>
      </c>
      <c r="M2156" s="1">
        <v>45700</v>
      </c>
      <c r="N2156" s="6" t="s">
        <v>7</v>
      </c>
      <c r="O2156" s="6" t="s">
        <v>3</v>
      </c>
    </row>
    <row r="2157" spans="1:15" x14ac:dyDescent="0.35">
      <c r="A2157" s="6">
        <v>3253</v>
      </c>
      <c r="B2157" s="6" t="s">
        <v>2209</v>
      </c>
      <c r="C2157" s="6" t="s">
        <v>37</v>
      </c>
      <c r="D2157" s="6" t="s">
        <v>102</v>
      </c>
      <c r="E2157" s="6" t="s">
        <v>103</v>
      </c>
      <c r="F2157" s="5">
        <v>5</v>
      </c>
      <c r="G2157" s="8">
        <v>4430</v>
      </c>
      <c r="H2157" s="9">
        <v>0.35</v>
      </c>
      <c r="I2157" s="7">
        <v>14397.5</v>
      </c>
      <c r="J2157" s="8">
        <v>5759</v>
      </c>
      <c r="K2157" s="8">
        <v>8638.5</v>
      </c>
      <c r="L2157" s="9">
        <f>(Sales[[#This Row],[Profit/Loss]]/Sales[[#This Row],[Revenue]])</f>
        <v>0.6</v>
      </c>
      <c r="M2157" s="1">
        <v>45727</v>
      </c>
      <c r="N2157" s="6" t="s">
        <v>13</v>
      </c>
      <c r="O2157" s="6" t="s">
        <v>4</v>
      </c>
    </row>
    <row r="2158" spans="1:15" x14ac:dyDescent="0.35">
      <c r="A2158" s="6">
        <v>3254</v>
      </c>
      <c r="B2158" s="6" t="s">
        <v>2210</v>
      </c>
      <c r="C2158" s="6" t="s">
        <v>37</v>
      </c>
      <c r="D2158" s="6" t="s">
        <v>102</v>
      </c>
      <c r="E2158" s="6" t="s">
        <v>103</v>
      </c>
      <c r="F2158" s="5">
        <v>2</v>
      </c>
      <c r="G2158" s="8">
        <v>2445</v>
      </c>
      <c r="H2158" s="9">
        <v>0.9</v>
      </c>
      <c r="I2158" s="7">
        <v>488.99999999999989</v>
      </c>
      <c r="J2158" s="8">
        <v>195.59999999999997</v>
      </c>
      <c r="K2158" s="8">
        <v>293.39999999999992</v>
      </c>
      <c r="L2158" s="9">
        <f>(Sales[[#This Row],[Profit/Loss]]/Sales[[#This Row],[Revenue]])</f>
        <v>0.6</v>
      </c>
      <c r="M2158" s="1">
        <v>45815</v>
      </c>
      <c r="N2158" s="6" t="s">
        <v>15</v>
      </c>
      <c r="O2158" s="6" t="s">
        <v>4</v>
      </c>
    </row>
    <row r="2159" spans="1:15" x14ac:dyDescent="0.35">
      <c r="A2159" s="6">
        <v>3255</v>
      </c>
      <c r="B2159" s="6" t="s">
        <v>2211</v>
      </c>
      <c r="C2159" s="6" t="s">
        <v>45</v>
      </c>
      <c r="D2159" s="6" t="s">
        <v>148</v>
      </c>
      <c r="E2159" s="6" t="s">
        <v>149</v>
      </c>
      <c r="F2159" s="5">
        <v>6</v>
      </c>
      <c r="G2159" s="8">
        <v>3905</v>
      </c>
      <c r="H2159" s="9">
        <v>0.67</v>
      </c>
      <c r="I2159" s="7">
        <v>7731.8999999999987</v>
      </c>
      <c r="J2159" s="8">
        <v>6958.7099999999991</v>
      </c>
      <c r="K2159" s="8">
        <v>773.1899999999996</v>
      </c>
      <c r="L2159" s="9">
        <f>(Sales[[#This Row],[Profit/Loss]]/Sales[[#This Row],[Revenue]])</f>
        <v>9.9999999999999964E-2</v>
      </c>
      <c r="M2159" s="1">
        <v>45630</v>
      </c>
      <c r="N2159" s="6" t="s">
        <v>9</v>
      </c>
      <c r="O2159" s="6" t="s">
        <v>4</v>
      </c>
    </row>
    <row r="2160" spans="1:15" x14ac:dyDescent="0.35">
      <c r="A2160" s="6">
        <v>3256</v>
      </c>
      <c r="B2160" s="6" t="s">
        <v>2212</v>
      </c>
      <c r="C2160" s="6" t="s">
        <v>49</v>
      </c>
      <c r="D2160" s="6" t="s">
        <v>50</v>
      </c>
      <c r="E2160" s="6" t="s">
        <v>51</v>
      </c>
      <c r="F2160" s="5">
        <v>2</v>
      </c>
      <c r="G2160" s="8">
        <v>2510</v>
      </c>
      <c r="H2160" s="9">
        <v>0.67</v>
      </c>
      <c r="I2160" s="7">
        <v>1656.6</v>
      </c>
      <c r="J2160" s="8">
        <v>165.66</v>
      </c>
      <c r="K2160" s="8">
        <v>1490.9399999999998</v>
      </c>
      <c r="L2160" s="9">
        <f>(Sales[[#This Row],[Profit/Loss]]/Sales[[#This Row],[Revenue]])</f>
        <v>0.89999999999999991</v>
      </c>
      <c r="M2160" s="1">
        <v>45860</v>
      </c>
      <c r="N2160" s="6" t="s">
        <v>9</v>
      </c>
      <c r="O2160" s="6" t="s">
        <v>3</v>
      </c>
    </row>
    <row r="2161" spans="1:15" x14ac:dyDescent="0.35">
      <c r="A2161" s="6">
        <v>3257</v>
      </c>
      <c r="B2161" s="6" t="s">
        <v>439</v>
      </c>
      <c r="C2161" s="6" t="s">
        <v>49</v>
      </c>
      <c r="D2161" s="6" t="s">
        <v>105</v>
      </c>
      <c r="E2161" s="6" t="s">
        <v>106</v>
      </c>
      <c r="F2161" s="5">
        <v>2</v>
      </c>
      <c r="G2161" s="8">
        <v>2751</v>
      </c>
      <c r="H2161" s="9">
        <v>0.61</v>
      </c>
      <c r="I2161" s="7">
        <v>2145.7800000000002</v>
      </c>
      <c r="J2161" s="8">
        <v>214.57800000000003</v>
      </c>
      <c r="K2161" s="8">
        <v>1931.2020000000002</v>
      </c>
      <c r="L2161" s="9">
        <f>(Sales[[#This Row],[Profit/Loss]]/Sales[[#This Row],[Revenue]])</f>
        <v>0.9</v>
      </c>
      <c r="M2161" s="1">
        <v>45734</v>
      </c>
      <c r="N2161" s="6" t="s">
        <v>13</v>
      </c>
      <c r="O2161" s="6" t="s">
        <v>3</v>
      </c>
    </row>
    <row r="2162" spans="1:15" x14ac:dyDescent="0.35">
      <c r="A2162" s="6">
        <v>3258</v>
      </c>
      <c r="B2162" s="6" t="s">
        <v>2213</v>
      </c>
      <c r="C2162" s="6" t="s">
        <v>41</v>
      </c>
      <c r="D2162" s="6" t="s">
        <v>42</v>
      </c>
      <c r="E2162" s="6" t="s">
        <v>43</v>
      </c>
      <c r="F2162" s="5">
        <v>1</v>
      </c>
      <c r="G2162" s="8">
        <v>2874</v>
      </c>
      <c r="H2162" s="9">
        <v>0.66</v>
      </c>
      <c r="I2162" s="7">
        <v>977.15999999999985</v>
      </c>
      <c r="J2162" s="8">
        <v>684.01199999999983</v>
      </c>
      <c r="K2162" s="8">
        <v>293.14800000000002</v>
      </c>
      <c r="L2162" s="9">
        <f>(Sales[[#This Row],[Profit/Loss]]/Sales[[#This Row],[Revenue]])</f>
        <v>0.30000000000000004</v>
      </c>
      <c r="M2162" s="1">
        <v>45722</v>
      </c>
      <c r="N2162" s="6" t="s">
        <v>7</v>
      </c>
      <c r="O2162" s="6" t="s">
        <v>3</v>
      </c>
    </row>
    <row r="2163" spans="1:15" x14ac:dyDescent="0.35">
      <c r="A2163" s="6">
        <v>3259</v>
      </c>
      <c r="B2163" s="6" t="s">
        <v>2214</v>
      </c>
      <c r="C2163" s="6" t="s">
        <v>41</v>
      </c>
      <c r="D2163" s="6" t="s">
        <v>110</v>
      </c>
      <c r="E2163" s="6" t="s">
        <v>111</v>
      </c>
      <c r="F2163" s="5">
        <v>2</v>
      </c>
      <c r="G2163" s="8">
        <v>2449</v>
      </c>
      <c r="H2163" s="9">
        <v>0.69</v>
      </c>
      <c r="I2163" s="7">
        <v>1518.3800000000003</v>
      </c>
      <c r="J2163" s="8">
        <v>1062.8660000000002</v>
      </c>
      <c r="K2163" s="8">
        <v>455.51400000000012</v>
      </c>
      <c r="L2163" s="9">
        <f>(Sales[[#This Row],[Profit/Loss]]/Sales[[#This Row],[Revenue]])</f>
        <v>0.3</v>
      </c>
      <c r="M2163" s="1">
        <v>45766</v>
      </c>
      <c r="N2163" s="6" t="s">
        <v>9</v>
      </c>
      <c r="O2163" s="6" t="s">
        <v>3</v>
      </c>
    </row>
    <row r="2164" spans="1:15" x14ac:dyDescent="0.35">
      <c r="A2164" s="6">
        <v>3261</v>
      </c>
      <c r="B2164" s="6" t="s">
        <v>2215</v>
      </c>
      <c r="C2164" s="6" t="s">
        <v>37</v>
      </c>
      <c r="D2164" s="6" t="s">
        <v>113</v>
      </c>
      <c r="E2164" s="6" t="s">
        <v>114</v>
      </c>
      <c r="F2164" s="5">
        <v>1</v>
      </c>
      <c r="G2164" s="8">
        <v>2754</v>
      </c>
      <c r="H2164" s="9">
        <v>0.63</v>
      </c>
      <c r="I2164" s="7">
        <v>1018.98</v>
      </c>
      <c r="J2164" s="8">
        <v>407.59200000000004</v>
      </c>
      <c r="K2164" s="8">
        <v>611.38799999999992</v>
      </c>
      <c r="L2164" s="9">
        <f>(Sales[[#This Row],[Profit/Loss]]/Sales[[#This Row],[Revenue]])</f>
        <v>0.59999999999999987</v>
      </c>
      <c r="M2164" s="1">
        <v>45789</v>
      </c>
      <c r="N2164" s="6" t="s">
        <v>15</v>
      </c>
      <c r="O2164" s="6" t="s">
        <v>4</v>
      </c>
    </row>
    <row r="2165" spans="1:15" x14ac:dyDescent="0.35">
      <c r="A2165" s="6">
        <v>3262</v>
      </c>
      <c r="B2165" s="6" t="s">
        <v>2216</v>
      </c>
      <c r="C2165" s="6" t="s">
        <v>45</v>
      </c>
      <c r="D2165" s="6" t="s">
        <v>171</v>
      </c>
      <c r="E2165" s="6" t="s">
        <v>172</v>
      </c>
      <c r="F2165" s="5">
        <v>2</v>
      </c>
      <c r="G2165" s="8">
        <v>3728</v>
      </c>
      <c r="H2165" s="9">
        <v>0.57999999999999996</v>
      </c>
      <c r="I2165" s="7">
        <v>3131.5200000000004</v>
      </c>
      <c r="J2165" s="8">
        <v>2818.3680000000004</v>
      </c>
      <c r="K2165" s="8">
        <v>313.15200000000004</v>
      </c>
      <c r="L2165" s="9">
        <f>(Sales[[#This Row],[Profit/Loss]]/Sales[[#This Row],[Revenue]])</f>
        <v>0.1</v>
      </c>
      <c r="M2165" s="1">
        <v>45563</v>
      </c>
      <c r="N2165" s="6" t="s">
        <v>7</v>
      </c>
      <c r="O2165" s="6" t="s">
        <v>4</v>
      </c>
    </row>
    <row r="2166" spans="1:15" x14ac:dyDescent="0.35">
      <c r="A2166" s="6">
        <v>3263</v>
      </c>
      <c r="B2166" s="6" t="s">
        <v>2217</v>
      </c>
      <c r="C2166" s="6" t="s">
        <v>41</v>
      </c>
      <c r="D2166" s="6" t="s">
        <v>73</v>
      </c>
      <c r="E2166" s="6" t="s">
        <v>74</v>
      </c>
      <c r="F2166" s="5">
        <v>6</v>
      </c>
      <c r="G2166" s="8">
        <v>3121</v>
      </c>
      <c r="H2166" s="9">
        <v>0.59</v>
      </c>
      <c r="I2166" s="7">
        <v>7677.6600000000008</v>
      </c>
      <c r="J2166" s="8">
        <v>5374.3620000000001</v>
      </c>
      <c r="K2166" s="8">
        <v>2303.2980000000007</v>
      </c>
      <c r="L2166" s="9">
        <f>(Sales[[#This Row],[Profit/Loss]]/Sales[[#This Row],[Revenue]])</f>
        <v>0.30000000000000004</v>
      </c>
      <c r="M2166" s="1">
        <v>45678</v>
      </c>
      <c r="N2166" s="6" t="s">
        <v>11</v>
      </c>
      <c r="O2166" s="6" t="s">
        <v>3</v>
      </c>
    </row>
    <row r="2167" spans="1:15" x14ac:dyDescent="0.35">
      <c r="A2167" s="6">
        <v>3264</v>
      </c>
      <c r="B2167" s="6" t="s">
        <v>2218</v>
      </c>
      <c r="C2167" s="6" t="s">
        <v>56</v>
      </c>
      <c r="D2167" s="6" t="s">
        <v>83</v>
      </c>
      <c r="E2167" s="6" t="s">
        <v>84</v>
      </c>
      <c r="F2167" s="5">
        <v>2</v>
      </c>
      <c r="G2167" s="8">
        <v>944</v>
      </c>
      <c r="H2167" s="9">
        <v>7.0000000000000007E-2</v>
      </c>
      <c r="I2167" s="7">
        <v>1755.84</v>
      </c>
      <c r="J2167" s="8">
        <v>1404.672</v>
      </c>
      <c r="K2167" s="8">
        <v>351.16799999999989</v>
      </c>
      <c r="L2167" s="9">
        <f>(Sales[[#This Row],[Profit/Loss]]/Sales[[#This Row],[Revenue]])</f>
        <v>0.19999999999999996</v>
      </c>
      <c r="M2167" s="1">
        <v>45831</v>
      </c>
      <c r="N2167" s="6" t="s">
        <v>13</v>
      </c>
      <c r="O2167" s="6" t="s">
        <v>4</v>
      </c>
    </row>
    <row r="2168" spans="1:15" x14ac:dyDescent="0.35">
      <c r="A2168" s="6">
        <v>3265</v>
      </c>
      <c r="B2168" s="6" t="s">
        <v>2219</v>
      </c>
      <c r="C2168" s="6" t="s">
        <v>37</v>
      </c>
      <c r="D2168" s="6" t="s">
        <v>151</v>
      </c>
      <c r="E2168" s="6" t="s">
        <v>152</v>
      </c>
      <c r="F2168" s="5">
        <v>1</v>
      </c>
      <c r="G2168" s="8">
        <v>1883</v>
      </c>
      <c r="H2168" s="9">
        <v>0.73</v>
      </c>
      <c r="I2168" s="7">
        <v>508.41</v>
      </c>
      <c r="J2168" s="8">
        <v>203.36400000000003</v>
      </c>
      <c r="K2168" s="8">
        <v>305.04599999999999</v>
      </c>
      <c r="L2168" s="9">
        <f>(Sales[[#This Row],[Profit/Loss]]/Sales[[#This Row],[Revenue]])</f>
        <v>0.6</v>
      </c>
      <c r="M2168" s="1">
        <v>45835</v>
      </c>
      <c r="N2168" s="6" t="s">
        <v>11</v>
      </c>
      <c r="O2168" s="6" t="s">
        <v>3</v>
      </c>
    </row>
    <row r="2169" spans="1:15" x14ac:dyDescent="0.35">
      <c r="A2169" s="6">
        <v>3266</v>
      </c>
      <c r="B2169" s="6" t="s">
        <v>2220</v>
      </c>
      <c r="C2169" s="6" t="s">
        <v>49</v>
      </c>
      <c r="D2169" s="6" t="s">
        <v>94</v>
      </c>
      <c r="E2169" s="6" t="s">
        <v>95</v>
      </c>
      <c r="F2169" s="5">
        <v>2</v>
      </c>
      <c r="G2169" s="8">
        <v>3350</v>
      </c>
      <c r="H2169" s="9">
        <v>0.76</v>
      </c>
      <c r="I2169" s="7">
        <v>1608</v>
      </c>
      <c r="J2169" s="8">
        <v>160.80000000000001</v>
      </c>
      <c r="K2169" s="8">
        <v>1447.2</v>
      </c>
      <c r="L2169" s="9">
        <f>(Sales[[#This Row],[Profit/Loss]]/Sales[[#This Row],[Revenue]])</f>
        <v>0.9</v>
      </c>
      <c r="M2169" s="1">
        <v>45563</v>
      </c>
      <c r="N2169" s="6" t="s">
        <v>9</v>
      </c>
      <c r="O2169" s="6" t="s">
        <v>3</v>
      </c>
    </row>
    <row r="2170" spans="1:15" x14ac:dyDescent="0.35">
      <c r="A2170" s="6">
        <v>3267</v>
      </c>
      <c r="B2170" s="6" t="s">
        <v>2221</v>
      </c>
      <c r="C2170" s="6" t="s">
        <v>56</v>
      </c>
      <c r="D2170" s="6" t="s">
        <v>78</v>
      </c>
      <c r="E2170" s="6" t="s">
        <v>79</v>
      </c>
      <c r="F2170" s="5">
        <v>1</v>
      </c>
      <c r="G2170" s="8">
        <v>3966</v>
      </c>
      <c r="H2170" s="9">
        <v>0.48</v>
      </c>
      <c r="I2170" s="7">
        <v>2062.3200000000002</v>
      </c>
      <c r="J2170" s="8">
        <v>1649.8560000000002</v>
      </c>
      <c r="K2170" s="8">
        <v>412.46399999999994</v>
      </c>
      <c r="L2170" s="9">
        <f>(Sales[[#This Row],[Profit/Loss]]/Sales[[#This Row],[Revenue]])</f>
        <v>0.19999999999999996</v>
      </c>
      <c r="M2170" s="1">
        <v>45587</v>
      </c>
      <c r="N2170" s="6" t="s">
        <v>11</v>
      </c>
      <c r="O2170" s="6" t="s">
        <v>3</v>
      </c>
    </row>
    <row r="2171" spans="1:15" x14ac:dyDescent="0.35">
      <c r="A2171" s="6">
        <v>3269</v>
      </c>
      <c r="B2171" s="6" t="s">
        <v>2222</v>
      </c>
      <c r="C2171" s="6" t="s">
        <v>49</v>
      </c>
      <c r="D2171" s="6" t="s">
        <v>50</v>
      </c>
      <c r="E2171" s="6" t="s">
        <v>51</v>
      </c>
      <c r="F2171" s="5">
        <v>2</v>
      </c>
      <c r="G2171" s="8">
        <v>2998</v>
      </c>
      <c r="H2171" s="9">
        <v>0.9</v>
      </c>
      <c r="I2171" s="7">
        <v>599.59999999999991</v>
      </c>
      <c r="J2171" s="8">
        <v>59.959999999999994</v>
      </c>
      <c r="K2171" s="8">
        <v>539.63999999999987</v>
      </c>
      <c r="L2171" s="9">
        <f>(Sales[[#This Row],[Profit/Loss]]/Sales[[#This Row],[Revenue]])</f>
        <v>0.89999999999999991</v>
      </c>
      <c r="M2171" s="1">
        <v>45380</v>
      </c>
      <c r="N2171" s="6" t="s">
        <v>7</v>
      </c>
      <c r="O2171" s="6" t="s">
        <v>4</v>
      </c>
    </row>
    <row r="2172" spans="1:15" x14ac:dyDescent="0.35">
      <c r="A2172" s="6">
        <v>3270</v>
      </c>
      <c r="B2172" s="6" t="s">
        <v>2223</v>
      </c>
      <c r="C2172" s="6" t="s">
        <v>49</v>
      </c>
      <c r="D2172" s="6" t="s">
        <v>63</v>
      </c>
      <c r="E2172" s="6" t="s">
        <v>64</v>
      </c>
      <c r="F2172" s="5">
        <v>3</v>
      </c>
      <c r="G2172" s="8">
        <v>3191</v>
      </c>
      <c r="H2172" s="9">
        <v>0.96</v>
      </c>
      <c r="I2172" s="7">
        <v>382.92000000000036</v>
      </c>
      <c r="J2172" s="8">
        <v>38.292000000000037</v>
      </c>
      <c r="K2172" s="8">
        <v>344.62800000000033</v>
      </c>
      <c r="L2172" s="9">
        <f>(Sales[[#This Row],[Profit/Loss]]/Sales[[#This Row],[Revenue]])</f>
        <v>0.9</v>
      </c>
      <c r="M2172" s="1">
        <v>45563</v>
      </c>
      <c r="N2172" s="6" t="s">
        <v>7</v>
      </c>
      <c r="O2172" s="6" t="s">
        <v>4</v>
      </c>
    </row>
    <row r="2173" spans="1:15" x14ac:dyDescent="0.35">
      <c r="A2173" s="6">
        <v>3271</v>
      </c>
      <c r="B2173" s="6" t="s">
        <v>2224</v>
      </c>
      <c r="C2173" s="6" t="s">
        <v>45</v>
      </c>
      <c r="D2173" s="6" t="s">
        <v>148</v>
      </c>
      <c r="E2173" s="6" t="s">
        <v>149</v>
      </c>
      <c r="F2173" s="5">
        <v>2</v>
      </c>
      <c r="G2173" s="8">
        <v>2672</v>
      </c>
      <c r="H2173" s="9">
        <v>0.28999999999999998</v>
      </c>
      <c r="I2173" s="7">
        <v>3794.24</v>
      </c>
      <c r="J2173" s="8">
        <v>3414.8159999999998</v>
      </c>
      <c r="K2173" s="8">
        <v>379.42399999999998</v>
      </c>
      <c r="L2173" s="9">
        <f>(Sales[[#This Row],[Profit/Loss]]/Sales[[#This Row],[Revenue]])</f>
        <v>0.1</v>
      </c>
      <c r="M2173" s="1">
        <v>45662</v>
      </c>
      <c r="N2173" s="6" t="s">
        <v>7</v>
      </c>
      <c r="O2173" s="6" t="s">
        <v>4</v>
      </c>
    </row>
    <row r="2174" spans="1:15" x14ac:dyDescent="0.35">
      <c r="A2174" s="6">
        <v>3272</v>
      </c>
      <c r="B2174" s="6" t="s">
        <v>1603</v>
      </c>
      <c r="C2174" s="6" t="s">
        <v>41</v>
      </c>
      <c r="D2174" s="6" t="s">
        <v>110</v>
      </c>
      <c r="E2174" s="6" t="s">
        <v>111</v>
      </c>
      <c r="F2174" s="5">
        <v>3</v>
      </c>
      <c r="G2174" s="8">
        <v>4236</v>
      </c>
      <c r="H2174" s="9">
        <v>0.69</v>
      </c>
      <c r="I2174" s="7">
        <v>3939.4800000000005</v>
      </c>
      <c r="J2174" s="8">
        <v>2757.636</v>
      </c>
      <c r="K2174" s="8">
        <v>1181.8440000000005</v>
      </c>
      <c r="L2174" s="9">
        <f>(Sales[[#This Row],[Profit/Loss]]/Sales[[#This Row],[Revenue]])</f>
        <v>0.3000000000000001</v>
      </c>
      <c r="M2174" s="1">
        <v>45531</v>
      </c>
      <c r="N2174" s="6" t="s">
        <v>9</v>
      </c>
      <c r="O2174" s="6" t="s">
        <v>4</v>
      </c>
    </row>
    <row r="2175" spans="1:15" x14ac:dyDescent="0.35">
      <c r="A2175" s="6">
        <v>3273</v>
      </c>
      <c r="B2175" s="6" t="s">
        <v>1288</v>
      </c>
      <c r="C2175" s="6" t="s">
        <v>41</v>
      </c>
      <c r="D2175" s="6" t="s">
        <v>110</v>
      </c>
      <c r="E2175" s="6" t="s">
        <v>111</v>
      </c>
      <c r="F2175" s="5">
        <v>2</v>
      </c>
      <c r="G2175" s="8">
        <v>4090</v>
      </c>
      <c r="H2175" s="9">
        <v>0.69</v>
      </c>
      <c r="I2175" s="7">
        <v>2535.8000000000006</v>
      </c>
      <c r="J2175" s="8">
        <v>1775.0600000000004</v>
      </c>
      <c r="K2175" s="8">
        <v>760.74000000000024</v>
      </c>
      <c r="L2175" s="9">
        <f>(Sales[[#This Row],[Profit/Loss]]/Sales[[#This Row],[Revenue]])</f>
        <v>0.30000000000000004</v>
      </c>
      <c r="M2175" s="1">
        <v>45516</v>
      </c>
      <c r="N2175" s="6" t="s">
        <v>11</v>
      </c>
      <c r="O2175" s="6" t="s">
        <v>3</v>
      </c>
    </row>
    <row r="2176" spans="1:15" x14ac:dyDescent="0.35">
      <c r="A2176" s="6">
        <v>3274</v>
      </c>
      <c r="B2176" s="6" t="s">
        <v>2225</v>
      </c>
      <c r="C2176" s="6" t="s">
        <v>56</v>
      </c>
      <c r="D2176" s="6" t="s">
        <v>57</v>
      </c>
      <c r="E2176" s="6" t="s">
        <v>58</v>
      </c>
      <c r="F2176" s="5">
        <v>2</v>
      </c>
      <c r="G2176" s="8">
        <v>4409</v>
      </c>
      <c r="H2176" s="9">
        <v>0.64</v>
      </c>
      <c r="I2176" s="7">
        <v>3174.48</v>
      </c>
      <c r="J2176" s="8">
        <v>2539.5840000000003</v>
      </c>
      <c r="K2176" s="8">
        <v>634.89599999999973</v>
      </c>
      <c r="L2176" s="9">
        <f>(Sales[[#This Row],[Profit/Loss]]/Sales[[#This Row],[Revenue]])</f>
        <v>0.19999999999999993</v>
      </c>
      <c r="M2176" s="1">
        <v>45534</v>
      </c>
      <c r="N2176" s="6" t="s">
        <v>5</v>
      </c>
      <c r="O2176" s="6" t="s">
        <v>4</v>
      </c>
    </row>
    <row r="2177" spans="1:15" x14ac:dyDescent="0.35">
      <c r="A2177" s="6">
        <v>3275</v>
      </c>
      <c r="B2177" s="6" t="s">
        <v>2226</v>
      </c>
      <c r="C2177" s="6" t="s">
        <v>45</v>
      </c>
      <c r="D2177" s="6" t="s">
        <v>148</v>
      </c>
      <c r="E2177" s="6" t="s">
        <v>149</v>
      </c>
      <c r="F2177" s="5">
        <v>6</v>
      </c>
      <c r="G2177" s="8">
        <v>2914</v>
      </c>
      <c r="H2177" s="9">
        <v>0.67</v>
      </c>
      <c r="I2177" s="7">
        <v>5769.7199999999993</v>
      </c>
      <c r="J2177" s="8">
        <v>5192.7479999999996</v>
      </c>
      <c r="K2177" s="8">
        <v>576.97199999999975</v>
      </c>
      <c r="L2177" s="9">
        <f>(Sales[[#This Row],[Profit/Loss]]/Sales[[#This Row],[Revenue]])</f>
        <v>9.9999999999999964E-2</v>
      </c>
      <c r="M2177" s="1">
        <v>45520</v>
      </c>
      <c r="N2177" s="6" t="s">
        <v>7</v>
      </c>
      <c r="O2177" s="6" t="s">
        <v>4</v>
      </c>
    </row>
    <row r="2178" spans="1:15" x14ac:dyDescent="0.35">
      <c r="A2178" s="6">
        <v>3276</v>
      </c>
      <c r="B2178" s="6" t="s">
        <v>2227</v>
      </c>
      <c r="C2178" s="6" t="s">
        <v>49</v>
      </c>
      <c r="D2178" s="6" t="s">
        <v>63</v>
      </c>
      <c r="E2178" s="6" t="s">
        <v>64</v>
      </c>
      <c r="F2178" s="5">
        <v>6</v>
      </c>
      <c r="G2178" s="8">
        <v>2790</v>
      </c>
      <c r="H2178" s="9">
        <v>0.65</v>
      </c>
      <c r="I2178" s="7">
        <v>5859</v>
      </c>
      <c r="J2178" s="8">
        <v>585.9</v>
      </c>
      <c r="K2178" s="8">
        <v>5273.1</v>
      </c>
      <c r="L2178" s="9">
        <f>(Sales[[#This Row],[Profit/Loss]]/Sales[[#This Row],[Revenue]])</f>
        <v>0.9</v>
      </c>
      <c r="M2178" s="1">
        <v>45664</v>
      </c>
      <c r="N2178" s="6" t="s">
        <v>15</v>
      </c>
      <c r="O2178" s="6" t="s">
        <v>4</v>
      </c>
    </row>
    <row r="2179" spans="1:15" x14ac:dyDescent="0.35">
      <c r="A2179" s="6">
        <v>3277</v>
      </c>
      <c r="B2179" s="6" t="s">
        <v>2228</v>
      </c>
      <c r="C2179" s="6" t="s">
        <v>37</v>
      </c>
      <c r="D2179" s="6" t="s">
        <v>113</v>
      </c>
      <c r="E2179" s="6" t="s">
        <v>114</v>
      </c>
      <c r="F2179" s="5">
        <v>2</v>
      </c>
      <c r="G2179" s="8">
        <v>3583</v>
      </c>
      <c r="H2179" s="9">
        <v>0.63</v>
      </c>
      <c r="I2179" s="7">
        <v>2651.42</v>
      </c>
      <c r="J2179" s="8">
        <v>1060.568</v>
      </c>
      <c r="K2179" s="8">
        <v>1590.8520000000001</v>
      </c>
      <c r="L2179" s="9">
        <f>(Sales[[#This Row],[Profit/Loss]]/Sales[[#This Row],[Revenue]])</f>
        <v>0.6</v>
      </c>
      <c r="M2179" s="1">
        <v>45563</v>
      </c>
      <c r="N2179" s="6" t="s">
        <v>7</v>
      </c>
      <c r="O2179" s="6" t="s">
        <v>4</v>
      </c>
    </row>
    <row r="2180" spans="1:15" x14ac:dyDescent="0.35">
      <c r="A2180" s="6">
        <v>3278</v>
      </c>
      <c r="B2180" s="6" t="s">
        <v>2229</v>
      </c>
      <c r="C2180" s="6" t="s">
        <v>45</v>
      </c>
      <c r="D2180" s="6" t="s">
        <v>46</v>
      </c>
      <c r="E2180" s="6" t="s">
        <v>47</v>
      </c>
      <c r="F2180" s="5">
        <v>2</v>
      </c>
      <c r="G2180" s="8">
        <v>3768</v>
      </c>
      <c r="H2180" s="9">
        <v>0.46</v>
      </c>
      <c r="I2180" s="7">
        <v>4069.44</v>
      </c>
      <c r="J2180" s="8">
        <v>3662.4960000000001</v>
      </c>
      <c r="K2180" s="8">
        <v>406.94399999999996</v>
      </c>
      <c r="L2180" s="9">
        <f>(Sales[[#This Row],[Profit/Loss]]/Sales[[#This Row],[Revenue]])</f>
        <v>9.9999999999999992E-2</v>
      </c>
      <c r="M2180" s="1">
        <v>45556</v>
      </c>
      <c r="N2180" s="6" t="s">
        <v>11</v>
      </c>
      <c r="O2180" s="6" t="s">
        <v>4</v>
      </c>
    </row>
    <row r="2181" spans="1:15" x14ac:dyDescent="0.35">
      <c r="A2181" s="6">
        <v>3279</v>
      </c>
      <c r="B2181" s="6" t="s">
        <v>2230</v>
      </c>
      <c r="C2181" s="6" t="s">
        <v>45</v>
      </c>
      <c r="D2181" s="6" t="s">
        <v>148</v>
      </c>
      <c r="E2181" s="6" t="s">
        <v>149</v>
      </c>
      <c r="F2181" s="5">
        <v>2</v>
      </c>
      <c r="G2181" s="8">
        <v>4644</v>
      </c>
      <c r="H2181" s="9">
        <v>0.82</v>
      </c>
      <c r="I2181" s="7">
        <v>1671.8400000000004</v>
      </c>
      <c r="J2181" s="8">
        <v>1504.6560000000004</v>
      </c>
      <c r="K2181" s="8">
        <v>167.18399999999997</v>
      </c>
      <c r="L2181" s="9">
        <f>(Sales[[#This Row],[Profit/Loss]]/Sales[[#This Row],[Revenue]])</f>
        <v>9.9999999999999964E-2</v>
      </c>
      <c r="M2181" s="1">
        <v>45553</v>
      </c>
      <c r="N2181" s="6" t="s">
        <v>11</v>
      </c>
      <c r="O2181" s="6" t="s">
        <v>4</v>
      </c>
    </row>
    <row r="2182" spans="1:15" x14ac:dyDescent="0.35">
      <c r="A2182" s="6">
        <v>3280</v>
      </c>
      <c r="B2182" s="6" t="s">
        <v>2231</v>
      </c>
      <c r="C2182" s="6" t="s">
        <v>56</v>
      </c>
      <c r="D2182" s="6" t="s">
        <v>83</v>
      </c>
      <c r="E2182" s="6" t="s">
        <v>84</v>
      </c>
      <c r="F2182" s="5">
        <v>2</v>
      </c>
      <c r="G2182" s="8">
        <v>2840</v>
      </c>
      <c r="H2182" s="9">
        <v>0.73</v>
      </c>
      <c r="I2182" s="7">
        <v>1533.6000000000001</v>
      </c>
      <c r="J2182" s="8">
        <v>1226.8800000000001</v>
      </c>
      <c r="K2182" s="8">
        <v>306.72000000000003</v>
      </c>
      <c r="L2182" s="9">
        <f>(Sales[[#This Row],[Profit/Loss]]/Sales[[#This Row],[Revenue]])</f>
        <v>0.2</v>
      </c>
      <c r="M2182" s="1">
        <v>45211</v>
      </c>
      <c r="N2182" s="6" t="s">
        <v>13</v>
      </c>
      <c r="O2182" s="6" t="s">
        <v>4</v>
      </c>
    </row>
    <row r="2183" spans="1:15" x14ac:dyDescent="0.35">
      <c r="A2183" s="6">
        <v>3281</v>
      </c>
      <c r="B2183" s="6" t="s">
        <v>2232</v>
      </c>
      <c r="C2183" s="6" t="s">
        <v>37</v>
      </c>
      <c r="D2183" s="6" t="s">
        <v>102</v>
      </c>
      <c r="E2183" s="6" t="s">
        <v>103</v>
      </c>
      <c r="F2183" s="5">
        <v>2</v>
      </c>
      <c r="G2183" s="8">
        <v>2445</v>
      </c>
      <c r="H2183" s="9">
        <v>0.23</v>
      </c>
      <c r="I2183" s="7">
        <v>3765.3</v>
      </c>
      <c r="J2183" s="8">
        <v>1506.1200000000001</v>
      </c>
      <c r="K2183" s="8">
        <v>2259.1800000000003</v>
      </c>
      <c r="L2183" s="9">
        <f>(Sales[[#This Row],[Profit/Loss]]/Sales[[#This Row],[Revenue]])</f>
        <v>0.60000000000000009</v>
      </c>
      <c r="M2183" s="1">
        <v>45387</v>
      </c>
      <c r="N2183" s="6" t="s">
        <v>11</v>
      </c>
      <c r="O2183" s="6" t="s">
        <v>4</v>
      </c>
    </row>
    <row r="2184" spans="1:15" x14ac:dyDescent="0.35">
      <c r="A2184" s="6">
        <v>3282</v>
      </c>
      <c r="B2184" s="6" t="s">
        <v>2233</v>
      </c>
      <c r="C2184" s="6" t="s">
        <v>32</v>
      </c>
      <c r="D2184" s="6" t="s">
        <v>129</v>
      </c>
      <c r="E2184" s="6" t="s">
        <v>130</v>
      </c>
      <c r="F2184" s="5">
        <v>2</v>
      </c>
      <c r="G2184" s="8">
        <v>4406</v>
      </c>
      <c r="H2184" s="9">
        <v>0.28000000000000003</v>
      </c>
      <c r="I2184" s="7">
        <v>6344.6399999999994</v>
      </c>
      <c r="J2184" s="8">
        <v>1903.3919999999998</v>
      </c>
      <c r="K2184" s="8">
        <v>4441.2479999999996</v>
      </c>
      <c r="L2184" s="9">
        <f>(Sales[[#This Row],[Profit/Loss]]/Sales[[#This Row],[Revenue]])</f>
        <v>0.7</v>
      </c>
      <c r="M2184" s="1">
        <v>45528</v>
      </c>
      <c r="N2184" s="6" t="s">
        <v>11</v>
      </c>
      <c r="O2184" s="6" t="s">
        <v>3</v>
      </c>
    </row>
    <row r="2185" spans="1:15" x14ac:dyDescent="0.35">
      <c r="A2185" s="6">
        <v>3283</v>
      </c>
      <c r="B2185" s="6" t="s">
        <v>2234</v>
      </c>
      <c r="C2185" s="6" t="s">
        <v>56</v>
      </c>
      <c r="D2185" s="6" t="s">
        <v>57</v>
      </c>
      <c r="E2185" s="6" t="s">
        <v>58</v>
      </c>
      <c r="F2185" s="5">
        <v>3</v>
      </c>
      <c r="G2185" s="8">
        <v>2995</v>
      </c>
      <c r="H2185" s="9">
        <v>0.64</v>
      </c>
      <c r="I2185" s="7">
        <v>3234.6</v>
      </c>
      <c r="J2185" s="8">
        <v>2587.6800000000003</v>
      </c>
      <c r="K2185" s="8">
        <v>646.91999999999962</v>
      </c>
      <c r="L2185" s="9">
        <f>(Sales[[#This Row],[Profit/Loss]]/Sales[[#This Row],[Revenue]])</f>
        <v>0.1999999999999999</v>
      </c>
      <c r="M2185" s="1">
        <v>45563</v>
      </c>
      <c r="N2185" s="6" t="s">
        <v>9</v>
      </c>
      <c r="O2185" s="6" t="s">
        <v>4</v>
      </c>
    </row>
    <row r="2186" spans="1:15" x14ac:dyDescent="0.35">
      <c r="A2186" s="6">
        <v>3284</v>
      </c>
      <c r="B2186" s="6" t="s">
        <v>2235</v>
      </c>
      <c r="C2186" s="6" t="s">
        <v>45</v>
      </c>
      <c r="D2186" s="6" t="s">
        <v>60</v>
      </c>
      <c r="E2186" s="6" t="s">
        <v>61</v>
      </c>
      <c r="F2186" s="5">
        <v>2</v>
      </c>
      <c r="G2186" s="8">
        <v>2580</v>
      </c>
      <c r="H2186" s="9">
        <v>0.64</v>
      </c>
      <c r="I2186" s="7">
        <v>1857.6</v>
      </c>
      <c r="J2186" s="8">
        <v>1671.84</v>
      </c>
      <c r="K2186" s="8">
        <v>185.76</v>
      </c>
      <c r="L2186" s="9">
        <f>(Sales[[#This Row],[Profit/Loss]]/Sales[[#This Row],[Revenue]])</f>
        <v>0.1</v>
      </c>
      <c r="M2186" s="1">
        <v>45735</v>
      </c>
      <c r="N2186" s="6" t="s">
        <v>5</v>
      </c>
      <c r="O2186" s="6" t="s">
        <v>4</v>
      </c>
    </row>
    <row r="2187" spans="1:15" x14ac:dyDescent="0.35">
      <c r="A2187" s="6">
        <v>3285</v>
      </c>
      <c r="B2187" s="6" t="s">
        <v>2236</v>
      </c>
      <c r="C2187" s="6" t="s">
        <v>49</v>
      </c>
      <c r="D2187" s="6" t="s">
        <v>105</v>
      </c>
      <c r="E2187" s="6" t="s">
        <v>106</v>
      </c>
      <c r="F2187" s="5">
        <v>2</v>
      </c>
      <c r="G2187" s="8">
        <v>4347</v>
      </c>
      <c r="H2187" s="9">
        <v>0.61</v>
      </c>
      <c r="I2187" s="7">
        <v>3390.6600000000003</v>
      </c>
      <c r="J2187" s="8">
        <v>339.06600000000003</v>
      </c>
      <c r="K2187" s="8">
        <v>3051.5940000000001</v>
      </c>
      <c r="L2187" s="9">
        <f>(Sales[[#This Row],[Profit/Loss]]/Sales[[#This Row],[Revenue]])</f>
        <v>0.89999999999999991</v>
      </c>
      <c r="M2187" s="1">
        <v>45709</v>
      </c>
      <c r="N2187" s="6" t="s">
        <v>5</v>
      </c>
      <c r="O2187" s="6" t="s">
        <v>4</v>
      </c>
    </row>
    <row r="2188" spans="1:15" x14ac:dyDescent="0.35">
      <c r="A2188" s="6">
        <v>3286</v>
      </c>
      <c r="B2188" s="6" t="s">
        <v>2237</v>
      </c>
      <c r="C2188" s="6" t="s">
        <v>37</v>
      </c>
      <c r="D2188" s="6" t="s">
        <v>113</v>
      </c>
      <c r="E2188" s="6" t="s">
        <v>114</v>
      </c>
      <c r="F2188" s="5">
        <v>2</v>
      </c>
      <c r="G2188" s="8">
        <v>2754</v>
      </c>
      <c r="H2188" s="9">
        <v>0.63</v>
      </c>
      <c r="I2188" s="7">
        <v>2037.96</v>
      </c>
      <c r="J2188" s="8">
        <v>815.18400000000008</v>
      </c>
      <c r="K2188" s="8">
        <v>1222.7759999999998</v>
      </c>
      <c r="L2188" s="9">
        <f>(Sales[[#This Row],[Profit/Loss]]/Sales[[#This Row],[Revenue]])</f>
        <v>0.59999999999999987</v>
      </c>
      <c r="M2188" s="1">
        <v>45852</v>
      </c>
      <c r="N2188" s="6" t="s">
        <v>13</v>
      </c>
      <c r="O2188" s="6" t="s">
        <v>4</v>
      </c>
    </row>
    <row r="2189" spans="1:15" x14ac:dyDescent="0.35">
      <c r="A2189" s="6">
        <v>3287</v>
      </c>
      <c r="B2189" s="6" t="s">
        <v>245</v>
      </c>
      <c r="C2189" s="6" t="s">
        <v>37</v>
      </c>
      <c r="D2189" s="6" t="s">
        <v>151</v>
      </c>
      <c r="E2189" s="6" t="s">
        <v>152</v>
      </c>
      <c r="F2189" s="5">
        <v>2</v>
      </c>
      <c r="G2189" s="8">
        <v>2769</v>
      </c>
      <c r="H2189" s="9">
        <v>0.21</v>
      </c>
      <c r="I2189" s="7">
        <v>4375.0200000000004</v>
      </c>
      <c r="J2189" s="8">
        <v>1750.0080000000003</v>
      </c>
      <c r="K2189" s="8">
        <v>2625.0120000000002</v>
      </c>
      <c r="L2189" s="9">
        <f>(Sales[[#This Row],[Profit/Loss]]/Sales[[#This Row],[Revenue]])</f>
        <v>0.6</v>
      </c>
      <c r="M2189" s="1">
        <v>45713</v>
      </c>
      <c r="N2189" s="6" t="s">
        <v>11</v>
      </c>
      <c r="O2189" s="6" t="s">
        <v>4</v>
      </c>
    </row>
    <row r="2190" spans="1:15" x14ac:dyDescent="0.35">
      <c r="A2190" s="6">
        <v>3288</v>
      </c>
      <c r="B2190" s="6" t="s">
        <v>2238</v>
      </c>
      <c r="C2190" s="6" t="s">
        <v>37</v>
      </c>
      <c r="D2190" s="6" t="s">
        <v>102</v>
      </c>
      <c r="E2190" s="6" t="s">
        <v>103</v>
      </c>
      <c r="F2190" s="5">
        <v>5</v>
      </c>
      <c r="G2190" s="8">
        <v>2445</v>
      </c>
      <c r="H2190" s="9">
        <v>0.57999999999999996</v>
      </c>
      <c r="I2190" s="7">
        <v>5134.5000000000009</v>
      </c>
      <c r="J2190" s="8">
        <v>2053.8000000000006</v>
      </c>
      <c r="K2190" s="8">
        <v>3080.7000000000003</v>
      </c>
      <c r="L2190" s="9">
        <f>(Sales[[#This Row],[Profit/Loss]]/Sales[[#This Row],[Revenue]])</f>
        <v>0.6</v>
      </c>
      <c r="M2190" s="1">
        <v>45563</v>
      </c>
      <c r="N2190" s="6" t="s">
        <v>11</v>
      </c>
      <c r="O2190" s="6" t="s">
        <v>4</v>
      </c>
    </row>
    <row r="2191" spans="1:15" x14ac:dyDescent="0.35">
      <c r="A2191" s="6">
        <v>3289</v>
      </c>
      <c r="B2191" s="6" t="s">
        <v>2239</v>
      </c>
      <c r="C2191" s="6" t="s">
        <v>45</v>
      </c>
      <c r="D2191" s="6" t="s">
        <v>60</v>
      </c>
      <c r="E2191" s="6" t="s">
        <v>61</v>
      </c>
      <c r="F2191" s="5">
        <v>2</v>
      </c>
      <c r="G2191" s="8">
        <v>2580</v>
      </c>
      <c r="H2191" s="9">
        <v>0.9</v>
      </c>
      <c r="I2191" s="7">
        <v>515.99999999999989</v>
      </c>
      <c r="J2191" s="8">
        <v>464.39999999999992</v>
      </c>
      <c r="K2191" s="8">
        <v>51.599999999999966</v>
      </c>
      <c r="L2191" s="9">
        <f>(Sales[[#This Row],[Profit/Loss]]/Sales[[#This Row],[Revenue]])</f>
        <v>9.999999999999995E-2</v>
      </c>
      <c r="M2191" s="1">
        <v>45563</v>
      </c>
      <c r="N2191" s="6" t="s">
        <v>7</v>
      </c>
      <c r="O2191" s="6" t="s">
        <v>3</v>
      </c>
    </row>
    <row r="2192" spans="1:15" x14ac:dyDescent="0.35">
      <c r="A2192" s="6">
        <v>3290</v>
      </c>
      <c r="B2192" s="6" t="s">
        <v>1279</v>
      </c>
      <c r="C2192" s="6" t="s">
        <v>37</v>
      </c>
      <c r="D2192" s="6" t="s">
        <v>38</v>
      </c>
      <c r="E2192" s="6" t="s">
        <v>39</v>
      </c>
      <c r="F2192" s="5">
        <v>2</v>
      </c>
      <c r="G2192" s="8">
        <v>2761</v>
      </c>
      <c r="H2192" s="9">
        <v>0.68</v>
      </c>
      <c r="I2192" s="7">
        <v>1767.0399999999997</v>
      </c>
      <c r="J2192" s="8">
        <v>706.81599999999992</v>
      </c>
      <c r="K2192" s="8">
        <v>1060.2239999999997</v>
      </c>
      <c r="L2192" s="9">
        <f>(Sales[[#This Row],[Profit/Loss]]/Sales[[#This Row],[Revenue]])</f>
        <v>0.6</v>
      </c>
      <c r="M2192" s="1">
        <v>45828</v>
      </c>
      <c r="N2192" s="6" t="s">
        <v>15</v>
      </c>
      <c r="O2192" s="6" t="s">
        <v>3</v>
      </c>
    </row>
    <row r="2193" spans="1:15" x14ac:dyDescent="0.35">
      <c r="A2193" s="6">
        <v>3291</v>
      </c>
      <c r="B2193" s="6" t="s">
        <v>2240</v>
      </c>
      <c r="C2193" s="6" t="s">
        <v>45</v>
      </c>
      <c r="D2193" s="6" t="s">
        <v>46</v>
      </c>
      <c r="E2193" s="6" t="s">
        <v>47</v>
      </c>
      <c r="F2193" s="5">
        <v>3</v>
      </c>
      <c r="G2193" s="8">
        <v>2605</v>
      </c>
      <c r="H2193" s="9">
        <v>0.27</v>
      </c>
      <c r="I2193" s="7">
        <v>5704.95</v>
      </c>
      <c r="J2193" s="8">
        <v>5134.4549999999999</v>
      </c>
      <c r="K2193" s="8">
        <v>570.49499999999989</v>
      </c>
      <c r="L2193" s="9">
        <f>(Sales[[#This Row],[Profit/Loss]]/Sales[[#This Row],[Revenue]])</f>
        <v>9.9999999999999978E-2</v>
      </c>
      <c r="M2193" s="1">
        <v>45625</v>
      </c>
      <c r="N2193" s="6" t="s">
        <v>5</v>
      </c>
      <c r="O2193" s="6" t="s">
        <v>4</v>
      </c>
    </row>
    <row r="2194" spans="1:15" x14ac:dyDescent="0.35">
      <c r="A2194" s="6">
        <v>3292</v>
      </c>
      <c r="B2194" s="6" t="s">
        <v>2241</v>
      </c>
      <c r="C2194" s="6" t="s">
        <v>49</v>
      </c>
      <c r="D2194" s="6" t="s">
        <v>63</v>
      </c>
      <c r="E2194" s="6" t="s">
        <v>64</v>
      </c>
      <c r="F2194" s="5">
        <v>2</v>
      </c>
      <c r="G2194" s="8">
        <v>2790</v>
      </c>
      <c r="H2194" s="9">
        <v>0.5</v>
      </c>
      <c r="I2194" s="7">
        <v>2790</v>
      </c>
      <c r="J2194" s="8">
        <v>279</v>
      </c>
      <c r="K2194" s="8">
        <v>2511</v>
      </c>
      <c r="L2194" s="9">
        <f>(Sales[[#This Row],[Profit/Loss]]/Sales[[#This Row],[Revenue]])</f>
        <v>0.9</v>
      </c>
      <c r="M2194" s="1">
        <v>45378</v>
      </c>
      <c r="N2194" s="6" t="s">
        <v>13</v>
      </c>
      <c r="O2194" s="6" t="s">
        <v>3</v>
      </c>
    </row>
    <row r="2195" spans="1:15" x14ac:dyDescent="0.35">
      <c r="A2195" s="6">
        <v>3294</v>
      </c>
      <c r="B2195" s="6" t="s">
        <v>2242</v>
      </c>
      <c r="C2195" s="6" t="s">
        <v>49</v>
      </c>
      <c r="D2195" s="6" t="s">
        <v>63</v>
      </c>
      <c r="E2195" s="6" t="s">
        <v>64</v>
      </c>
      <c r="F2195" s="5">
        <v>4</v>
      </c>
      <c r="G2195" s="8">
        <v>1317</v>
      </c>
      <c r="H2195" s="9">
        <v>0.11</v>
      </c>
      <c r="I2195" s="7">
        <v>4688.5200000000004</v>
      </c>
      <c r="J2195" s="8">
        <v>468.85200000000009</v>
      </c>
      <c r="K2195" s="8">
        <v>4219.6680000000006</v>
      </c>
      <c r="L2195" s="9">
        <f>(Sales[[#This Row],[Profit/Loss]]/Sales[[#This Row],[Revenue]])</f>
        <v>0.9</v>
      </c>
      <c r="M2195" s="1">
        <v>45550</v>
      </c>
      <c r="N2195" s="6" t="s">
        <v>5</v>
      </c>
      <c r="O2195" s="6" t="s">
        <v>4</v>
      </c>
    </row>
    <row r="2196" spans="1:15" x14ac:dyDescent="0.35">
      <c r="A2196" s="6">
        <v>3295</v>
      </c>
      <c r="B2196" s="6" t="s">
        <v>2243</v>
      </c>
      <c r="C2196" s="6" t="s">
        <v>49</v>
      </c>
      <c r="D2196" s="6" t="s">
        <v>50</v>
      </c>
      <c r="E2196" s="6" t="s">
        <v>51</v>
      </c>
      <c r="F2196" s="5">
        <v>2</v>
      </c>
      <c r="G2196" s="8">
        <v>2510</v>
      </c>
      <c r="H2196" s="9">
        <v>0.67</v>
      </c>
      <c r="I2196" s="7">
        <v>1656.6</v>
      </c>
      <c r="J2196" s="8">
        <v>165.66</v>
      </c>
      <c r="K2196" s="8">
        <v>1490.9399999999998</v>
      </c>
      <c r="L2196" s="9">
        <f>(Sales[[#This Row],[Profit/Loss]]/Sales[[#This Row],[Revenue]])</f>
        <v>0.89999999999999991</v>
      </c>
      <c r="M2196" s="1">
        <v>45563</v>
      </c>
      <c r="N2196" s="6" t="s">
        <v>13</v>
      </c>
      <c r="O2196" s="6" t="s">
        <v>4</v>
      </c>
    </row>
    <row r="2197" spans="1:15" x14ac:dyDescent="0.35">
      <c r="A2197" s="6">
        <v>3297</v>
      </c>
      <c r="B2197" s="6" t="s">
        <v>2244</v>
      </c>
      <c r="C2197" s="6" t="s">
        <v>41</v>
      </c>
      <c r="D2197" s="6" t="s">
        <v>87</v>
      </c>
      <c r="E2197" s="6" t="s">
        <v>88</v>
      </c>
      <c r="F2197" s="5">
        <v>2</v>
      </c>
      <c r="G2197" s="8">
        <v>2573</v>
      </c>
      <c r="H2197" s="9">
        <v>0.75</v>
      </c>
      <c r="I2197" s="7">
        <v>1286.5</v>
      </c>
      <c r="J2197" s="8">
        <v>900.55</v>
      </c>
      <c r="K2197" s="8">
        <v>385.95000000000005</v>
      </c>
      <c r="L2197" s="9">
        <f>(Sales[[#This Row],[Profit/Loss]]/Sales[[#This Row],[Revenue]])</f>
        <v>0.30000000000000004</v>
      </c>
      <c r="M2197" s="1">
        <v>45678</v>
      </c>
      <c r="N2197" s="6" t="s">
        <v>5</v>
      </c>
      <c r="O2197" s="6" t="s">
        <v>4</v>
      </c>
    </row>
    <row r="2198" spans="1:15" x14ac:dyDescent="0.35">
      <c r="A2198" s="6">
        <v>3298</v>
      </c>
      <c r="B2198" s="6" t="s">
        <v>2245</v>
      </c>
      <c r="C2198" s="6" t="s">
        <v>45</v>
      </c>
      <c r="D2198" s="6" t="s">
        <v>46</v>
      </c>
      <c r="E2198" s="6" t="s">
        <v>47</v>
      </c>
      <c r="F2198" s="5">
        <v>1</v>
      </c>
      <c r="G2198" s="8">
        <v>2124</v>
      </c>
      <c r="H2198" s="9">
        <v>0.85</v>
      </c>
      <c r="I2198" s="7">
        <v>318.60000000000002</v>
      </c>
      <c r="J2198" s="8">
        <v>286.74</v>
      </c>
      <c r="K2198" s="8">
        <v>31.860000000000014</v>
      </c>
      <c r="L2198" s="9">
        <f>(Sales[[#This Row],[Profit/Loss]]/Sales[[#This Row],[Revenue]])</f>
        <v>0.10000000000000003</v>
      </c>
      <c r="M2198" s="1">
        <v>45507</v>
      </c>
      <c r="N2198" s="6" t="s">
        <v>13</v>
      </c>
      <c r="O2198" s="6" t="s">
        <v>4</v>
      </c>
    </row>
    <row r="2199" spans="1:15" x14ac:dyDescent="0.35">
      <c r="A2199" s="6">
        <v>3299</v>
      </c>
      <c r="B2199" s="6" t="s">
        <v>2246</v>
      </c>
      <c r="C2199" s="6" t="s">
        <v>37</v>
      </c>
      <c r="D2199" s="6" t="s">
        <v>151</v>
      </c>
      <c r="E2199" s="6" t="s">
        <v>152</v>
      </c>
      <c r="F2199" s="5">
        <v>1</v>
      </c>
      <c r="G2199" s="8">
        <v>4090</v>
      </c>
      <c r="H2199" s="9">
        <v>0.99</v>
      </c>
      <c r="I2199" s="7">
        <v>40.900000000000034</v>
      </c>
      <c r="J2199" s="8">
        <v>16.360000000000014</v>
      </c>
      <c r="K2199" s="8">
        <v>24.54000000000002</v>
      </c>
      <c r="L2199" s="9">
        <f>(Sales[[#This Row],[Profit/Loss]]/Sales[[#This Row],[Revenue]])</f>
        <v>0.6</v>
      </c>
      <c r="M2199" s="1">
        <v>45809</v>
      </c>
      <c r="N2199" s="6" t="s">
        <v>9</v>
      </c>
      <c r="O2199" s="6" t="s">
        <v>3</v>
      </c>
    </row>
    <row r="2200" spans="1:15" x14ac:dyDescent="0.35">
      <c r="A2200" s="6">
        <v>3300</v>
      </c>
      <c r="B2200" s="6" t="s">
        <v>2247</v>
      </c>
      <c r="C2200" s="6" t="s">
        <v>45</v>
      </c>
      <c r="D2200" s="6" t="s">
        <v>60</v>
      </c>
      <c r="E2200" s="6" t="s">
        <v>61</v>
      </c>
      <c r="F2200" s="5">
        <v>5</v>
      </c>
      <c r="G2200" s="8">
        <v>2580</v>
      </c>
      <c r="H2200" s="9">
        <v>0.9</v>
      </c>
      <c r="I2200" s="7">
        <v>1289.9999999999998</v>
      </c>
      <c r="J2200" s="8">
        <v>1160.9999999999998</v>
      </c>
      <c r="K2200" s="8">
        <v>129</v>
      </c>
      <c r="L2200" s="9">
        <f>(Sales[[#This Row],[Profit/Loss]]/Sales[[#This Row],[Revenue]])</f>
        <v>0.10000000000000002</v>
      </c>
      <c r="M2200" s="1">
        <v>45563</v>
      </c>
      <c r="N2200" s="6" t="s">
        <v>11</v>
      </c>
      <c r="O2200" s="6" t="s">
        <v>4</v>
      </c>
    </row>
    <row r="2201" spans="1:15" x14ac:dyDescent="0.35">
      <c r="A2201" s="6">
        <v>3301</v>
      </c>
      <c r="B2201" s="6" t="s">
        <v>2248</v>
      </c>
      <c r="C2201" s="6" t="s">
        <v>49</v>
      </c>
      <c r="D2201" s="6" t="s">
        <v>105</v>
      </c>
      <c r="E2201" s="6" t="s">
        <v>106</v>
      </c>
      <c r="F2201" s="5">
        <v>5</v>
      </c>
      <c r="G2201" s="8">
        <v>2590</v>
      </c>
      <c r="H2201" s="9">
        <v>0.61</v>
      </c>
      <c r="I2201" s="7">
        <v>5050.5</v>
      </c>
      <c r="J2201" s="8">
        <v>505.05</v>
      </c>
      <c r="K2201" s="8">
        <v>4545.45</v>
      </c>
      <c r="L2201" s="9">
        <f>(Sales[[#This Row],[Profit/Loss]]/Sales[[#This Row],[Revenue]])</f>
        <v>0.89999999999999991</v>
      </c>
      <c r="M2201" s="1">
        <v>45514</v>
      </c>
      <c r="N2201" s="6" t="s">
        <v>13</v>
      </c>
      <c r="O2201" s="6" t="s">
        <v>4</v>
      </c>
    </row>
    <row r="2202" spans="1:15" x14ac:dyDescent="0.35">
      <c r="A2202" s="6">
        <v>3302</v>
      </c>
      <c r="B2202" s="6" t="s">
        <v>2249</v>
      </c>
      <c r="C2202" s="6" t="s">
        <v>32</v>
      </c>
      <c r="D2202" s="6" t="s">
        <v>68</v>
      </c>
      <c r="E2202" s="6" t="s">
        <v>69</v>
      </c>
      <c r="F2202" s="5">
        <v>3</v>
      </c>
      <c r="G2202" s="8">
        <v>2751</v>
      </c>
      <c r="H2202" s="9">
        <v>0.48</v>
      </c>
      <c r="I2202" s="7">
        <v>4291.5600000000004</v>
      </c>
      <c r="J2202" s="8">
        <v>1287.4680000000001</v>
      </c>
      <c r="K2202" s="8">
        <v>3004.0920000000006</v>
      </c>
      <c r="L2202" s="9">
        <f>(Sales[[#This Row],[Profit/Loss]]/Sales[[#This Row],[Revenue]])</f>
        <v>0.70000000000000007</v>
      </c>
      <c r="M2202" s="1">
        <v>45804</v>
      </c>
      <c r="N2202" s="6" t="s">
        <v>5</v>
      </c>
      <c r="O2202" s="6" t="s">
        <v>3</v>
      </c>
    </row>
    <row r="2203" spans="1:15" x14ac:dyDescent="0.35">
      <c r="A2203" s="6">
        <v>3303</v>
      </c>
      <c r="B2203" s="6" t="s">
        <v>2250</v>
      </c>
      <c r="C2203" s="6" t="s">
        <v>41</v>
      </c>
      <c r="D2203" s="6" t="s">
        <v>87</v>
      </c>
      <c r="E2203" s="6" t="s">
        <v>88</v>
      </c>
      <c r="F2203" s="5">
        <v>2</v>
      </c>
      <c r="G2203" s="8">
        <v>2573</v>
      </c>
      <c r="H2203" s="9">
        <v>0.75</v>
      </c>
      <c r="I2203" s="7">
        <v>1286.5</v>
      </c>
      <c r="J2203" s="8">
        <v>900.55</v>
      </c>
      <c r="K2203" s="8">
        <v>385.95000000000005</v>
      </c>
      <c r="L2203" s="9">
        <f>(Sales[[#This Row],[Profit/Loss]]/Sales[[#This Row],[Revenue]])</f>
        <v>0.30000000000000004</v>
      </c>
      <c r="M2203" s="1">
        <v>45622</v>
      </c>
      <c r="N2203" s="6" t="s">
        <v>13</v>
      </c>
      <c r="O2203" s="6" t="s">
        <v>4</v>
      </c>
    </row>
    <row r="2204" spans="1:15" x14ac:dyDescent="0.35">
      <c r="A2204" s="6">
        <v>3304</v>
      </c>
      <c r="B2204" s="6" t="s">
        <v>2251</v>
      </c>
      <c r="C2204" s="6" t="s">
        <v>45</v>
      </c>
      <c r="D2204" s="6" t="s">
        <v>148</v>
      </c>
      <c r="E2204" s="6" t="s">
        <v>149</v>
      </c>
      <c r="F2204" s="5">
        <v>2</v>
      </c>
      <c r="G2204" s="8">
        <v>4452</v>
      </c>
      <c r="H2204" s="9">
        <v>0.67</v>
      </c>
      <c r="I2204" s="7">
        <v>2938.3199999999997</v>
      </c>
      <c r="J2204" s="8">
        <v>2644.4879999999998</v>
      </c>
      <c r="K2204" s="8">
        <v>293.83199999999988</v>
      </c>
      <c r="L2204" s="9">
        <f>(Sales[[#This Row],[Profit/Loss]]/Sales[[#This Row],[Revenue]])</f>
        <v>9.9999999999999964E-2</v>
      </c>
      <c r="M2204" s="1">
        <v>45378</v>
      </c>
      <c r="N2204" s="6" t="s">
        <v>11</v>
      </c>
      <c r="O2204" s="6" t="s">
        <v>4</v>
      </c>
    </row>
    <row r="2205" spans="1:15" x14ac:dyDescent="0.35">
      <c r="A2205" s="6">
        <v>3305</v>
      </c>
      <c r="B2205" s="6" t="s">
        <v>2252</v>
      </c>
      <c r="C2205" s="6" t="s">
        <v>32</v>
      </c>
      <c r="D2205" s="6" t="s">
        <v>53</v>
      </c>
      <c r="E2205" s="6" t="s">
        <v>54</v>
      </c>
      <c r="F2205" s="5">
        <v>2</v>
      </c>
      <c r="G2205" s="8">
        <v>2866</v>
      </c>
      <c r="H2205" s="9">
        <v>0.63</v>
      </c>
      <c r="I2205" s="7">
        <v>2120.84</v>
      </c>
      <c r="J2205" s="8">
        <v>636.25200000000007</v>
      </c>
      <c r="K2205" s="8">
        <v>1484.5880000000002</v>
      </c>
      <c r="L2205" s="9">
        <f>(Sales[[#This Row],[Profit/Loss]]/Sales[[#This Row],[Revenue]])</f>
        <v>0.70000000000000007</v>
      </c>
      <c r="M2205" s="1">
        <v>45623</v>
      </c>
      <c r="N2205" s="6" t="s">
        <v>9</v>
      </c>
      <c r="O2205" s="6" t="s">
        <v>4</v>
      </c>
    </row>
    <row r="2206" spans="1:15" x14ac:dyDescent="0.35">
      <c r="A2206" s="6">
        <v>3306</v>
      </c>
      <c r="B2206" s="6" t="s">
        <v>2253</v>
      </c>
      <c r="C2206" s="6" t="s">
        <v>49</v>
      </c>
      <c r="D2206" s="6" t="s">
        <v>63</v>
      </c>
      <c r="E2206" s="6" t="s">
        <v>64</v>
      </c>
      <c r="F2206" s="5">
        <v>2</v>
      </c>
      <c r="G2206" s="8">
        <v>4536</v>
      </c>
      <c r="H2206" s="9">
        <v>0.65</v>
      </c>
      <c r="I2206" s="7">
        <v>3175.2</v>
      </c>
      <c r="J2206" s="8">
        <v>317.52</v>
      </c>
      <c r="K2206" s="8">
        <v>2857.68</v>
      </c>
      <c r="L2206" s="9">
        <f>(Sales[[#This Row],[Profit/Loss]]/Sales[[#This Row],[Revenue]])</f>
        <v>0.9</v>
      </c>
      <c r="M2206" s="1">
        <v>45563</v>
      </c>
      <c r="N2206" s="6" t="s">
        <v>13</v>
      </c>
      <c r="O2206" s="6" t="s">
        <v>4</v>
      </c>
    </row>
    <row r="2207" spans="1:15" x14ac:dyDescent="0.35">
      <c r="A2207" s="6">
        <v>3307</v>
      </c>
      <c r="B2207" s="6" t="s">
        <v>2254</v>
      </c>
      <c r="C2207" s="6" t="s">
        <v>45</v>
      </c>
      <c r="D2207" s="6" t="s">
        <v>60</v>
      </c>
      <c r="E2207" s="6" t="s">
        <v>61</v>
      </c>
      <c r="F2207" s="5">
        <v>2</v>
      </c>
      <c r="G2207" s="8">
        <v>3896</v>
      </c>
      <c r="H2207" s="9">
        <v>0.64</v>
      </c>
      <c r="I2207" s="7">
        <v>2805.12</v>
      </c>
      <c r="J2207" s="8">
        <v>2524.6080000000002</v>
      </c>
      <c r="K2207" s="8">
        <v>280.51199999999972</v>
      </c>
      <c r="L2207" s="9">
        <f>(Sales[[#This Row],[Profit/Loss]]/Sales[[#This Row],[Revenue]])</f>
        <v>9.9999999999999908E-2</v>
      </c>
      <c r="M2207" s="1">
        <v>45745</v>
      </c>
      <c r="N2207" s="6" t="s">
        <v>15</v>
      </c>
      <c r="O2207" s="6" t="s">
        <v>4</v>
      </c>
    </row>
    <row r="2208" spans="1:15" x14ac:dyDescent="0.35">
      <c r="A2208" s="6">
        <v>3308</v>
      </c>
      <c r="B2208" s="6" t="s">
        <v>2255</v>
      </c>
      <c r="C2208" s="6" t="s">
        <v>37</v>
      </c>
      <c r="D2208" s="6" t="s">
        <v>113</v>
      </c>
      <c r="E2208" s="6" t="s">
        <v>114</v>
      </c>
      <c r="F2208" s="5">
        <v>2</v>
      </c>
      <c r="G2208" s="8">
        <v>2754</v>
      </c>
      <c r="H2208" s="9">
        <v>0.63</v>
      </c>
      <c r="I2208" s="7">
        <v>2037.96</v>
      </c>
      <c r="J2208" s="8">
        <v>815.18400000000008</v>
      </c>
      <c r="K2208" s="8">
        <v>1222.7759999999998</v>
      </c>
      <c r="L2208" s="9">
        <f>(Sales[[#This Row],[Profit/Loss]]/Sales[[#This Row],[Revenue]])</f>
        <v>0.59999999999999987</v>
      </c>
      <c r="M2208" s="1">
        <v>45304</v>
      </c>
      <c r="N2208" s="6" t="s">
        <v>7</v>
      </c>
      <c r="O2208" s="6" t="s">
        <v>4</v>
      </c>
    </row>
    <row r="2209" spans="1:15" x14ac:dyDescent="0.35">
      <c r="A2209" s="6">
        <v>3309</v>
      </c>
      <c r="B2209" s="6" t="s">
        <v>2256</v>
      </c>
      <c r="C2209" s="6" t="s">
        <v>56</v>
      </c>
      <c r="D2209" s="6" t="s">
        <v>57</v>
      </c>
      <c r="E2209" s="6" t="s">
        <v>58</v>
      </c>
      <c r="F2209" s="5">
        <v>2</v>
      </c>
      <c r="G2209" s="8">
        <v>3944</v>
      </c>
      <c r="H2209" s="9">
        <v>0.64</v>
      </c>
      <c r="I2209" s="7">
        <v>2839.68</v>
      </c>
      <c r="J2209" s="8">
        <v>2271.7440000000001</v>
      </c>
      <c r="K2209" s="8">
        <v>567.93599999999969</v>
      </c>
      <c r="L2209" s="9">
        <f>(Sales[[#This Row],[Profit/Loss]]/Sales[[#This Row],[Revenue]])</f>
        <v>0.1999999999999999</v>
      </c>
      <c r="M2209" s="1">
        <v>45201</v>
      </c>
      <c r="N2209" s="6" t="s">
        <v>7</v>
      </c>
      <c r="O2209" s="6" t="s">
        <v>4</v>
      </c>
    </row>
    <row r="2210" spans="1:15" x14ac:dyDescent="0.35">
      <c r="A2210" s="6">
        <v>3310</v>
      </c>
      <c r="B2210" s="6" t="s">
        <v>2257</v>
      </c>
      <c r="C2210" s="6" t="s">
        <v>56</v>
      </c>
      <c r="D2210" s="6" t="s">
        <v>83</v>
      </c>
      <c r="E2210" s="6" t="s">
        <v>84</v>
      </c>
      <c r="F2210" s="5">
        <v>2</v>
      </c>
      <c r="G2210" s="8">
        <v>2840</v>
      </c>
      <c r="H2210" s="9">
        <v>0.73</v>
      </c>
      <c r="I2210" s="7">
        <v>1533.6000000000001</v>
      </c>
      <c r="J2210" s="8">
        <v>1226.8800000000001</v>
      </c>
      <c r="K2210" s="8">
        <v>306.72000000000003</v>
      </c>
      <c r="L2210" s="9">
        <f>(Sales[[#This Row],[Profit/Loss]]/Sales[[#This Row],[Revenue]])</f>
        <v>0.2</v>
      </c>
      <c r="M2210" s="1">
        <v>45163</v>
      </c>
      <c r="N2210" s="6" t="s">
        <v>15</v>
      </c>
      <c r="O2210" s="6" t="s">
        <v>4</v>
      </c>
    </row>
    <row r="2211" spans="1:15" x14ac:dyDescent="0.35">
      <c r="A2211" s="6">
        <v>3311</v>
      </c>
      <c r="B2211" s="6" t="s">
        <v>2258</v>
      </c>
      <c r="C2211" s="6" t="s">
        <v>56</v>
      </c>
      <c r="D2211" s="6" t="s">
        <v>78</v>
      </c>
      <c r="E2211" s="6" t="s">
        <v>79</v>
      </c>
      <c r="F2211" s="5">
        <v>1</v>
      </c>
      <c r="G2211" s="8">
        <v>3109</v>
      </c>
      <c r="H2211" s="9">
        <v>0.59</v>
      </c>
      <c r="I2211" s="7">
        <v>1274.69</v>
      </c>
      <c r="J2211" s="8">
        <v>1019.7520000000001</v>
      </c>
      <c r="K2211" s="8">
        <v>254.93799999999999</v>
      </c>
      <c r="L2211" s="9">
        <f>(Sales[[#This Row],[Profit/Loss]]/Sales[[#This Row],[Revenue]])</f>
        <v>0.19999999999999998</v>
      </c>
      <c r="M2211" s="1">
        <v>45388</v>
      </c>
      <c r="N2211" s="6" t="s">
        <v>5</v>
      </c>
      <c r="O2211" s="6" t="s">
        <v>4</v>
      </c>
    </row>
    <row r="2212" spans="1:15" x14ac:dyDescent="0.35">
      <c r="A2212" s="6">
        <v>3312</v>
      </c>
      <c r="B2212" s="6" t="s">
        <v>2259</v>
      </c>
      <c r="C2212" s="6" t="s">
        <v>49</v>
      </c>
      <c r="D2212" s="6" t="s">
        <v>94</v>
      </c>
      <c r="E2212" s="6" t="s">
        <v>95</v>
      </c>
      <c r="F2212" s="5">
        <v>2</v>
      </c>
      <c r="G2212" s="8">
        <v>4879</v>
      </c>
      <c r="H2212" s="9">
        <v>0.76</v>
      </c>
      <c r="I2212" s="7">
        <v>2341.92</v>
      </c>
      <c r="J2212" s="8">
        <v>234.19200000000001</v>
      </c>
      <c r="K2212" s="8">
        <v>2107.7280000000001</v>
      </c>
      <c r="L2212" s="9">
        <f>(Sales[[#This Row],[Profit/Loss]]/Sales[[#This Row],[Revenue]])</f>
        <v>0.9</v>
      </c>
      <c r="M2212" s="1">
        <v>45537</v>
      </c>
      <c r="N2212" s="6" t="s">
        <v>11</v>
      </c>
      <c r="O2212" s="6" t="s">
        <v>4</v>
      </c>
    </row>
    <row r="2213" spans="1:15" x14ac:dyDescent="0.35">
      <c r="A2213" s="6">
        <v>3313</v>
      </c>
      <c r="B2213" s="6" t="s">
        <v>2260</v>
      </c>
      <c r="C2213" s="6" t="s">
        <v>56</v>
      </c>
      <c r="D2213" s="6" t="s">
        <v>117</v>
      </c>
      <c r="E2213" s="6" t="s">
        <v>118</v>
      </c>
      <c r="F2213" s="5">
        <v>5</v>
      </c>
      <c r="G2213" s="8">
        <v>2869</v>
      </c>
      <c r="H2213" s="9">
        <v>0.9</v>
      </c>
      <c r="I2213" s="7">
        <v>1434.4999999999998</v>
      </c>
      <c r="J2213" s="8">
        <v>1147.5999999999999</v>
      </c>
      <c r="K2213" s="8">
        <v>286.89999999999986</v>
      </c>
      <c r="L2213" s="9">
        <f>(Sales[[#This Row],[Profit/Loss]]/Sales[[#This Row],[Revenue]])</f>
        <v>0.19999999999999993</v>
      </c>
      <c r="M2213" s="1">
        <v>45566</v>
      </c>
      <c r="N2213" s="6" t="s">
        <v>11</v>
      </c>
      <c r="O2213" s="6" t="s">
        <v>4</v>
      </c>
    </row>
    <row r="2214" spans="1:15" x14ac:dyDescent="0.35">
      <c r="A2214" s="6">
        <v>3314</v>
      </c>
      <c r="B2214" s="6" t="s">
        <v>2261</v>
      </c>
      <c r="C2214" s="6" t="s">
        <v>37</v>
      </c>
      <c r="D2214" s="6" t="s">
        <v>113</v>
      </c>
      <c r="E2214" s="6" t="s">
        <v>114</v>
      </c>
      <c r="F2214" s="5">
        <v>2</v>
      </c>
      <c r="G2214" s="8">
        <v>2538</v>
      </c>
      <c r="H2214" s="9">
        <v>0.63</v>
      </c>
      <c r="I2214" s="7">
        <v>1878.12</v>
      </c>
      <c r="J2214" s="8">
        <v>751.24800000000005</v>
      </c>
      <c r="K2214" s="8">
        <v>1126.8719999999998</v>
      </c>
      <c r="L2214" s="9">
        <f>(Sales[[#This Row],[Profit/Loss]]/Sales[[#This Row],[Revenue]])</f>
        <v>0.6</v>
      </c>
      <c r="M2214" s="1">
        <v>45561</v>
      </c>
      <c r="N2214" s="6" t="s">
        <v>15</v>
      </c>
      <c r="O2214" s="6" t="s">
        <v>3</v>
      </c>
    </row>
    <row r="2215" spans="1:15" x14ac:dyDescent="0.35">
      <c r="A2215" s="6">
        <v>3315</v>
      </c>
      <c r="B2215" s="6" t="s">
        <v>2262</v>
      </c>
      <c r="C2215" s="6" t="s">
        <v>56</v>
      </c>
      <c r="D2215" s="6" t="s">
        <v>117</v>
      </c>
      <c r="E2215" s="6" t="s">
        <v>118</v>
      </c>
      <c r="F2215" s="5">
        <v>4</v>
      </c>
      <c r="G2215" s="8">
        <v>2869</v>
      </c>
      <c r="H2215" s="9">
        <v>0.56999999999999995</v>
      </c>
      <c r="I2215" s="7">
        <v>4934.68</v>
      </c>
      <c r="J2215" s="8">
        <v>3947.7440000000006</v>
      </c>
      <c r="K2215" s="8">
        <v>986.93599999999969</v>
      </c>
      <c r="L2215" s="9">
        <f>(Sales[[#This Row],[Profit/Loss]]/Sales[[#This Row],[Revenue]])</f>
        <v>0.19999999999999993</v>
      </c>
      <c r="M2215" s="1">
        <v>45563</v>
      </c>
      <c r="N2215" s="6" t="s">
        <v>13</v>
      </c>
      <c r="O2215" s="6" t="s">
        <v>4</v>
      </c>
    </row>
    <row r="2216" spans="1:15" x14ac:dyDescent="0.35">
      <c r="A2216" s="6">
        <v>3316</v>
      </c>
      <c r="B2216" s="6" t="s">
        <v>2263</v>
      </c>
      <c r="C2216" s="6" t="s">
        <v>32</v>
      </c>
      <c r="D2216" s="6" t="s">
        <v>33</v>
      </c>
      <c r="E2216" s="6" t="s">
        <v>34</v>
      </c>
      <c r="F2216" s="5">
        <v>2</v>
      </c>
      <c r="G2216" s="8">
        <v>2381</v>
      </c>
      <c r="H2216" s="9">
        <v>0.74</v>
      </c>
      <c r="I2216" s="7">
        <v>1238.1200000000001</v>
      </c>
      <c r="J2216" s="8">
        <v>371.43600000000004</v>
      </c>
      <c r="K2216" s="8">
        <v>866.68400000000008</v>
      </c>
      <c r="L2216" s="9">
        <f>(Sales[[#This Row],[Profit/Loss]]/Sales[[#This Row],[Revenue]])</f>
        <v>0.7</v>
      </c>
      <c r="M2216" s="1">
        <v>45808</v>
      </c>
      <c r="N2216" s="6" t="s">
        <v>9</v>
      </c>
      <c r="O2216" s="6" t="s">
        <v>4</v>
      </c>
    </row>
    <row r="2217" spans="1:15" x14ac:dyDescent="0.35">
      <c r="A2217" s="6">
        <v>3317</v>
      </c>
      <c r="B2217" s="6" t="s">
        <v>2264</v>
      </c>
      <c r="C2217" s="6" t="s">
        <v>37</v>
      </c>
      <c r="D2217" s="6" t="s">
        <v>151</v>
      </c>
      <c r="E2217" s="6" t="s">
        <v>152</v>
      </c>
      <c r="F2217" s="5">
        <v>2</v>
      </c>
      <c r="G2217" s="8">
        <v>2140</v>
      </c>
      <c r="H2217" s="9">
        <v>0.73</v>
      </c>
      <c r="I2217" s="7">
        <v>1155.6000000000001</v>
      </c>
      <c r="J2217" s="8">
        <v>462.24000000000007</v>
      </c>
      <c r="K2217" s="8">
        <v>693.36000000000013</v>
      </c>
      <c r="L2217" s="9">
        <f>(Sales[[#This Row],[Profit/Loss]]/Sales[[#This Row],[Revenue]])</f>
        <v>0.60000000000000009</v>
      </c>
      <c r="M2217" s="1">
        <v>45598</v>
      </c>
      <c r="N2217" s="6" t="s">
        <v>7</v>
      </c>
      <c r="O2217" s="6" t="s">
        <v>3</v>
      </c>
    </row>
    <row r="2218" spans="1:15" x14ac:dyDescent="0.35">
      <c r="A2218" s="6">
        <v>3318</v>
      </c>
      <c r="B2218" s="6" t="s">
        <v>2265</v>
      </c>
      <c r="C2218" s="6" t="s">
        <v>45</v>
      </c>
      <c r="D2218" s="6" t="s">
        <v>148</v>
      </c>
      <c r="E2218" s="6" t="s">
        <v>149</v>
      </c>
      <c r="F2218" s="5">
        <v>2</v>
      </c>
      <c r="G2218" s="8">
        <v>2913</v>
      </c>
      <c r="H2218" s="9">
        <v>0.67</v>
      </c>
      <c r="I2218" s="7">
        <v>1922.5799999999997</v>
      </c>
      <c r="J2218" s="8">
        <v>1730.3219999999997</v>
      </c>
      <c r="K2218" s="8">
        <v>192.25800000000004</v>
      </c>
      <c r="L2218" s="9">
        <f>(Sales[[#This Row],[Profit/Loss]]/Sales[[#This Row],[Revenue]])</f>
        <v>0.10000000000000003</v>
      </c>
      <c r="M2218" s="1">
        <v>45745</v>
      </c>
      <c r="N2218" s="6" t="s">
        <v>5</v>
      </c>
      <c r="O2218" s="6" t="s">
        <v>4</v>
      </c>
    </row>
    <row r="2219" spans="1:15" x14ac:dyDescent="0.35">
      <c r="A2219" s="6">
        <v>3319</v>
      </c>
      <c r="B2219" s="6" t="s">
        <v>2266</v>
      </c>
      <c r="C2219" s="6" t="s">
        <v>41</v>
      </c>
      <c r="D2219" s="6" t="s">
        <v>42</v>
      </c>
      <c r="E2219" s="6" t="s">
        <v>43</v>
      </c>
      <c r="F2219" s="5">
        <v>1</v>
      </c>
      <c r="G2219" s="8">
        <v>2874</v>
      </c>
      <c r="H2219" s="9">
        <v>0.66</v>
      </c>
      <c r="I2219" s="7">
        <v>977.15999999999985</v>
      </c>
      <c r="J2219" s="8">
        <v>684.01199999999983</v>
      </c>
      <c r="K2219" s="8">
        <v>293.14800000000002</v>
      </c>
      <c r="L2219" s="9">
        <f>(Sales[[#This Row],[Profit/Loss]]/Sales[[#This Row],[Revenue]])</f>
        <v>0.30000000000000004</v>
      </c>
      <c r="M2219" s="1">
        <v>45284</v>
      </c>
      <c r="N2219" s="6" t="s">
        <v>7</v>
      </c>
      <c r="O2219" s="6" t="s">
        <v>4</v>
      </c>
    </row>
    <row r="2220" spans="1:15" x14ac:dyDescent="0.35">
      <c r="A2220" s="6">
        <v>3320</v>
      </c>
      <c r="B2220" s="6" t="s">
        <v>2267</v>
      </c>
      <c r="C2220" s="6" t="s">
        <v>41</v>
      </c>
      <c r="D2220" s="6" t="s">
        <v>87</v>
      </c>
      <c r="E2220" s="6" t="s">
        <v>88</v>
      </c>
      <c r="F2220" s="5">
        <v>2</v>
      </c>
      <c r="G2220" s="8">
        <v>2573</v>
      </c>
      <c r="H2220" s="9">
        <v>0.75</v>
      </c>
      <c r="I2220" s="7">
        <v>1286.5</v>
      </c>
      <c r="J2220" s="8">
        <v>900.55</v>
      </c>
      <c r="K2220" s="8">
        <v>385.95000000000005</v>
      </c>
      <c r="L2220" s="9">
        <f>(Sales[[#This Row],[Profit/Loss]]/Sales[[#This Row],[Revenue]])</f>
        <v>0.30000000000000004</v>
      </c>
      <c r="M2220" s="1">
        <v>45579</v>
      </c>
      <c r="N2220" s="6" t="s">
        <v>15</v>
      </c>
      <c r="O2220" s="6" t="s">
        <v>4</v>
      </c>
    </row>
    <row r="2221" spans="1:15" x14ac:dyDescent="0.35">
      <c r="A2221" s="6">
        <v>3321</v>
      </c>
      <c r="B2221" s="6" t="s">
        <v>2268</v>
      </c>
      <c r="C2221" s="6" t="s">
        <v>37</v>
      </c>
      <c r="D2221" s="6" t="s">
        <v>102</v>
      </c>
      <c r="E2221" s="6" t="s">
        <v>103</v>
      </c>
      <c r="F2221" s="5">
        <v>5</v>
      </c>
      <c r="G2221" s="8">
        <v>1805</v>
      </c>
      <c r="H2221" s="9">
        <v>0.57999999999999996</v>
      </c>
      <c r="I2221" s="7">
        <v>3790.5000000000005</v>
      </c>
      <c r="J2221" s="8">
        <v>1516.2000000000003</v>
      </c>
      <c r="K2221" s="8">
        <v>2274.3000000000002</v>
      </c>
      <c r="L2221" s="9">
        <f>(Sales[[#This Row],[Profit/Loss]]/Sales[[#This Row],[Revenue]])</f>
        <v>0.6</v>
      </c>
      <c r="M2221" s="1">
        <v>45254</v>
      </c>
      <c r="N2221" s="6" t="s">
        <v>13</v>
      </c>
      <c r="O2221" s="6" t="s">
        <v>4</v>
      </c>
    </row>
    <row r="2222" spans="1:15" x14ac:dyDescent="0.35">
      <c r="A2222" s="6">
        <v>3322</v>
      </c>
      <c r="B2222" s="6" t="s">
        <v>2269</v>
      </c>
      <c r="C2222" s="6" t="s">
        <v>49</v>
      </c>
      <c r="D2222" s="6" t="s">
        <v>63</v>
      </c>
      <c r="E2222" s="6" t="s">
        <v>64</v>
      </c>
      <c r="F2222" s="5">
        <v>2</v>
      </c>
      <c r="G2222" s="8">
        <v>4480</v>
      </c>
      <c r="H2222" s="9">
        <v>0.65</v>
      </c>
      <c r="I2222" s="7">
        <v>3136</v>
      </c>
      <c r="J2222" s="8">
        <v>313.60000000000002</v>
      </c>
      <c r="K2222" s="8">
        <v>2822.4</v>
      </c>
      <c r="L2222" s="9">
        <f>(Sales[[#This Row],[Profit/Loss]]/Sales[[#This Row],[Revenue]])</f>
        <v>0.9</v>
      </c>
      <c r="M2222" s="1">
        <v>45544</v>
      </c>
      <c r="N2222" s="6" t="s">
        <v>5</v>
      </c>
      <c r="O2222" s="6" t="s">
        <v>4</v>
      </c>
    </row>
    <row r="2223" spans="1:15" x14ac:dyDescent="0.35">
      <c r="A2223" s="6">
        <v>3323</v>
      </c>
      <c r="B2223" s="6" t="s">
        <v>2270</v>
      </c>
      <c r="C2223" s="6" t="s">
        <v>41</v>
      </c>
      <c r="D2223" s="6" t="s">
        <v>110</v>
      </c>
      <c r="E2223" s="6" t="s">
        <v>111</v>
      </c>
      <c r="F2223" s="5">
        <v>3</v>
      </c>
      <c r="G2223" s="8">
        <v>4009</v>
      </c>
      <c r="H2223" s="9">
        <v>0.69</v>
      </c>
      <c r="I2223" s="7">
        <v>3728.3700000000008</v>
      </c>
      <c r="J2223" s="8">
        <v>2609.8590000000004</v>
      </c>
      <c r="K2223" s="8">
        <v>1118.5110000000004</v>
      </c>
      <c r="L2223" s="9">
        <f>(Sales[[#This Row],[Profit/Loss]]/Sales[[#This Row],[Revenue]])</f>
        <v>0.30000000000000004</v>
      </c>
      <c r="M2223" s="1">
        <v>45563</v>
      </c>
      <c r="N2223" s="6" t="s">
        <v>13</v>
      </c>
      <c r="O2223" s="6" t="s">
        <v>4</v>
      </c>
    </row>
    <row r="2224" spans="1:15" x14ac:dyDescent="0.35">
      <c r="A2224" s="6">
        <v>3324</v>
      </c>
      <c r="B2224" s="6" t="s">
        <v>2271</v>
      </c>
      <c r="C2224" s="6" t="s">
        <v>56</v>
      </c>
      <c r="D2224" s="6" t="s">
        <v>57</v>
      </c>
      <c r="E2224" s="6" t="s">
        <v>58</v>
      </c>
      <c r="F2224" s="5">
        <v>2</v>
      </c>
      <c r="G2224" s="8">
        <v>2995</v>
      </c>
      <c r="H2224" s="9">
        <v>0.51</v>
      </c>
      <c r="I2224" s="7">
        <v>2935.1</v>
      </c>
      <c r="J2224" s="8">
        <v>2348.08</v>
      </c>
      <c r="K2224" s="8">
        <v>587.02</v>
      </c>
      <c r="L2224" s="9">
        <f>(Sales[[#This Row],[Profit/Loss]]/Sales[[#This Row],[Revenue]])</f>
        <v>0.2</v>
      </c>
      <c r="M2224" s="1">
        <v>45563</v>
      </c>
      <c r="N2224" s="6" t="s">
        <v>7</v>
      </c>
      <c r="O2224" s="6" t="s">
        <v>4</v>
      </c>
    </row>
    <row r="2225" spans="1:15" x14ac:dyDescent="0.35">
      <c r="A2225" s="6">
        <v>3325</v>
      </c>
      <c r="B2225" s="6" t="s">
        <v>2272</v>
      </c>
      <c r="C2225" s="6" t="s">
        <v>56</v>
      </c>
      <c r="D2225" s="6" t="s">
        <v>78</v>
      </c>
      <c r="E2225" s="6" t="s">
        <v>79</v>
      </c>
      <c r="F2225" s="5">
        <v>6</v>
      </c>
      <c r="G2225" s="8">
        <v>2791</v>
      </c>
      <c r="H2225" s="9">
        <v>0.61</v>
      </c>
      <c r="I2225" s="7">
        <v>6530.9400000000005</v>
      </c>
      <c r="J2225" s="8">
        <v>5224.7520000000004</v>
      </c>
      <c r="K2225" s="8">
        <v>1306.1880000000001</v>
      </c>
      <c r="L2225" s="9">
        <f>(Sales[[#This Row],[Profit/Loss]]/Sales[[#This Row],[Revenue]])</f>
        <v>0.2</v>
      </c>
      <c r="M2225" s="1">
        <v>45833</v>
      </c>
      <c r="N2225" s="6" t="s">
        <v>11</v>
      </c>
      <c r="O2225" s="6" t="s">
        <v>4</v>
      </c>
    </row>
    <row r="2226" spans="1:15" x14ac:dyDescent="0.35">
      <c r="A2226" s="6">
        <v>3326</v>
      </c>
      <c r="B2226" s="6" t="s">
        <v>2273</v>
      </c>
      <c r="C2226" s="6" t="s">
        <v>41</v>
      </c>
      <c r="D2226" s="6" t="s">
        <v>110</v>
      </c>
      <c r="E2226" s="6" t="s">
        <v>111</v>
      </c>
      <c r="F2226" s="5">
        <v>2</v>
      </c>
      <c r="G2226" s="8">
        <v>3048</v>
      </c>
      <c r="H2226" s="9">
        <v>0.69</v>
      </c>
      <c r="I2226" s="7">
        <v>1889.7600000000002</v>
      </c>
      <c r="J2226" s="8">
        <v>1322.8320000000001</v>
      </c>
      <c r="K2226" s="8">
        <v>566.92800000000011</v>
      </c>
      <c r="L2226" s="9">
        <f>(Sales[[#This Row],[Profit/Loss]]/Sales[[#This Row],[Revenue]])</f>
        <v>0.30000000000000004</v>
      </c>
      <c r="M2226" s="1">
        <v>45526</v>
      </c>
      <c r="N2226" s="6" t="s">
        <v>11</v>
      </c>
      <c r="O2226" s="6" t="s">
        <v>4</v>
      </c>
    </row>
    <row r="2227" spans="1:15" x14ac:dyDescent="0.35">
      <c r="A2227" s="6">
        <v>3327</v>
      </c>
      <c r="B2227" s="6" t="s">
        <v>2274</v>
      </c>
      <c r="C2227" s="6" t="s">
        <v>32</v>
      </c>
      <c r="D2227" s="6" t="s">
        <v>68</v>
      </c>
      <c r="E2227" s="6" t="s">
        <v>69</v>
      </c>
      <c r="F2227" s="5">
        <v>2</v>
      </c>
      <c r="G2227" s="8">
        <v>2751</v>
      </c>
      <c r="H2227" s="9">
        <v>0.96</v>
      </c>
      <c r="I2227" s="7">
        <v>220.08000000000018</v>
      </c>
      <c r="J2227" s="8">
        <v>66.024000000000058</v>
      </c>
      <c r="K2227" s="8">
        <v>154.05600000000013</v>
      </c>
      <c r="L2227" s="9">
        <f>(Sales[[#This Row],[Profit/Loss]]/Sales[[#This Row],[Revenue]])</f>
        <v>0.7</v>
      </c>
      <c r="M2227" s="1">
        <v>45563</v>
      </c>
      <c r="N2227" s="6" t="s">
        <v>11</v>
      </c>
      <c r="O2227" s="6" t="s">
        <v>4</v>
      </c>
    </row>
    <row r="2228" spans="1:15" x14ac:dyDescent="0.35">
      <c r="A2228" s="6">
        <v>3328</v>
      </c>
      <c r="B2228" s="6" t="s">
        <v>2275</v>
      </c>
      <c r="C2228" s="6" t="s">
        <v>32</v>
      </c>
      <c r="D2228" s="6" t="s">
        <v>53</v>
      </c>
      <c r="E2228" s="6" t="s">
        <v>54</v>
      </c>
      <c r="F2228" s="5">
        <v>1</v>
      </c>
      <c r="G2228" s="8">
        <v>4390</v>
      </c>
      <c r="H2228" s="9">
        <v>0.63</v>
      </c>
      <c r="I2228" s="7">
        <v>1624.3</v>
      </c>
      <c r="J2228" s="8">
        <v>487.28999999999996</v>
      </c>
      <c r="K2228" s="8">
        <v>1137.01</v>
      </c>
      <c r="L2228" s="9">
        <f>(Sales[[#This Row],[Profit/Loss]]/Sales[[#This Row],[Revenue]])</f>
        <v>0.70000000000000007</v>
      </c>
      <c r="M2228" s="1">
        <v>45733</v>
      </c>
      <c r="N2228" s="6" t="s">
        <v>11</v>
      </c>
      <c r="O2228" s="6" t="s">
        <v>4</v>
      </c>
    </row>
    <row r="2229" spans="1:15" x14ac:dyDescent="0.35">
      <c r="A2229" s="6">
        <v>3329</v>
      </c>
      <c r="B2229" s="6" t="s">
        <v>2276</v>
      </c>
      <c r="C2229" s="6" t="s">
        <v>37</v>
      </c>
      <c r="D2229" s="6" t="s">
        <v>38</v>
      </c>
      <c r="E2229" s="6" t="s">
        <v>39</v>
      </c>
      <c r="F2229" s="5">
        <v>2</v>
      </c>
      <c r="G2229" s="8">
        <v>2761</v>
      </c>
      <c r="H2229" s="9">
        <v>0.68</v>
      </c>
      <c r="I2229" s="7">
        <v>1767.0399999999997</v>
      </c>
      <c r="J2229" s="8">
        <v>706.81599999999992</v>
      </c>
      <c r="K2229" s="8">
        <v>1060.2239999999997</v>
      </c>
      <c r="L2229" s="9">
        <f>(Sales[[#This Row],[Profit/Loss]]/Sales[[#This Row],[Revenue]])</f>
        <v>0.6</v>
      </c>
      <c r="M2229" s="1">
        <v>45440</v>
      </c>
      <c r="N2229" s="6" t="s">
        <v>5</v>
      </c>
      <c r="O2229" s="6" t="s">
        <v>4</v>
      </c>
    </row>
    <row r="2230" spans="1:15" x14ac:dyDescent="0.35">
      <c r="A2230" s="6">
        <v>3330</v>
      </c>
      <c r="B2230" s="6" t="s">
        <v>2277</v>
      </c>
      <c r="C2230" s="6" t="s">
        <v>41</v>
      </c>
      <c r="D2230" s="6" t="s">
        <v>42</v>
      </c>
      <c r="E2230" s="6" t="s">
        <v>43</v>
      </c>
      <c r="F2230" s="5">
        <v>6</v>
      </c>
      <c r="G2230" s="8">
        <v>2218</v>
      </c>
      <c r="H2230" s="9">
        <v>0.66</v>
      </c>
      <c r="I2230" s="7">
        <v>4524.7199999999993</v>
      </c>
      <c r="J2230" s="8">
        <v>3167.3039999999992</v>
      </c>
      <c r="K2230" s="8">
        <v>1357.4160000000002</v>
      </c>
      <c r="L2230" s="9">
        <f>(Sales[[#This Row],[Profit/Loss]]/Sales[[#This Row],[Revenue]])</f>
        <v>0.3000000000000001</v>
      </c>
      <c r="M2230" s="1">
        <v>45826</v>
      </c>
      <c r="N2230" s="6" t="s">
        <v>13</v>
      </c>
      <c r="O2230" s="6" t="s">
        <v>4</v>
      </c>
    </row>
    <row r="2231" spans="1:15" x14ac:dyDescent="0.35">
      <c r="A2231" s="6">
        <v>3332</v>
      </c>
      <c r="B2231" s="6" t="s">
        <v>2278</v>
      </c>
      <c r="C2231" s="6" t="s">
        <v>41</v>
      </c>
      <c r="D2231" s="6" t="s">
        <v>42</v>
      </c>
      <c r="E2231" s="6" t="s">
        <v>43</v>
      </c>
      <c r="F2231" s="5">
        <v>5</v>
      </c>
      <c r="G2231" s="8">
        <v>1297</v>
      </c>
      <c r="H2231" s="9">
        <v>0.3</v>
      </c>
      <c r="I2231" s="7">
        <v>4539.5</v>
      </c>
      <c r="J2231" s="8">
        <v>3177.6499999999996</v>
      </c>
      <c r="K2231" s="8">
        <v>1361.8500000000004</v>
      </c>
      <c r="L2231" s="9">
        <f>(Sales[[#This Row],[Profit/Loss]]/Sales[[#This Row],[Revenue]])</f>
        <v>0.3000000000000001</v>
      </c>
      <c r="M2231" s="1">
        <v>45563</v>
      </c>
      <c r="N2231" s="6" t="s">
        <v>13</v>
      </c>
      <c r="O2231" s="6" t="s">
        <v>4</v>
      </c>
    </row>
    <row r="2232" spans="1:15" x14ac:dyDescent="0.35">
      <c r="A2232" s="6">
        <v>3333</v>
      </c>
      <c r="B2232" s="6" t="s">
        <v>2279</v>
      </c>
      <c r="C2232" s="6" t="s">
        <v>37</v>
      </c>
      <c r="D2232" s="6" t="s">
        <v>151</v>
      </c>
      <c r="E2232" s="6" t="s">
        <v>152</v>
      </c>
      <c r="F2232" s="5">
        <v>2</v>
      </c>
      <c r="G2232" s="8">
        <v>2769</v>
      </c>
      <c r="H2232" s="9">
        <v>0.73</v>
      </c>
      <c r="I2232" s="7">
        <v>1495.26</v>
      </c>
      <c r="J2232" s="8">
        <v>598.10400000000004</v>
      </c>
      <c r="K2232" s="8">
        <v>897.15599999999995</v>
      </c>
      <c r="L2232" s="9">
        <f>(Sales[[#This Row],[Profit/Loss]]/Sales[[#This Row],[Revenue]])</f>
        <v>0.6</v>
      </c>
      <c r="M2232" s="1">
        <v>45150</v>
      </c>
      <c r="N2232" s="6" t="s">
        <v>9</v>
      </c>
      <c r="O2232" s="6" t="s">
        <v>4</v>
      </c>
    </row>
    <row r="2233" spans="1:15" x14ac:dyDescent="0.35">
      <c r="A2233" s="6">
        <v>3334</v>
      </c>
      <c r="B2233" s="6" t="s">
        <v>2280</v>
      </c>
      <c r="C2233" s="6" t="s">
        <v>32</v>
      </c>
      <c r="D2233" s="6" t="s">
        <v>53</v>
      </c>
      <c r="E2233" s="6" t="s">
        <v>54</v>
      </c>
      <c r="F2233" s="5">
        <v>2</v>
      </c>
      <c r="G2233" s="8">
        <v>2866</v>
      </c>
      <c r="H2233" s="9">
        <v>0.63</v>
      </c>
      <c r="I2233" s="7">
        <v>2120.84</v>
      </c>
      <c r="J2233" s="8">
        <v>636.25200000000007</v>
      </c>
      <c r="K2233" s="8">
        <v>1484.5880000000002</v>
      </c>
      <c r="L2233" s="9">
        <f>(Sales[[#This Row],[Profit/Loss]]/Sales[[#This Row],[Revenue]])</f>
        <v>0.70000000000000007</v>
      </c>
      <c r="M2233" s="1">
        <v>45822</v>
      </c>
      <c r="N2233" s="6" t="s">
        <v>13</v>
      </c>
      <c r="O2233" s="6" t="s">
        <v>3</v>
      </c>
    </row>
    <row r="2234" spans="1:15" x14ac:dyDescent="0.35">
      <c r="A2234" s="6">
        <v>3335</v>
      </c>
      <c r="B2234" s="6" t="s">
        <v>2281</v>
      </c>
      <c r="C2234" s="6" t="s">
        <v>37</v>
      </c>
      <c r="D2234" s="6" t="s">
        <v>102</v>
      </c>
      <c r="E2234" s="6" t="s">
        <v>103</v>
      </c>
      <c r="F2234" s="5">
        <v>5</v>
      </c>
      <c r="G2234" s="8">
        <v>4290</v>
      </c>
      <c r="H2234" s="9">
        <v>0.9</v>
      </c>
      <c r="I2234" s="7">
        <v>2144.9999999999995</v>
      </c>
      <c r="J2234" s="8">
        <v>857.99999999999989</v>
      </c>
      <c r="K2234" s="8">
        <v>1286.9999999999995</v>
      </c>
      <c r="L2234" s="9">
        <f>(Sales[[#This Row],[Profit/Loss]]/Sales[[#This Row],[Revenue]])</f>
        <v>0.59999999999999987</v>
      </c>
      <c r="M2234" s="1">
        <v>45584</v>
      </c>
      <c r="N2234" s="6" t="s">
        <v>15</v>
      </c>
      <c r="O2234" s="6" t="s">
        <v>4</v>
      </c>
    </row>
    <row r="2235" spans="1:15" x14ac:dyDescent="0.35">
      <c r="A2235" s="6">
        <v>3336</v>
      </c>
      <c r="B2235" s="6" t="s">
        <v>2282</v>
      </c>
      <c r="C2235" s="6" t="s">
        <v>37</v>
      </c>
      <c r="D2235" s="6" t="s">
        <v>113</v>
      </c>
      <c r="E2235" s="6" t="s">
        <v>114</v>
      </c>
      <c r="F2235" s="5">
        <v>2</v>
      </c>
      <c r="G2235" s="8">
        <v>2754</v>
      </c>
      <c r="H2235" s="9">
        <v>0.63</v>
      </c>
      <c r="I2235" s="7">
        <v>2037.96</v>
      </c>
      <c r="J2235" s="8">
        <v>815.18400000000008</v>
      </c>
      <c r="K2235" s="8">
        <v>1222.7759999999998</v>
      </c>
      <c r="L2235" s="9">
        <f>(Sales[[#This Row],[Profit/Loss]]/Sales[[#This Row],[Revenue]])</f>
        <v>0.59999999999999987</v>
      </c>
      <c r="M2235" s="1">
        <v>45826</v>
      </c>
      <c r="N2235" s="6" t="s">
        <v>7</v>
      </c>
      <c r="O2235" s="6" t="s">
        <v>4</v>
      </c>
    </row>
    <row r="2236" spans="1:15" x14ac:dyDescent="0.35">
      <c r="A2236" s="6">
        <v>3338</v>
      </c>
      <c r="B2236" s="6" t="s">
        <v>2283</v>
      </c>
      <c r="C2236" s="6" t="s">
        <v>56</v>
      </c>
      <c r="D2236" s="6" t="s">
        <v>83</v>
      </c>
      <c r="E2236" s="6" t="s">
        <v>84</v>
      </c>
      <c r="F2236" s="5">
        <v>2</v>
      </c>
      <c r="G2236" s="8">
        <v>2840</v>
      </c>
      <c r="H2236" s="9">
        <v>0.06</v>
      </c>
      <c r="I2236" s="7">
        <v>5339.2</v>
      </c>
      <c r="J2236" s="8">
        <v>4271.3599999999997</v>
      </c>
      <c r="K2236" s="8">
        <v>1067.8400000000001</v>
      </c>
      <c r="L2236" s="9">
        <f>(Sales[[#This Row],[Profit/Loss]]/Sales[[#This Row],[Revenue]])</f>
        <v>0.20000000000000004</v>
      </c>
      <c r="M2236" s="1">
        <v>45856</v>
      </c>
      <c r="N2236" s="6" t="s">
        <v>15</v>
      </c>
      <c r="O2236" s="6" t="s">
        <v>4</v>
      </c>
    </row>
    <row r="2237" spans="1:15" x14ac:dyDescent="0.35">
      <c r="A2237" s="6">
        <v>3339</v>
      </c>
      <c r="B2237" s="6" t="s">
        <v>2284</v>
      </c>
      <c r="C2237" s="6" t="s">
        <v>45</v>
      </c>
      <c r="D2237" s="6" t="s">
        <v>148</v>
      </c>
      <c r="E2237" s="6" t="s">
        <v>149</v>
      </c>
      <c r="F2237" s="5">
        <v>2</v>
      </c>
      <c r="G2237" s="8">
        <v>2914</v>
      </c>
      <c r="H2237" s="9">
        <v>0.67</v>
      </c>
      <c r="I2237" s="7">
        <v>1923.2399999999998</v>
      </c>
      <c r="J2237" s="8">
        <v>1730.9159999999999</v>
      </c>
      <c r="K2237" s="8">
        <v>192.32399999999984</v>
      </c>
      <c r="L2237" s="9">
        <f>(Sales[[#This Row],[Profit/Loss]]/Sales[[#This Row],[Revenue]])</f>
        <v>9.9999999999999922E-2</v>
      </c>
      <c r="M2237" s="1">
        <v>45367</v>
      </c>
      <c r="N2237" s="6" t="s">
        <v>5</v>
      </c>
      <c r="O2237" s="6" t="s">
        <v>4</v>
      </c>
    </row>
    <row r="2238" spans="1:15" x14ac:dyDescent="0.35">
      <c r="A2238" s="6">
        <v>3340</v>
      </c>
      <c r="B2238" s="6" t="s">
        <v>2285</v>
      </c>
      <c r="C2238" s="6" t="s">
        <v>41</v>
      </c>
      <c r="D2238" s="6" t="s">
        <v>73</v>
      </c>
      <c r="E2238" s="6" t="s">
        <v>74</v>
      </c>
      <c r="F2238" s="5">
        <v>6</v>
      </c>
      <c r="G2238" s="8">
        <v>3924</v>
      </c>
      <c r="H2238" s="9">
        <v>0.15</v>
      </c>
      <c r="I2238" s="7">
        <v>20012.399999999998</v>
      </c>
      <c r="J2238" s="8">
        <v>14008.679999999998</v>
      </c>
      <c r="K2238" s="8">
        <v>6003.7199999999993</v>
      </c>
      <c r="L2238" s="9">
        <f>(Sales[[#This Row],[Profit/Loss]]/Sales[[#This Row],[Revenue]])</f>
        <v>0.3</v>
      </c>
      <c r="M2238" s="1">
        <v>45532</v>
      </c>
      <c r="N2238" s="6" t="s">
        <v>11</v>
      </c>
      <c r="O2238" s="6" t="s">
        <v>4</v>
      </c>
    </row>
    <row r="2239" spans="1:15" x14ac:dyDescent="0.35">
      <c r="A2239" s="6">
        <v>3341</v>
      </c>
      <c r="B2239" s="6" t="s">
        <v>2286</v>
      </c>
      <c r="C2239" s="6" t="s">
        <v>45</v>
      </c>
      <c r="D2239" s="6" t="s">
        <v>148</v>
      </c>
      <c r="E2239" s="6" t="s">
        <v>149</v>
      </c>
      <c r="F2239" s="5">
        <v>2</v>
      </c>
      <c r="G2239" s="8">
        <v>2080</v>
      </c>
      <c r="H2239" s="9">
        <v>0.67</v>
      </c>
      <c r="I2239" s="7">
        <v>1372.7999999999997</v>
      </c>
      <c r="J2239" s="8">
        <v>1235.5199999999998</v>
      </c>
      <c r="K2239" s="8">
        <v>137.27999999999997</v>
      </c>
      <c r="L2239" s="9">
        <f>(Sales[[#This Row],[Profit/Loss]]/Sales[[#This Row],[Revenue]])</f>
        <v>0.1</v>
      </c>
      <c r="M2239" s="1">
        <v>45563</v>
      </c>
      <c r="N2239" s="6" t="s">
        <v>13</v>
      </c>
      <c r="O2239" s="6" t="s">
        <v>4</v>
      </c>
    </row>
    <row r="2240" spans="1:15" x14ac:dyDescent="0.35">
      <c r="A2240" s="6">
        <v>3342</v>
      </c>
      <c r="B2240" s="6" t="s">
        <v>2287</v>
      </c>
      <c r="C2240" s="6" t="s">
        <v>41</v>
      </c>
      <c r="D2240" s="6" t="s">
        <v>42</v>
      </c>
      <c r="E2240" s="6" t="s">
        <v>43</v>
      </c>
      <c r="F2240" s="5">
        <v>2</v>
      </c>
      <c r="G2240" s="8">
        <v>2110</v>
      </c>
      <c r="H2240" s="9">
        <v>0.66</v>
      </c>
      <c r="I2240" s="7">
        <v>1434.8</v>
      </c>
      <c r="J2240" s="8">
        <v>1004.3599999999999</v>
      </c>
      <c r="K2240" s="8">
        <v>430.44000000000005</v>
      </c>
      <c r="L2240" s="9">
        <f>(Sales[[#This Row],[Profit/Loss]]/Sales[[#This Row],[Revenue]])</f>
        <v>0.30000000000000004</v>
      </c>
      <c r="M2240" s="1">
        <v>45563</v>
      </c>
      <c r="N2240" s="6" t="s">
        <v>15</v>
      </c>
      <c r="O2240" s="6" t="s">
        <v>3</v>
      </c>
    </row>
    <row r="2241" spans="1:15" x14ac:dyDescent="0.35">
      <c r="A2241" s="6">
        <v>3343</v>
      </c>
      <c r="B2241" s="6" t="s">
        <v>2288</v>
      </c>
      <c r="C2241" s="6" t="s">
        <v>49</v>
      </c>
      <c r="D2241" s="6" t="s">
        <v>105</v>
      </c>
      <c r="E2241" s="6" t="s">
        <v>106</v>
      </c>
      <c r="F2241" s="5">
        <v>2</v>
      </c>
      <c r="G2241" s="8">
        <v>3678</v>
      </c>
      <c r="H2241" s="9">
        <v>0.42</v>
      </c>
      <c r="I2241" s="7">
        <v>4266.4800000000005</v>
      </c>
      <c r="J2241" s="8">
        <v>426.64800000000008</v>
      </c>
      <c r="K2241" s="8">
        <v>3839.8320000000003</v>
      </c>
      <c r="L2241" s="9">
        <f>(Sales[[#This Row],[Profit/Loss]]/Sales[[#This Row],[Revenue]])</f>
        <v>0.9</v>
      </c>
      <c r="M2241" s="1">
        <v>45713</v>
      </c>
      <c r="N2241" s="6" t="s">
        <v>9</v>
      </c>
      <c r="O2241" s="6" t="s">
        <v>4</v>
      </c>
    </row>
    <row r="2242" spans="1:15" x14ac:dyDescent="0.35">
      <c r="A2242" s="6">
        <v>3344</v>
      </c>
      <c r="B2242" s="6" t="s">
        <v>2289</v>
      </c>
      <c r="C2242" s="6" t="s">
        <v>37</v>
      </c>
      <c r="D2242" s="6" t="s">
        <v>38</v>
      </c>
      <c r="E2242" s="6" t="s">
        <v>39</v>
      </c>
      <c r="F2242" s="5">
        <v>2</v>
      </c>
      <c r="G2242" s="8">
        <v>2761</v>
      </c>
      <c r="H2242" s="9">
        <v>0.68</v>
      </c>
      <c r="I2242" s="7">
        <v>1767.0399999999997</v>
      </c>
      <c r="J2242" s="8">
        <v>706.81599999999992</v>
      </c>
      <c r="K2242" s="8">
        <v>1060.2239999999997</v>
      </c>
      <c r="L2242" s="9">
        <f>(Sales[[#This Row],[Profit/Loss]]/Sales[[#This Row],[Revenue]])</f>
        <v>0.6</v>
      </c>
      <c r="M2242" s="1">
        <v>45811</v>
      </c>
      <c r="N2242" s="6" t="s">
        <v>7</v>
      </c>
      <c r="O2242" s="6" t="s">
        <v>3</v>
      </c>
    </row>
    <row r="2243" spans="1:15" x14ac:dyDescent="0.35">
      <c r="A2243" s="6">
        <v>3345</v>
      </c>
      <c r="B2243" s="6" t="s">
        <v>2290</v>
      </c>
      <c r="C2243" s="6" t="s">
        <v>56</v>
      </c>
      <c r="D2243" s="6" t="s">
        <v>83</v>
      </c>
      <c r="E2243" s="6" t="s">
        <v>84</v>
      </c>
      <c r="F2243" s="5">
        <v>2</v>
      </c>
      <c r="G2243" s="8">
        <v>2840</v>
      </c>
      <c r="H2243" s="9">
        <v>0.73</v>
      </c>
      <c r="I2243" s="7">
        <v>1533.6000000000001</v>
      </c>
      <c r="J2243" s="8">
        <v>1226.8800000000001</v>
      </c>
      <c r="K2243" s="8">
        <v>306.72000000000003</v>
      </c>
      <c r="L2243" s="9">
        <f>(Sales[[#This Row],[Profit/Loss]]/Sales[[#This Row],[Revenue]])</f>
        <v>0.2</v>
      </c>
      <c r="M2243" s="1">
        <v>45679</v>
      </c>
      <c r="N2243" s="6" t="s">
        <v>11</v>
      </c>
      <c r="O2243" s="6" t="s">
        <v>4</v>
      </c>
    </row>
    <row r="2244" spans="1:15" x14ac:dyDescent="0.35">
      <c r="A2244" s="6">
        <v>3346</v>
      </c>
      <c r="B2244" s="6" t="s">
        <v>2291</v>
      </c>
      <c r="C2244" s="6" t="s">
        <v>41</v>
      </c>
      <c r="D2244" s="6" t="s">
        <v>73</v>
      </c>
      <c r="E2244" s="6" t="s">
        <v>74</v>
      </c>
      <c r="F2244" s="5">
        <v>2</v>
      </c>
      <c r="G2244" s="8">
        <v>1266</v>
      </c>
      <c r="H2244" s="9">
        <v>0.81</v>
      </c>
      <c r="I2244" s="7">
        <v>481.07999999999987</v>
      </c>
      <c r="J2244" s="8">
        <v>336.75599999999991</v>
      </c>
      <c r="K2244" s="8">
        <v>144.32399999999996</v>
      </c>
      <c r="L2244" s="9">
        <f>(Sales[[#This Row],[Profit/Loss]]/Sales[[#This Row],[Revenue]])</f>
        <v>0.3</v>
      </c>
      <c r="M2244" s="1">
        <v>45651</v>
      </c>
      <c r="N2244" s="6" t="s">
        <v>7</v>
      </c>
      <c r="O2244" s="6" t="s">
        <v>3</v>
      </c>
    </row>
    <row r="2245" spans="1:15" x14ac:dyDescent="0.35">
      <c r="A2245" s="6">
        <v>3347</v>
      </c>
      <c r="B2245" s="6" t="s">
        <v>2292</v>
      </c>
      <c r="C2245" s="6" t="s">
        <v>37</v>
      </c>
      <c r="D2245" s="6" t="s">
        <v>113</v>
      </c>
      <c r="E2245" s="6" t="s">
        <v>114</v>
      </c>
      <c r="F2245" s="5">
        <v>2</v>
      </c>
      <c r="G2245" s="8">
        <v>3873</v>
      </c>
      <c r="H2245" s="9">
        <v>0.63</v>
      </c>
      <c r="I2245" s="7">
        <v>2866.02</v>
      </c>
      <c r="J2245" s="8">
        <v>1146.4080000000001</v>
      </c>
      <c r="K2245" s="8">
        <v>1719.6119999999999</v>
      </c>
      <c r="L2245" s="9">
        <f>(Sales[[#This Row],[Profit/Loss]]/Sales[[#This Row],[Revenue]])</f>
        <v>0.6</v>
      </c>
      <c r="M2245" s="1">
        <v>45656</v>
      </c>
      <c r="N2245" s="6" t="s">
        <v>9</v>
      </c>
      <c r="O2245" s="6" t="s">
        <v>4</v>
      </c>
    </row>
    <row r="2246" spans="1:15" x14ac:dyDescent="0.35">
      <c r="A2246" s="6">
        <v>3348</v>
      </c>
      <c r="B2246" s="6" t="s">
        <v>2293</v>
      </c>
      <c r="C2246" s="6" t="s">
        <v>37</v>
      </c>
      <c r="D2246" s="6" t="s">
        <v>151</v>
      </c>
      <c r="E2246" s="6" t="s">
        <v>152</v>
      </c>
      <c r="F2246" s="5">
        <v>2</v>
      </c>
      <c r="G2246" s="8">
        <v>2769</v>
      </c>
      <c r="H2246" s="9">
        <v>0.98</v>
      </c>
      <c r="I2246" s="7">
        <v>110.7600000000001</v>
      </c>
      <c r="J2246" s="8">
        <v>44.304000000000045</v>
      </c>
      <c r="K2246" s="8">
        <v>66.45600000000006</v>
      </c>
      <c r="L2246" s="9">
        <f>(Sales[[#This Row],[Profit/Loss]]/Sales[[#This Row],[Revenue]])</f>
        <v>0.6</v>
      </c>
      <c r="M2246" s="1">
        <v>45592</v>
      </c>
      <c r="N2246" s="6" t="s">
        <v>13</v>
      </c>
      <c r="O2246" s="6" t="s">
        <v>3</v>
      </c>
    </row>
    <row r="2247" spans="1:15" x14ac:dyDescent="0.35">
      <c r="A2247" s="6">
        <v>3349</v>
      </c>
      <c r="B2247" s="6" t="s">
        <v>2294</v>
      </c>
      <c r="C2247" s="6" t="s">
        <v>37</v>
      </c>
      <c r="D2247" s="6" t="s">
        <v>102</v>
      </c>
      <c r="E2247" s="6" t="s">
        <v>103</v>
      </c>
      <c r="F2247" s="5">
        <v>2</v>
      </c>
      <c r="G2247" s="8">
        <v>1866</v>
      </c>
      <c r="H2247" s="9">
        <v>0.57999999999999996</v>
      </c>
      <c r="I2247" s="7">
        <v>1567.44</v>
      </c>
      <c r="J2247" s="8">
        <v>626.97600000000011</v>
      </c>
      <c r="K2247" s="8">
        <v>940.46399999999994</v>
      </c>
      <c r="L2247" s="9">
        <f>(Sales[[#This Row],[Profit/Loss]]/Sales[[#This Row],[Revenue]])</f>
        <v>0.6</v>
      </c>
      <c r="M2247" s="1">
        <v>45840</v>
      </c>
      <c r="N2247" s="6" t="s">
        <v>15</v>
      </c>
      <c r="O2247" s="6" t="s">
        <v>4</v>
      </c>
    </row>
    <row r="2248" spans="1:15" x14ac:dyDescent="0.35">
      <c r="A2248" s="6">
        <v>3350</v>
      </c>
      <c r="B2248" s="6" t="s">
        <v>2295</v>
      </c>
      <c r="C2248" s="6" t="s">
        <v>41</v>
      </c>
      <c r="D2248" s="6" t="s">
        <v>87</v>
      </c>
      <c r="E2248" s="6" t="s">
        <v>88</v>
      </c>
      <c r="F2248" s="5">
        <v>2</v>
      </c>
      <c r="G2248" s="8">
        <v>2573</v>
      </c>
      <c r="H2248" s="9">
        <v>0.75</v>
      </c>
      <c r="I2248" s="7">
        <v>1286.5</v>
      </c>
      <c r="J2248" s="8">
        <v>900.55</v>
      </c>
      <c r="K2248" s="8">
        <v>385.95000000000005</v>
      </c>
      <c r="L2248" s="9">
        <f>(Sales[[#This Row],[Profit/Loss]]/Sales[[#This Row],[Revenue]])</f>
        <v>0.30000000000000004</v>
      </c>
      <c r="M2248" s="1">
        <v>45337</v>
      </c>
      <c r="N2248" s="6" t="s">
        <v>9</v>
      </c>
      <c r="O2248" s="6" t="s">
        <v>4</v>
      </c>
    </row>
    <row r="2249" spans="1:15" x14ac:dyDescent="0.35">
      <c r="A2249" s="6">
        <v>3351</v>
      </c>
      <c r="B2249" s="6" t="s">
        <v>2296</v>
      </c>
      <c r="C2249" s="6" t="s">
        <v>32</v>
      </c>
      <c r="D2249" s="6" t="s">
        <v>53</v>
      </c>
      <c r="E2249" s="6" t="s">
        <v>54</v>
      </c>
      <c r="F2249" s="5">
        <v>2</v>
      </c>
      <c r="G2249" s="8">
        <v>2866</v>
      </c>
      <c r="H2249" s="9">
        <v>0.56999999999999995</v>
      </c>
      <c r="I2249" s="7">
        <v>2464.7600000000002</v>
      </c>
      <c r="J2249" s="8">
        <v>739.428</v>
      </c>
      <c r="K2249" s="8">
        <v>1725.3320000000003</v>
      </c>
      <c r="L2249" s="9">
        <f>(Sales[[#This Row],[Profit/Loss]]/Sales[[#This Row],[Revenue]])</f>
        <v>0.70000000000000007</v>
      </c>
      <c r="M2249" s="1">
        <v>45620</v>
      </c>
      <c r="N2249" s="6" t="s">
        <v>15</v>
      </c>
      <c r="O2249" s="6" t="s">
        <v>4</v>
      </c>
    </row>
    <row r="2250" spans="1:15" x14ac:dyDescent="0.35">
      <c r="A2250" s="6">
        <v>3352</v>
      </c>
      <c r="B2250" s="6" t="s">
        <v>2297</v>
      </c>
      <c r="C2250" s="6" t="s">
        <v>45</v>
      </c>
      <c r="D2250" s="6" t="s">
        <v>46</v>
      </c>
      <c r="E2250" s="6" t="s">
        <v>47</v>
      </c>
      <c r="F2250" s="5">
        <v>2</v>
      </c>
      <c r="G2250" s="8">
        <v>2559</v>
      </c>
      <c r="H2250" s="9">
        <v>0.7</v>
      </c>
      <c r="I2250" s="7">
        <v>1535.4000000000003</v>
      </c>
      <c r="J2250" s="8">
        <v>1381.8600000000004</v>
      </c>
      <c r="K2250" s="8">
        <v>153.53999999999996</v>
      </c>
      <c r="L2250" s="9">
        <f>(Sales[[#This Row],[Profit/Loss]]/Sales[[#This Row],[Revenue]])</f>
        <v>9.999999999999995E-2</v>
      </c>
      <c r="M2250" s="1">
        <v>45207</v>
      </c>
      <c r="N2250" s="6" t="s">
        <v>7</v>
      </c>
      <c r="O2250" s="6" t="s">
        <v>4</v>
      </c>
    </row>
    <row r="2251" spans="1:15" x14ac:dyDescent="0.35">
      <c r="A2251" s="6">
        <v>3353</v>
      </c>
      <c r="B2251" s="6" t="s">
        <v>813</v>
      </c>
      <c r="C2251" s="6" t="s">
        <v>37</v>
      </c>
      <c r="D2251" s="6" t="s">
        <v>151</v>
      </c>
      <c r="E2251" s="6" t="s">
        <v>152</v>
      </c>
      <c r="F2251" s="5">
        <v>2</v>
      </c>
      <c r="G2251" s="8">
        <v>2769</v>
      </c>
      <c r="H2251" s="9">
        <v>0.73</v>
      </c>
      <c r="I2251" s="7">
        <v>1495.26</v>
      </c>
      <c r="J2251" s="8">
        <v>598.10400000000004</v>
      </c>
      <c r="K2251" s="8">
        <v>897.15599999999995</v>
      </c>
      <c r="L2251" s="9">
        <f>(Sales[[#This Row],[Profit/Loss]]/Sales[[#This Row],[Revenue]])</f>
        <v>0.6</v>
      </c>
      <c r="M2251" s="1">
        <v>45617</v>
      </c>
      <c r="N2251" s="6" t="s">
        <v>9</v>
      </c>
      <c r="O2251" s="6" t="s">
        <v>4</v>
      </c>
    </row>
    <row r="2252" spans="1:15" x14ac:dyDescent="0.35">
      <c r="A2252" s="6">
        <v>3354</v>
      </c>
      <c r="B2252" s="6" t="s">
        <v>2298</v>
      </c>
      <c r="C2252" s="6" t="s">
        <v>37</v>
      </c>
      <c r="D2252" s="6" t="s">
        <v>151</v>
      </c>
      <c r="E2252" s="6" t="s">
        <v>152</v>
      </c>
      <c r="F2252" s="5">
        <v>2</v>
      </c>
      <c r="G2252" s="8">
        <v>2769</v>
      </c>
      <c r="H2252" s="9">
        <v>0.74</v>
      </c>
      <c r="I2252" s="7">
        <v>1439.88</v>
      </c>
      <c r="J2252" s="8">
        <v>575.95200000000011</v>
      </c>
      <c r="K2252" s="8">
        <v>863.928</v>
      </c>
      <c r="L2252" s="9">
        <f>(Sales[[#This Row],[Profit/Loss]]/Sales[[#This Row],[Revenue]])</f>
        <v>0.6</v>
      </c>
      <c r="M2252" s="1">
        <v>45764</v>
      </c>
      <c r="N2252" s="6" t="s">
        <v>9</v>
      </c>
      <c r="O2252" s="6" t="s">
        <v>4</v>
      </c>
    </row>
    <row r="2253" spans="1:15" x14ac:dyDescent="0.35">
      <c r="A2253" s="6">
        <v>3355</v>
      </c>
      <c r="B2253" s="6" t="s">
        <v>2299</v>
      </c>
      <c r="C2253" s="6" t="s">
        <v>45</v>
      </c>
      <c r="D2253" s="6" t="s">
        <v>46</v>
      </c>
      <c r="E2253" s="6" t="s">
        <v>47</v>
      </c>
      <c r="F2253" s="5">
        <v>2</v>
      </c>
      <c r="G2253" s="8">
        <v>3111</v>
      </c>
      <c r="H2253" s="9">
        <v>0.03</v>
      </c>
      <c r="I2253" s="7">
        <v>6035.34</v>
      </c>
      <c r="J2253" s="8">
        <v>5431.8060000000005</v>
      </c>
      <c r="K2253" s="8">
        <v>603.53399999999965</v>
      </c>
      <c r="L2253" s="9">
        <f>(Sales[[#This Row],[Profit/Loss]]/Sales[[#This Row],[Revenue]])</f>
        <v>9.9999999999999936E-2</v>
      </c>
      <c r="M2253" s="1">
        <v>45563</v>
      </c>
      <c r="N2253" s="6" t="s">
        <v>7</v>
      </c>
      <c r="O2253" s="6" t="s">
        <v>4</v>
      </c>
    </row>
    <row r="2254" spans="1:15" x14ac:dyDescent="0.35">
      <c r="A2254" s="6">
        <v>3356</v>
      </c>
      <c r="B2254" s="6" t="s">
        <v>2300</v>
      </c>
      <c r="C2254" s="6" t="s">
        <v>41</v>
      </c>
      <c r="D2254" s="6" t="s">
        <v>87</v>
      </c>
      <c r="E2254" s="6" t="s">
        <v>88</v>
      </c>
      <c r="F2254" s="5">
        <v>1</v>
      </c>
      <c r="G2254" s="8">
        <v>966</v>
      </c>
      <c r="H2254" s="9">
        <v>0.75</v>
      </c>
      <c r="I2254" s="7">
        <v>241.5</v>
      </c>
      <c r="J2254" s="8">
        <v>169.04999999999998</v>
      </c>
      <c r="K2254" s="8">
        <v>72.450000000000017</v>
      </c>
      <c r="L2254" s="9">
        <f>(Sales[[#This Row],[Profit/Loss]]/Sales[[#This Row],[Revenue]])</f>
        <v>0.30000000000000004</v>
      </c>
      <c r="M2254" s="1">
        <v>45499</v>
      </c>
      <c r="N2254" s="6" t="s">
        <v>11</v>
      </c>
      <c r="O2254" s="6" t="s">
        <v>4</v>
      </c>
    </row>
    <row r="2255" spans="1:15" x14ac:dyDescent="0.35">
      <c r="A2255" s="6">
        <v>3357</v>
      </c>
      <c r="B2255" s="6" t="s">
        <v>2301</v>
      </c>
      <c r="C2255" s="6" t="s">
        <v>56</v>
      </c>
      <c r="D2255" s="6" t="s">
        <v>78</v>
      </c>
      <c r="E2255" s="6" t="s">
        <v>79</v>
      </c>
      <c r="F2255" s="5">
        <v>2</v>
      </c>
      <c r="G2255" s="8">
        <v>4910</v>
      </c>
      <c r="H2255" s="9">
        <v>0.59</v>
      </c>
      <c r="I2255" s="7">
        <v>4026.2000000000003</v>
      </c>
      <c r="J2255" s="8">
        <v>3220.9600000000005</v>
      </c>
      <c r="K2255" s="8">
        <v>805.23999999999978</v>
      </c>
      <c r="L2255" s="9">
        <f>(Sales[[#This Row],[Profit/Loss]]/Sales[[#This Row],[Revenue]])</f>
        <v>0.19999999999999993</v>
      </c>
      <c r="M2255" s="1">
        <v>45213</v>
      </c>
      <c r="N2255" s="6" t="s">
        <v>15</v>
      </c>
      <c r="O2255" s="6" t="s">
        <v>4</v>
      </c>
    </row>
    <row r="2256" spans="1:15" x14ac:dyDescent="0.35">
      <c r="A2256" s="6">
        <v>3358</v>
      </c>
      <c r="B2256" s="6" t="s">
        <v>2302</v>
      </c>
      <c r="C2256" s="6" t="s">
        <v>56</v>
      </c>
      <c r="D2256" s="6" t="s">
        <v>83</v>
      </c>
      <c r="E2256" s="6" t="s">
        <v>84</v>
      </c>
      <c r="F2256" s="5">
        <v>2</v>
      </c>
      <c r="G2256" s="8">
        <v>2840</v>
      </c>
      <c r="H2256" s="9">
        <v>0.73</v>
      </c>
      <c r="I2256" s="7">
        <v>1533.6000000000001</v>
      </c>
      <c r="J2256" s="8">
        <v>1226.8800000000001</v>
      </c>
      <c r="K2256" s="8">
        <v>306.72000000000003</v>
      </c>
      <c r="L2256" s="9">
        <f>(Sales[[#This Row],[Profit/Loss]]/Sales[[#This Row],[Revenue]])</f>
        <v>0.2</v>
      </c>
      <c r="M2256" s="1">
        <v>45618</v>
      </c>
      <c r="N2256" s="6" t="s">
        <v>5</v>
      </c>
      <c r="O2256" s="6" t="s">
        <v>4</v>
      </c>
    </row>
    <row r="2257" spans="1:15" x14ac:dyDescent="0.35">
      <c r="A2257" s="6">
        <v>3359</v>
      </c>
      <c r="B2257" s="6" t="s">
        <v>2303</v>
      </c>
      <c r="C2257" s="6" t="s">
        <v>56</v>
      </c>
      <c r="D2257" s="6" t="s">
        <v>78</v>
      </c>
      <c r="E2257" s="6" t="s">
        <v>79</v>
      </c>
      <c r="F2257" s="5">
        <v>2</v>
      </c>
      <c r="G2257" s="8">
        <v>1380</v>
      </c>
      <c r="H2257" s="9">
        <v>0.59</v>
      </c>
      <c r="I2257" s="7">
        <v>1131.6000000000001</v>
      </c>
      <c r="J2257" s="8">
        <v>905.2800000000002</v>
      </c>
      <c r="K2257" s="8">
        <v>226.31999999999994</v>
      </c>
      <c r="L2257" s="9">
        <f>(Sales[[#This Row],[Profit/Loss]]/Sales[[#This Row],[Revenue]])</f>
        <v>0.19999999999999993</v>
      </c>
      <c r="M2257" s="1">
        <v>45563</v>
      </c>
      <c r="N2257" s="6" t="s">
        <v>9</v>
      </c>
      <c r="O2257" s="6" t="s">
        <v>3</v>
      </c>
    </row>
    <row r="2258" spans="1:15" x14ac:dyDescent="0.35">
      <c r="A2258" s="6">
        <v>3360</v>
      </c>
      <c r="B2258" s="6" t="s">
        <v>2304</v>
      </c>
      <c r="C2258" s="6" t="s">
        <v>32</v>
      </c>
      <c r="D2258" s="6" t="s">
        <v>33</v>
      </c>
      <c r="E2258" s="6" t="s">
        <v>34</v>
      </c>
      <c r="F2258" s="5">
        <v>5</v>
      </c>
      <c r="G2258" s="8">
        <v>2381</v>
      </c>
      <c r="H2258" s="9">
        <v>0.74</v>
      </c>
      <c r="I2258" s="7">
        <v>3095.3</v>
      </c>
      <c r="J2258" s="8">
        <v>928.59</v>
      </c>
      <c r="K2258" s="8">
        <v>2166.71</v>
      </c>
      <c r="L2258" s="9">
        <f>(Sales[[#This Row],[Profit/Loss]]/Sales[[#This Row],[Revenue]])</f>
        <v>0.7</v>
      </c>
      <c r="M2258" s="1">
        <v>45699</v>
      </c>
      <c r="N2258" s="6" t="s">
        <v>13</v>
      </c>
      <c r="O2258" s="6" t="s">
        <v>3</v>
      </c>
    </row>
    <row r="2259" spans="1:15" x14ac:dyDescent="0.35">
      <c r="A2259" s="6">
        <v>3361</v>
      </c>
      <c r="B2259" s="6" t="s">
        <v>2305</v>
      </c>
      <c r="C2259" s="6" t="s">
        <v>45</v>
      </c>
      <c r="D2259" s="6" t="s">
        <v>171</v>
      </c>
      <c r="E2259" s="6" t="s">
        <v>172</v>
      </c>
      <c r="F2259" s="5">
        <v>2</v>
      </c>
      <c r="G2259" s="8">
        <v>2385</v>
      </c>
      <c r="H2259" s="9">
        <v>0.57999999999999996</v>
      </c>
      <c r="I2259" s="7">
        <v>2003.4</v>
      </c>
      <c r="J2259" s="8">
        <v>1803.0600000000002</v>
      </c>
      <c r="K2259" s="8">
        <v>200.33999999999992</v>
      </c>
      <c r="L2259" s="9">
        <f>(Sales[[#This Row],[Profit/Loss]]/Sales[[#This Row],[Revenue]])</f>
        <v>9.999999999999995E-2</v>
      </c>
      <c r="M2259" s="1">
        <v>45563</v>
      </c>
      <c r="N2259" s="6" t="s">
        <v>11</v>
      </c>
      <c r="O2259" s="6" t="s">
        <v>4</v>
      </c>
    </row>
    <row r="2260" spans="1:15" x14ac:dyDescent="0.35">
      <c r="A2260" s="6">
        <v>3362</v>
      </c>
      <c r="B2260" s="6" t="s">
        <v>2306</v>
      </c>
      <c r="C2260" s="6" t="s">
        <v>45</v>
      </c>
      <c r="D2260" s="6" t="s">
        <v>46</v>
      </c>
      <c r="E2260" s="6" t="s">
        <v>47</v>
      </c>
      <c r="F2260" s="5">
        <v>2</v>
      </c>
      <c r="G2260" s="8">
        <v>2605</v>
      </c>
      <c r="H2260" s="9">
        <v>0.7</v>
      </c>
      <c r="I2260" s="7">
        <v>1563.0000000000002</v>
      </c>
      <c r="J2260" s="8">
        <v>1406.7000000000003</v>
      </c>
      <c r="K2260" s="8">
        <v>156.29999999999995</v>
      </c>
      <c r="L2260" s="9">
        <f>(Sales[[#This Row],[Profit/Loss]]/Sales[[#This Row],[Revenue]])</f>
        <v>9.999999999999995E-2</v>
      </c>
      <c r="M2260" s="1">
        <v>45802</v>
      </c>
      <c r="N2260" s="6" t="s">
        <v>13</v>
      </c>
      <c r="O2260" s="6" t="s">
        <v>4</v>
      </c>
    </row>
    <row r="2261" spans="1:15" x14ac:dyDescent="0.35">
      <c r="A2261" s="6">
        <v>3363</v>
      </c>
      <c r="B2261" s="6" t="s">
        <v>2307</v>
      </c>
      <c r="C2261" s="6" t="s">
        <v>37</v>
      </c>
      <c r="D2261" s="6" t="s">
        <v>38</v>
      </c>
      <c r="E2261" s="6" t="s">
        <v>39</v>
      </c>
      <c r="F2261" s="5">
        <v>2</v>
      </c>
      <c r="G2261" s="8">
        <v>3754</v>
      </c>
      <c r="H2261" s="9">
        <v>0.68</v>
      </c>
      <c r="I2261" s="7">
        <v>2402.5599999999995</v>
      </c>
      <c r="J2261" s="8">
        <v>961.02399999999989</v>
      </c>
      <c r="K2261" s="8">
        <v>1441.5359999999996</v>
      </c>
      <c r="L2261" s="9">
        <f>(Sales[[#This Row],[Profit/Loss]]/Sales[[#This Row],[Revenue]])</f>
        <v>0.6</v>
      </c>
      <c r="M2261" s="1">
        <v>45563</v>
      </c>
      <c r="N2261" s="6" t="s">
        <v>5</v>
      </c>
      <c r="O2261" s="6" t="s">
        <v>3</v>
      </c>
    </row>
    <row r="2262" spans="1:15" x14ac:dyDescent="0.35">
      <c r="A2262" s="6">
        <v>3364</v>
      </c>
      <c r="B2262" s="6" t="s">
        <v>2308</v>
      </c>
      <c r="C2262" s="6" t="s">
        <v>37</v>
      </c>
      <c r="D2262" s="6" t="s">
        <v>151</v>
      </c>
      <c r="E2262" s="6" t="s">
        <v>152</v>
      </c>
      <c r="F2262" s="5">
        <v>2</v>
      </c>
      <c r="G2262" s="8">
        <v>2769</v>
      </c>
      <c r="H2262" s="9">
        <v>0.73</v>
      </c>
      <c r="I2262" s="7">
        <v>1495.26</v>
      </c>
      <c r="J2262" s="8">
        <v>598.10400000000004</v>
      </c>
      <c r="K2262" s="8">
        <v>897.15599999999995</v>
      </c>
      <c r="L2262" s="9">
        <f>(Sales[[#This Row],[Profit/Loss]]/Sales[[#This Row],[Revenue]])</f>
        <v>0.6</v>
      </c>
      <c r="M2262" s="1">
        <v>45846</v>
      </c>
      <c r="N2262" s="6" t="s">
        <v>7</v>
      </c>
      <c r="O2262" s="6" t="s">
        <v>4</v>
      </c>
    </row>
    <row r="2263" spans="1:15" x14ac:dyDescent="0.35">
      <c r="A2263" s="6">
        <v>3365</v>
      </c>
      <c r="B2263" s="6" t="s">
        <v>2309</v>
      </c>
      <c r="C2263" s="6" t="s">
        <v>41</v>
      </c>
      <c r="D2263" s="6" t="s">
        <v>42</v>
      </c>
      <c r="E2263" s="6" t="s">
        <v>43</v>
      </c>
      <c r="F2263" s="5">
        <v>1</v>
      </c>
      <c r="G2263" s="8">
        <v>2415</v>
      </c>
      <c r="H2263" s="9">
        <v>0.66</v>
      </c>
      <c r="I2263" s="7">
        <v>821.09999999999991</v>
      </c>
      <c r="J2263" s="8">
        <v>574.76999999999987</v>
      </c>
      <c r="K2263" s="8">
        <v>246.33000000000004</v>
      </c>
      <c r="L2263" s="9">
        <f>(Sales[[#This Row],[Profit/Loss]]/Sales[[#This Row],[Revenue]])</f>
        <v>0.3000000000000001</v>
      </c>
      <c r="M2263" s="1">
        <v>45771</v>
      </c>
      <c r="N2263" s="6" t="s">
        <v>11</v>
      </c>
      <c r="O2263" s="6" t="s">
        <v>4</v>
      </c>
    </row>
    <row r="2264" spans="1:15" x14ac:dyDescent="0.35">
      <c r="A2264" s="6">
        <v>3366</v>
      </c>
      <c r="B2264" s="6" t="s">
        <v>1423</v>
      </c>
      <c r="C2264" s="6" t="s">
        <v>37</v>
      </c>
      <c r="D2264" s="6" t="s">
        <v>151</v>
      </c>
      <c r="E2264" s="6" t="s">
        <v>152</v>
      </c>
      <c r="F2264" s="5">
        <v>5</v>
      </c>
      <c r="G2264" s="8">
        <v>637</v>
      </c>
      <c r="H2264" s="9">
        <v>0.73</v>
      </c>
      <c r="I2264" s="7">
        <v>859.95</v>
      </c>
      <c r="J2264" s="8">
        <v>343.98</v>
      </c>
      <c r="K2264" s="8">
        <v>515.97</v>
      </c>
      <c r="L2264" s="9">
        <f>(Sales[[#This Row],[Profit/Loss]]/Sales[[#This Row],[Revenue]])</f>
        <v>0.6</v>
      </c>
      <c r="M2264" s="1">
        <v>45748</v>
      </c>
      <c r="N2264" s="6" t="s">
        <v>9</v>
      </c>
      <c r="O2264" s="6" t="s">
        <v>3</v>
      </c>
    </row>
    <row r="2265" spans="1:15" x14ac:dyDescent="0.35">
      <c r="A2265" s="6">
        <v>3367</v>
      </c>
      <c r="B2265" s="6" t="s">
        <v>2310</v>
      </c>
      <c r="C2265" s="6" t="s">
        <v>45</v>
      </c>
      <c r="D2265" s="6" t="s">
        <v>148</v>
      </c>
      <c r="E2265" s="6" t="s">
        <v>149</v>
      </c>
      <c r="F2265" s="5">
        <v>2</v>
      </c>
      <c r="G2265" s="8">
        <v>4207</v>
      </c>
      <c r="H2265" s="9">
        <v>0.67</v>
      </c>
      <c r="I2265" s="7">
        <v>2776.62</v>
      </c>
      <c r="J2265" s="8">
        <v>2498.9580000000001</v>
      </c>
      <c r="K2265" s="8">
        <v>277.66199999999981</v>
      </c>
      <c r="L2265" s="9">
        <f>(Sales[[#This Row],[Profit/Loss]]/Sales[[#This Row],[Revenue]])</f>
        <v>9.9999999999999936E-2</v>
      </c>
      <c r="M2265" s="1">
        <v>45493</v>
      </c>
      <c r="N2265" s="6" t="s">
        <v>11</v>
      </c>
      <c r="O2265" s="6" t="s">
        <v>4</v>
      </c>
    </row>
    <row r="2266" spans="1:15" x14ac:dyDescent="0.35">
      <c r="A2266" s="6">
        <v>3368</v>
      </c>
      <c r="B2266" s="6" t="s">
        <v>2311</v>
      </c>
      <c r="C2266" s="6" t="s">
        <v>45</v>
      </c>
      <c r="D2266" s="6" t="s">
        <v>60</v>
      </c>
      <c r="E2266" s="6" t="s">
        <v>61</v>
      </c>
      <c r="F2266" s="5">
        <v>4</v>
      </c>
      <c r="G2266" s="8">
        <v>2580</v>
      </c>
      <c r="H2266" s="9">
        <v>0.64</v>
      </c>
      <c r="I2266" s="7">
        <v>3715.2</v>
      </c>
      <c r="J2266" s="8">
        <v>3343.68</v>
      </c>
      <c r="K2266" s="8">
        <v>371.52</v>
      </c>
      <c r="L2266" s="9">
        <f>(Sales[[#This Row],[Profit/Loss]]/Sales[[#This Row],[Revenue]])</f>
        <v>0.1</v>
      </c>
      <c r="M2266" s="1">
        <v>45563</v>
      </c>
      <c r="N2266" s="6" t="s">
        <v>7</v>
      </c>
      <c r="O2266" s="6" t="s">
        <v>4</v>
      </c>
    </row>
    <row r="2267" spans="1:15" x14ac:dyDescent="0.35">
      <c r="A2267" s="6">
        <v>3369</v>
      </c>
      <c r="B2267" s="6" t="s">
        <v>2312</v>
      </c>
      <c r="C2267" s="6" t="s">
        <v>32</v>
      </c>
      <c r="D2267" s="6" t="s">
        <v>53</v>
      </c>
      <c r="E2267" s="6" t="s">
        <v>54</v>
      </c>
      <c r="F2267" s="5">
        <v>2</v>
      </c>
      <c r="G2267" s="8">
        <v>2866</v>
      </c>
      <c r="H2267" s="9">
        <v>0.63</v>
      </c>
      <c r="I2267" s="7">
        <v>2120.84</v>
      </c>
      <c r="J2267" s="8">
        <v>636.25200000000007</v>
      </c>
      <c r="K2267" s="8">
        <v>1484.5880000000002</v>
      </c>
      <c r="L2267" s="9">
        <f>(Sales[[#This Row],[Profit/Loss]]/Sales[[#This Row],[Revenue]])</f>
        <v>0.70000000000000007</v>
      </c>
      <c r="M2267" s="1">
        <v>45678</v>
      </c>
      <c r="N2267" s="6" t="s">
        <v>11</v>
      </c>
      <c r="O2267" s="6" t="s">
        <v>3</v>
      </c>
    </row>
    <row r="2268" spans="1:15" x14ac:dyDescent="0.35">
      <c r="A2268" s="6">
        <v>3370</v>
      </c>
      <c r="B2268" s="6" t="s">
        <v>2313</v>
      </c>
      <c r="C2268" s="6" t="s">
        <v>37</v>
      </c>
      <c r="D2268" s="6" t="s">
        <v>113</v>
      </c>
      <c r="E2268" s="6" t="s">
        <v>114</v>
      </c>
      <c r="F2268" s="5">
        <v>2</v>
      </c>
      <c r="G2268" s="8">
        <v>2754</v>
      </c>
      <c r="H2268" s="9">
        <v>0.63</v>
      </c>
      <c r="I2268" s="7">
        <v>2037.96</v>
      </c>
      <c r="J2268" s="8">
        <v>815.18400000000008</v>
      </c>
      <c r="K2268" s="8">
        <v>1222.7759999999998</v>
      </c>
      <c r="L2268" s="9">
        <f>(Sales[[#This Row],[Profit/Loss]]/Sales[[#This Row],[Revenue]])</f>
        <v>0.59999999999999987</v>
      </c>
      <c r="M2268" s="1">
        <v>45347</v>
      </c>
      <c r="N2268" s="6" t="s">
        <v>11</v>
      </c>
      <c r="O2268" s="6" t="s">
        <v>3</v>
      </c>
    </row>
    <row r="2269" spans="1:15" x14ac:dyDescent="0.35">
      <c r="A2269" s="6">
        <v>3371</v>
      </c>
      <c r="B2269" s="6" t="s">
        <v>2314</v>
      </c>
      <c r="C2269" s="6" t="s">
        <v>32</v>
      </c>
      <c r="D2269" s="6" t="s">
        <v>68</v>
      </c>
      <c r="E2269" s="6" t="s">
        <v>69</v>
      </c>
      <c r="F2269" s="5">
        <v>5</v>
      </c>
      <c r="G2269" s="8">
        <v>2751</v>
      </c>
      <c r="H2269" s="9">
        <v>0.48</v>
      </c>
      <c r="I2269" s="7">
        <v>7152.6</v>
      </c>
      <c r="J2269" s="8">
        <v>2145.7800000000002</v>
      </c>
      <c r="K2269" s="8">
        <v>5006.82</v>
      </c>
      <c r="L2269" s="9">
        <f>(Sales[[#This Row],[Profit/Loss]]/Sales[[#This Row],[Revenue]])</f>
        <v>0.7</v>
      </c>
      <c r="M2269" s="1">
        <v>45630</v>
      </c>
      <c r="N2269" s="6" t="s">
        <v>5</v>
      </c>
      <c r="O2269" s="6" t="s">
        <v>4</v>
      </c>
    </row>
    <row r="2270" spans="1:15" x14ac:dyDescent="0.35">
      <c r="A2270" s="6">
        <v>3372</v>
      </c>
      <c r="B2270" s="6" t="s">
        <v>2315</v>
      </c>
      <c r="C2270" s="6" t="s">
        <v>32</v>
      </c>
      <c r="D2270" s="6" t="s">
        <v>33</v>
      </c>
      <c r="E2270" s="6" t="s">
        <v>34</v>
      </c>
      <c r="F2270" s="5">
        <v>2</v>
      </c>
      <c r="G2270" s="8">
        <v>2291</v>
      </c>
      <c r="H2270" s="9">
        <v>0.74</v>
      </c>
      <c r="I2270" s="7">
        <v>1191.32</v>
      </c>
      <c r="J2270" s="8">
        <v>357.39599999999996</v>
      </c>
      <c r="K2270" s="8">
        <v>833.92399999999998</v>
      </c>
      <c r="L2270" s="9">
        <f>(Sales[[#This Row],[Profit/Loss]]/Sales[[#This Row],[Revenue]])</f>
        <v>0.70000000000000007</v>
      </c>
      <c r="M2270" s="1">
        <v>45157</v>
      </c>
      <c r="N2270" s="6" t="s">
        <v>13</v>
      </c>
      <c r="O2270" s="6" t="s">
        <v>3</v>
      </c>
    </row>
    <row r="2271" spans="1:15" x14ac:dyDescent="0.35">
      <c r="A2271" s="6">
        <v>3373</v>
      </c>
      <c r="B2271" s="6" t="s">
        <v>2316</v>
      </c>
      <c r="C2271" s="6" t="s">
        <v>41</v>
      </c>
      <c r="D2271" s="6" t="s">
        <v>87</v>
      </c>
      <c r="E2271" s="6" t="s">
        <v>88</v>
      </c>
      <c r="F2271" s="5">
        <v>2</v>
      </c>
      <c r="G2271" s="8">
        <v>3507</v>
      </c>
      <c r="H2271" s="9">
        <v>0.75</v>
      </c>
      <c r="I2271" s="7">
        <v>1753.5</v>
      </c>
      <c r="J2271" s="8">
        <v>1227.4499999999998</v>
      </c>
      <c r="K2271" s="8">
        <v>526.05000000000018</v>
      </c>
      <c r="L2271" s="9">
        <f>(Sales[[#This Row],[Profit/Loss]]/Sales[[#This Row],[Revenue]])</f>
        <v>0.3000000000000001</v>
      </c>
      <c r="M2271" s="1">
        <v>45642</v>
      </c>
      <c r="N2271" s="6" t="s">
        <v>9</v>
      </c>
      <c r="O2271" s="6" t="s">
        <v>4</v>
      </c>
    </row>
    <row r="2272" spans="1:15" x14ac:dyDescent="0.35">
      <c r="A2272" s="6">
        <v>3374</v>
      </c>
      <c r="B2272" s="6" t="s">
        <v>2317</v>
      </c>
      <c r="C2272" s="6" t="s">
        <v>56</v>
      </c>
      <c r="D2272" s="6" t="s">
        <v>83</v>
      </c>
      <c r="E2272" s="6" t="s">
        <v>84</v>
      </c>
      <c r="F2272" s="5">
        <v>2</v>
      </c>
      <c r="G2272" s="8">
        <v>2489</v>
      </c>
      <c r="H2272" s="9">
        <v>0.73</v>
      </c>
      <c r="I2272" s="7">
        <v>1344.0600000000002</v>
      </c>
      <c r="J2272" s="8">
        <v>1075.2480000000003</v>
      </c>
      <c r="K2272" s="8">
        <v>268.8119999999999</v>
      </c>
      <c r="L2272" s="9">
        <f>(Sales[[#This Row],[Profit/Loss]]/Sales[[#This Row],[Revenue]])</f>
        <v>0.1999999999999999</v>
      </c>
      <c r="M2272" s="1">
        <v>45666</v>
      </c>
      <c r="N2272" s="6" t="s">
        <v>13</v>
      </c>
      <c r="O2272" s="6" t="s">
        <v>4</v>
      </c>
    </row>
    <row r="2273" spans="1:15" x14ac:dyDescent="0.35">
      <c r="A2273" s="6">
        <v>3375</v>
      </c>
      <c r="B2273" s="6" t="s">
        <v>2318</v>
      </c>
      <c r="C2273" s="6" t="s">
        <v>37</v>
      </c>
      <c r="D2273" s="6" t="s">
        <v>113</v>
      </c>
      <c r="E2273" s="6" t="s">
        <v>114</v>
      </c>
      <c r="F2273" s="5">
        <v>2</v>
      </c>
      <c r="G2273" s="8">
        <v>442</v>
      </c>
      <c r="H2273" s="9">
        <v>0.63</v>
      </c>
      <c r="I2273" s="7">
        <v>327.08</v>
      </c>
      <c r="J2273" s="8">
        <v>130.83199999999999</v>
      </c>
      <c r="K2273" s="8">
        <v>196.24799999999999</v>
      </c>
      <c r="L2273" s="9">
        <f>(Sales[[#This Row],[Profit/Loss]]/Sales[[#This Row],[Revenue]])</f>
        <v>0.6</v>
      </c>
      <c r="M2273" s="1">
        <v>45672</v>
      </c>
      <c r="N2273" s="6" t="s">
        <v>13</v>
      </c>
      <c r="O2273" s="6" t="s">
        <v>4</v>
      </c>
    </row>
    <row r="2274" spans="1:15" x14ac:dyDescent="0.35">
      <c r="A2274" s="6">
        <v>3376</v>
      </c>
      <c r="B2274" s="6" t="s">
        <v>2319</v>
      </c>
      <c r="C2274" s="6" t="s">
        <v>32</v>
      </c>
      <c r="D2274" s="6" t="s">
        <v>129</v>
      </c>
      <c r="E2274" s="6" t="s">
        <v>130</v>
      </c>
      <c r="F2274" s="5">
        <v>2</v>
      </c>
      <c r="G2274" s="8">
        <v>2671</v>
      </c>
      <c r="H2274" s="9">
        <v>0.62</v>
      </c>
      <c r="I2274" s="7">
        <v>2029.96</v>
      </c>
      <c r="J2274" s="8">
        <v>608.98799999999994</v>
      </c>
      <c r="K2274" s="8">
        <v>1420.9720000000002</v>
      </c>
      <c r="L2274" s="9">
        <f>(Sales[[#This Row],[Profit/Loss]]/Sales[[#This Row],[Revenue]])</f>
        <v>0.70000000000000007</v>
      </c>
      <c r="M2274" s="1">
        <v>45269</v>
      </c>
      <c r="N2274" s="6" t="s">
        <v>5</v>
      </c>
      <c r="O2274" s="6" t="s">
        <v>3</v>
      </c>
    </row>
    <row r="2275" spans="1:15" x14ac:dyDescent="0.35">
      <c r="A2275" s="6">
        <v>3377</v>
      </c>
      <c r="B2275" s="6" t="s">
        <v>2320</v>
      </c>
      <c r="C2275" s="6" t="s">
        <v>56</v>
      </c>
      <c r="D2275" s="6" t="s">
        <v>83</v>
      </c>
      <c r="E2275" s="6" t="s">
        <v>84</v>
      </c>
      <c r="F2275" s="5">
        <v>2</v>
      </c>
      <c r="G2275" s="8">
        <v>1064</v>
      </c>
      <c r="H2275" s="9">
        <v>0.73</v>
      </c>
      <c r="I2275" s="7">
        <v>574.56000000000006</v>
      </c>
      <c r="J2275" s="8">
        <v>459.64800000000008</v>
      </c>
      <c r="K2275" s="8">
        <v>114.91199999999998</v>
      </c>
      <c r="L2275" s="9">
        <f>(Sales[[#This Row],[Profit/Loss]]/Sales[[#This Row],[Revenue]])</f>
        <v>0.19999999999999993</v>
      </c>
      <c r="M2275" s="1">
        <v>45816</v>
      </c>
      <c r="N2275" s="6" t="s">
        <v>5</v>
      </c>
      <c r="O2275" s="6" t="s">
        <v>4</v>
      </c>
    </row>
    <row r="2276" spans="1:15" x14ac:dyDescent="0.35">
      <c r="A2276" s="6">
        <v>3378</v>
      </c>
      <c r="B2276" s="6" t="s">
        <v>2321</v>
      </c>
      <c r="C2276" s="6" t="s">
        <v>37</v>
      </c>
      <c r="D2276" s="6" t="s">
        <v>151</v>
      </c>
      <c r="E2276" s="6" t="s">
        <v>152</v>
      </c>
      <c r="F2276" s="5">
        <v>2</v>
      </c>
      <c r="G2276" s="8">
        <v>3675</v>
      </c>
      <c r="H2276" s="9">
        <v>0.73</v>
      </c>
      <c r="I2276" s="7">
        <v>1984.5000000000002</v>
      </c>
      <c r="J2276" s="8">
        <v>793.80000000000018</v>
      </c>
      <c r="K2276" s="8">
        <v>1190.7</v>
      </c>
      <c r="L2276" s="9">
        <f>(Sales[[#This Row],[Profit/Loss]]/Sales[[#This Row],[Revenue]])</f>
        <v>0.6</v>
      </c>
      <c r="M2276" s="1">
        <v>45563</v>
      </c>
      <c r="N2276" s="6" t="s">
        <v>15</v>
      </c>
      <c r="O2276" s="6" t="s">
        <v>4</v>
      </c>
    </row>
    <row r="2277" spans="1:15" x14ac:dyDescent="0.35">
      <c r="A2277" s="6">
        <v>3379</v>
      </c>
      <c r="B2277" s="6" t="s">
        <v>2322</v>
      </c>
      <c r="C2277" s="6" t="s">
        <v>45</v>
      </c>
      <c r="D2277" s="6" t="s">
        <v>171</v>
      </c>
      <c r="E2277" s="6" t="s">
        <v>172</v>
      </c>
      <c r="F2277" s="5">
        <v>2</v>
      </c>
      <c r="G2277" s="8">
        <v>2385</v>
      </c>
      <c r="H2277" s="9">
        <v>0.57999999999999996</v>
      </c>
      <c r="I2277" s="7">
        <v>2003.4</v>
      </c>
      <c r="J2277" s="8">
        <v>1803.0600000000002</v>
      </c>
      <c r="K2277" s="8">
        <v>200.33999999999992</v>
      </c>
      <c r="L2277" s="9">
        <f>(Sales[[#This Row],[Profit/Loss]]/Sales[[#This Row],[Revenue]])</f>
        <v>9.999999999999995E-2</v>
      </c>
      <c r="M2277" s="1">
        <v>45445</v>
      </c>
      <c r="N2277" s="6" t="s">
        <v>15</v>
      </c>
      <c r="O2277" s="6" t="s">
        <v>4</v>
      </c>
    </row>
    <row r="2278" spans="1:15" x14ac:dyDescent="0.35">
      <c r="A2278" s="6">
        <v>3380</v>
      </c>
      <c r="B2278" s="6" t="s">
        <v>2323</v>
      </c>
      <c r="C2278" s="6" t="s">
        <v>56</v>
      </c>
      <c r="D2278" s="6" t="s">
        <v>117</v>
      </c>
      <c r="E2278" s="6" t="s">
        <v>118</v>
      </c>
      <c r="F2278" s="5">
        <v>2</v>
      </c>
      <c r="G2278" s="8">
        <v>4166</v>
      </c>
      <c r="H2278" s="9">
        <v>0.56999999999999995</v>
      </c>
      <c r="I2278" s="7">
        <v>3582.76</v>
      </c>
      <c r="J2278" s="8">
        <v>2866.2080000000005</v>
      </c>
      <c r="K2278" s="8">
        <v>716.55199999999968</v>
      </c>
      <c r="L2278" s="9">
        <f>(Sales[[#This Row],[Profit/Loss]]/Sales[[#This Row],[Revenue]])</f>
        <v>0.1999999999999999</v>
      </c>
      <c r="M2278" s="1">
        <v>45579</v>
      </c>
      <c r="N2278" s="6" t="s">
        <v>13</v>
      </c>
      <c r="O2278" s="6" t="s">
        <v>3</v>
      </c>
    </row>
    <row r="2279" spans="1:15" x14ac:dyDescent="0.35">
      <c r="A2279" s="6">
        <v>3381</v>
      </c>
      <c r="B2279" s="6" t="s">
        <v>2324</v>
      </c>
      <c r="C2279" s="6" t="s">
        <v>41</v>
      </c>
      <c r="D2279" s="6" t="s">
        <v>87</v>
      </c>
      <c r="E2279" s="6" t="s">
        <v>88</v>
      </c>
      <c r="F2279" s="5">
        <v>1</v>
      </c>
      <c r="G2279" s="8">
        <v>2573</v>
      </c>
      <c r="H2279" s="9">
        <v>0.1</v>
      </c>
      <c r="I2279" s="7">
        <v>2315.7000000000003</v>
      </c>
      <c r="J2279" s="8">
        <v>1620.99</v>
      </c>
      <c r="K2279" s="8">
        <v>694.71000000000026</v>
      </c>
      <c r="L2279" s="9">
        <f>(Sales[[#This Row],[Profit/Loss]]/Sales[[#This Row],[Revenue]])</f>
        <v>0.3000000000000001</v>
      </c>
      <c r="M2279" s="1">
        <v>45563</v>
      </c>
      <c r="N2279" s="6" t="s">
        <v>7</v>
      </c>
      <c r="O2279" s="6" t="s">
        <v>4</v>
      </c>
    </row>
    <row r="2280" spans="1:15" x14ac:dyDescent="0.35">
      <c r="A2280" s="6">
        <v>3382</v>
      </c>
      <c r="B2280" s="6" t="s">
        <v>2325</v>
      </c>
      <c r="C2280" s="6" t="s">
        <v>41</v>
      </c>
      <c r="D2280" s="6" t="s">
        <v>110</v>
      </c>
      <c r="E2280" s="6" t="s">
        <v>111</v>
      </c>
      <c r="F2280" s="5">
        <v>1</v>
      </c>
      <c r="G2280" s="8">
        <v>2449</v>
      </c>
      <c r="H2280" s="9">
        <v>0.69</v>
      </c>
      <c r="I2280" s="7">
        <v>759.19000000000017</v>
      </c>
      <c r="J2280" s="8">
        <v>531.43300000000011</v>
      </c>
      <c r="K2280" s="8">
        <v>227.75700000000006</v>
      </c>
      <c r="L2280" s="9">
        <f>(Sales[[#This Row],[Profit/Loss]]/Sales[[#This Row],[Revenue]])</f>
        <v>0.3</v>
      </c>
      <c r="M2280" s="1">
        <v>45755</v>
      </c>
      <c r="N2280" s="6" t="s">
        <v>13</v>
      </c>
      <c r="O2280" s="6" t="s">
        <v>4</v>
      </c>
    </row>
    <row r="2281" spans="1:15" x14ac:dyDescent="0.35">
      <c r="A2281" s="6">
        <v>3383</v>
      </c>
      <c r="B2281" s="6" t="s">
        <v>2326</v>
      </c>
      <c r="C2281" s="6" t="s">
        <v>32</v>
      </c>
      <c r="D2281" s="6" t="s">
        <v>53</v>
      </c>
      <c r="E2281" s="6" t="s">
        <v>54</v>
      </c>
      <c r="F2281" s="5">
        <v>2</v>
      </c>
      <c r="G2281" s="8">
        <v>2866</v>
      </c>
      <c r="H2281" s="9">
        <v>0.64</v>
      </c>
      <c r="I2281" s="7">
        <v>2063.52</v>
      </c>
      <c r="J2281" s="8">
        <v>619.05599999999993</v>
      </c>
      <c r="K2281" s="8">
        <v>1444.4639999999999</v>
      </c>
      <c r="L2281" s="9">
        <f>(Sales[[#This Row],[Profit/Loss]]/Sales[[#This Row],[Revenue]])</f>
        <v>0.7</v>
      </c>
      <c r="M2281" s="1">
        <v>45133</v>
      </c>
      <c r="N2281" s="6" t="s">
        <v>7</v>
      </c>
      <c r="O2281" s="6" t="s">
        <v>3</v>
      </c>
    </row>
    <row r="2282" spans="1:15" x14ac:dyDescent="0.35">
      <c r="A2282" s="6">
        <v>3384</v>
      </c>
      <c r="B2282" s="6" t="s">
        <v>2327</v>
      </c>
      <c r="C2282" s="6" t="s">
        <v>56</v>
      </c>
      <c r="D2282" s="6" t="s">
        <v>83</v>
      </c>
      <c r="E2282" s="6" t="s">
        <v>84</v>
      </c>
      <c r="F2282" s="5">
        <v>1</v>
      </c>
      <c r="G2282" s="8">
        <v>2283</v>
      </c>
      <c r="H2282" s="9">
        <v>0.57999999999999996</v>
      </c>
      <c r="I2282" s="7">
        <v>958.86000000000013</v>
      </c>
      <c r="J2282" s="8">
        <v>767.08800000000019</v>
      </c>
      <c r="K2282" s="8">
        <v>191.77199999999993</v>
      </c>
      <c r="L2282" s="9">
        <f>(Sales[[#This Row],[Profit/Loss]]/Sales[[#This Row],[Revenue]])</f>
        <v>0.1999999999999999</v>
      </c>
      <c r="M2282" s="1">
        <v>45600</v>
      </c>
      <c r="N2282" s="6" t="s">
        <v>11</v>
      </c>
      <c r="O2282" s="6" t="s">
        <v>4</v>
      </c>
    </row>
    <row r="2283" spans="1:15" x14ac:dyDescent="0.35">
      <c r="A2283" s="6">
        <v>3385</v>
      </c>
      <c r="B2283" s="6" t="s">
        <v>2328</v>
      </c>
      <c r="C2283" s="6" t="s">
        <v>56</v>
      </c>
      <c r="D2283" s="6" t="s">
        <v>117</v>
      </c>
      <c r="E2283" s="6" t="s">
        <v>118</v>
      </c>
      <c r="F2283" s="5">
        <v>1</v>
      </c>
      <c r="G2283" s="8">
        <v>2395</v>
      </c>
      <c r="H2283" s="9">
        <v>0.56999999999999995</v>
      </c>
      <c r="I2283" s="7">
        <v>1029.8500000000001</v>
      </c>
      <c r="J2283" s="8">
        <v>823.88000000000011</v>
      </c>
      <c r="K2283" s="8">
        <v>205.97000000000003</v>
      </c>
      <c r="L2283" s="9">
        <f>(Sales[[#This Row],[Profit/Loss]]/Sales[[#This Row],[Revenue]])</f>
        <v>0.2</v>
      </c>
      <c r="M2283" s="1">
        <v>45564</v>
      </c>
      <c r="N2283" s="6" t="s">
        <v>7</v>
      </c>
      <c r="O2283" s="6" t="s">
        <v>3</v>
      </c>
    </row>
    <row r="2284" spans="1:15" x14ac:dyDescent="0.35">
      <c r="A2284" s="6">
        <v>3386</v>
      </c>
      <c r="B2284" s="6" t="s">
        <v>2329</v>
      </c>
      <c r="C2284" s="6" t="s">
        <v>49</v>
      </c>
      <c r="D2284" s="6" t="s">
        <v>94</v>
      </c>
      <c r="E2284" s="6" t="s">
        <v>95</v>
      </c>
      <c r="F2284" s="5">
        <v>1</v>
      </c>
      <c r="G2284" s="8">
        <v>2689</v>
      </c>
      <c r="H2284" s="9">
        <v>0.9</v>
      </c>
      <c r="I2284" s="7">
        <v>268.89999999999992</v>
      </c>
      <c r="J2284" s="8">
        <v>26.889999999999993</v>
      </c>
      <c r="K2284" s="8">
        <v>242.00999999999993</v>
      </c>
      <c r="L2284" s="9">
        <f>(Sales[[#This Row],[Profit/Loss]]/Sales[[#This Row],[Revenue]])</f>
        <v>0.9</v>
      </c>
      <c r="M2284" s="1">
        <v>45811</v>
      </c>
      <c r="N2284" s="6" t="s">
        <v>9</v>
      </c>
      <c r="O2284" s="6" t="s">
        <v>4</v>
      </c>
    </row>
    <row r="2285" spans="1:15" x14ac:dyDescent="0.35">
      <c r="A2285" s="6">
        <v>3387</v>
      </c>
      <c r="B2285" s="6" t="s">
        <v>2330</v>
      </c>
      <c r="C2285" s="6" t="s">
        <v>32</v>
      </c>
      <c r="D2285" s="6" t="s">
        <v>129</v>
      </c>
      <c r="E2285" s="6" t="s">
        <v>130</v>
      </c>
      <c r="F2285" s="5">
        <v>2</v>
      </c>
      <c r="G2285" s="8">
        <v>2671</v>
      </c>
      <c r="H2285" s="9">
        <v>0.62</v>
      </c>
      <c r="I2285" s="7">
        <v>2029.96</v>
      </c>
      <c r="J2285" s="8">
        <v>608.98799999999994</v>
      </c>
      <c r="K2285" s="8">
        <v>1420.9720000000002</v>
      </c>
      <c r="L2285" s="9">
        <f>(Sales[[#This Row],[Profit/Loss]]/Sales[[#This Row],[Revenue]])</f>
        <v>0.70000000000000007</v>
      </c>
      <c r="M2285" s="1">
        <v>45848</v>
      </c>
      <c r="N2285" s="6" t="s">
        <v>11</v>
      </c>
      <c r="O2285" s="6" t="s">
        <v>4</v>
      </c>
    </row>
    <row r="2286" spans="1:15" x14ac:dyDescent="0.35">
      <c r="A2286" s="6">
        <v>3389</v>
      </c>
      <c r="B2286" s="6" t="s">
        <v>2331</v>
      </c>
      <c r="C2286" s="6" t="s">
        <v>45</v>
      </c>
      <c r="D2286" s="6" t="s">
        <v>148</v>
      </c>
      <c r="E2286" s="6" t="s">
        <v>149</v>
      </c>
      <c r="F2286" s="5">
        <v>1</v>
      </c>
      <c r="G2286" s="8">
        <v>2914</v>
      </c>
      <c r="H2286" s="9">
        <v>0.85</v>
      </c>
      <c r="I2286" s="7">
        <v>437.10000000000008</v>
      </c>
      <c r="J2286" s="8">
        <v>393.3900000000001</v>
      </c>
      <c r="K2286" s="8">
        <v>43.70999999999998</v>
      </c>
      <c r="L2286" s="9">
        <f>(Sales[[#This Row],[Profit/Loss]]/Sales[[#This Row],[Revenue]])</f>
        <v>9.9999999999999936E-2</v>
      </c>
      <c r="M2286" s="1">
        <v>45563</v>
      </c>
      <c r="N2286" s="6" t="s">
        <v>7</v>
      </c>
      <c r="O2286" s="6" t="s">
        <v>4</v>
      </c>
    </row>
    <row r="2287" spans="1:15" x14ac:dyDescent="0.35">
      <c r="A2287" s="6">
        <v>3390</v>
      </c>
      <c r="B2287" s="6" t="s">
        <v>2332</v>
      </c>
      <c r="C2287" s="6" t="s">
        <v>41</v>
      </c>
      <c r="D2287" s="6" t="s">
        <v>110</v>
      </c>
      <c r="E2287" s="6" t="s">
        <v>111</v>
      </c>
      <c r="F2287" s="5">
        <v>1</v>
      </c>
      <c r="G2287" s="8">
        <v>1281</v>
      </c>
      <c r="H2287" s="9">
        <v>0.94</v>
      </c>
      <c r="I2287" s="7">
        <v>76.86000000000007</v>
      </c>
      <c r="J2287" s="8">
        <v>53.802000000000049</v>
      </c>
      <c r="K2287" s="8">
        <v>23.058000000000021</v>
      </c>
      <c r="L2287" s="9">
        <f>(Sales[[#This Row],[Profit/Loss]]/Sales[[#This Row],[Revenue]])</f>
        <v>0.3</v>
      </c>
      <c r="M2287" s="1">
        <v>45563</v>
      </c>
      <c r="N2287" s="6" t="s">
        <v>11</v>
      </c>
      <c r="O2287" s="6" t="s">
        <v>3</v>
      </c>
    </row>
    <row r="2288" spans="1:15" x14ac:dyDescent="0.35">
      <c r="A2288" s="6">
        <v>3391</v>
      </c>
      <c r="B2288" s="6" t="s">
        <v>2333</v>
      </c>
      <c r="C2288" s="6" t="s">
        <v>37</v>
      </c>
      <c r="D2288" s="6" t="s">
        <v>102</v>
      </c>
      <c r="E2288" s="6" t="s">
        <v>103</v>
      </c>
      <c r="F2288" s="5">
        <v>3</v>
      </c>
      <c r="G2288" s="8">
        <v>1731</v>
      </c>
      <c r="H2288" s="9">
        <v>0.7</v>
      </c>
      <c r="I2288" s="7">
        <v>1557.9000000000003</v>
      </c>
      <c r="J2288" s="8">
        <v>623.1600000000002</v>
      </c>
      <c r="K2288" s="8">
        <v>934.74000000000012</v>
      </c>
      <c r="L2288" s="9">
        <f>(Sales[[#This Row],[Profit/Loss]]/Sales[[#This Row],[Revenue]])</f>
        <v>0.6</v>
      </c>
      <c r="M2288" s="1">
        <v>45563</v>
      </c>
      <c r="N2288" s="6" t="s">
        <v>5</v>
      </c>
      <c r="O2288" s="6" t="s">
        <v>4</v>
      </c>
    </row>
    <row r="2289" spans="1:15" x14ac:dyDescent="0.35">
      <c r="A2289" s="6">
        <v>3392</v>
      </c>
      <c r="B2289" s="6" t="s">
        <v>2334</v>
      </c>
      <c r="C2289" s="6" t="s">
        <v>37</v>
      </c>
      <c r="D2289" s="6" t="s">
        <v>38</v>
      </c>
      <c r="E2289" s="6" t="s">
        <v>39</v>
      </c>
      <c r="F2289" s="5">
        <v>2</v>
      </c>
      <c r="G2289" s="8">
        <v>2761</v>
      </c>
      <c r="H2289" s="9">
        <v>0.38</v>
      </c>
      <c r="I2289" s="7">
        <v>3423.64</v>
      </c>
      <c r="J2289" s="8">
        <v>1369.4560000000001</v>
      </c>
      <c r="K2289" s="8">
        <v>2054.1839999999997</v>
      </c>
      <c r="L2289" s="9">
        <f>(Sales[[#This Row],[Profit/Loss]]/Sales[[#This Row],[Revenue]])</f>
        <v>0.6</v>
      </c>
      <c r="M2289" s="1">
        <v>45552</v>
      </c>
      <c r="N2289" s="6" t="s">
        <v>13</v>
      </c>
      <c r="O2289" s="6" t="s">
        <v>3</v>
      </c>
    </row>
    <row r="2290" spans="1:15" x14ac:dyDescent="0.35">
      <c r="A2290" s="6">
        <v>3393</v>
      </c>
      <c r="B2290" s="6" t="s">
        <v>2335</v>
      </c>
      <c r="C2290" s="6" t="s">
        <v>45</v>
      </c>
      <c r="D2290" s="6" t="s">
        <v>60</v>
      </c>
      <c r="E2290" s="6" t="s">
        <v>61</v>
      </c>
      <c r="F2290" s="5">
        <v>5</v>
      </c>
      <c r="G2290" s="8">
        <v>2580</v>
      </c>
      <c r="H2290" s="9">
        <v>7.0000000000000007E-2</v>
      </c>
      <c r="I2290" s="7">
        <v>11997</v>
      </c>
      <c r="J2290" s="8">
        <v>10797.300000000001</v>
      </c>
      <c r="K2290" s="8">
        <v>1199.6999999999989</v>
      </c>
      <c r="L2290" s="9">
        <f>(Sales[[#This Row],[Profit/Loss]]/Sales[[#This Row],[Revenue]])</f>
        <v>9.9999999999999908E-2</v>
      </c>
      <c r="M2290" s="1">
        <v>45563</v>
      </c>
      <c r="N2290" s="6" t="s">
        <v>9</v>
      </c>
      <c r="O2290" s="6" t="s">
        <v>4</v>
      </c>
    </row>
    <row r="2291" spans="1:15" x14ac:dyDescent="0.35">
      <c r="A2291" s="6">
        <v>3394</v>
      </c>
      <c r="B2291" s="6" t="s">
        <v>2336</v>
      </c>
      <c r="C2291" s="6" t="s">
        <v>32</v>
      </c>
      <c r="D2291" s="6" t="s">
        <v>53</v>
      </c>
      <c r="E2291" s="6" t="s">
        <v>54</v>
      </c>
      <c r="F2291" s="5">
        <v>2</v>
      </c>
      <c r="G2291" s="8">
        <v>1509</v>
      </c>
      <c r="H2291" s="9">
        <v>0.63</v>
      </c>
      <c r="I2291" s="7">
        <v>1116.6600000000001</v>
      </c>
      <c r="J2291" s="8">
        <v>334.99799999999999</v>
      </c>
      <c r="K2291" s="8">
        <v>781.66200000000003</v>
      </c>
      <c r="L2291" s="9">
        <f>(Sales[[#This Row],[Profit/Loss]]/Sales[[#This Row],[Revenue]])</f>
        <v>0.7</v>
      </c>
      <c r="M2291" s="1">
        <v>45692</v>
      </c>
      <c r="N2291" s="6" t="s">
        <v>9</v>
      </c>
      <c r="O2291" s="6" t="s">
        <v>4</v>
      </c>
    </row>
    <row r="2292" spans="1:15" x14ac:dyDescent="0.35">
      <c r="A2292" s="6">
        <v>3395</v>
      </c>
      <c r="B2292" s="6" t="s">
        <v>2337</v>
      </c>
      <c r="C2292" s="6" t="s">
        <v>41</v>
      </c>
      <c r="D2292" s="6" t="s">
        <v>87</v>
      </c>
      <c r="E2292" s="6" t="s">
        <v>88</v>
      </c>
      <c r="F2292" s="5">
        <v>2</v>
      </c>
      <c r="G2292" s="8">
        <v>2573</v>
      </c>
      <c r="H2292" s="9">
        <v>0.75</v>
      </c>
      <c r="I2292" s="7">
        <v>1286.5</v>
      </c>
      <c r="J2292" s="8">
        <v>900.55</v>
      </c>
      <c r="K2292" s="8">
        <v>385.95000000000005</v>
      </c>
      <c r="L2292" s="9">
        <f>(Sales[[#This Row],[Profit/Loss]]/Sales[[#This Row],[Revenue]])</f>
        <v>0.30000000000000004</v>
      </c>
      <c r="M2292" s="1">
        <v>45597</v>
      </c>
      <c r="N2292" s="6" t="s">
        <v>15</v>
      </c>
      <c r="O2292" s="6" t="s">
        <v>3</v>
      </c>
    </row>
    <row r="2293" spans="1:15" x14ac:dyDescent="0.35">
      <c r="A2293" s="6">
        <v>3396</v>
      </c>
      <c r="B2293" s="6" t="s">
        <v>2338</v>
      </c>
      <c r="C2293" s="6" t="s">
        <v>37</v>
      </c>
      <c r="D2293" s="6" t="s">
        <v>151</v>
      </c>
      <c r="E2293" s="6" t="s">
        <v>152</v>
      </c>
      <c r="F2293" s="5">
        <v>2</v>
      </c>
      <c r="G2293" s="8">
        <v>3760</v>
      </c>
      <c r="H2293" s="9">
        <v>0.73</v>
      </c>
      <c r="I2293" s="7">
        <v>2030.4</v>
      </c>
      <c r="J2293" s="8">
        <v>812.16000000000008</v>
      </c>
      <c r="K2293" s="8">
        <v>1218.24</v>
      </c>
      <c r="L2293" s="9">
        <f>(Sales[[#This Row],[Profit/Loss]]/Sales[[#This Row],[Revenue]])</f>
        <v>0.6</v>
      </c>
      <c r="M2293" s="1">
        <v>45638</v>
      </c>
      <c r="N2293" s="6" t="s">
        <v>13</v>
      </c>
      <c r="O2293" s="6" t="s">
        <v>4</v>
      </c>
    </row>
    <row r="2294" spans="1:15" x14ac:dyDescent="0.35">
      <c r="A2294" s="6">
        <v>3397</v>
      </c>
      <c r="B2294" s="6" t="s">
        <v>2339</v>
      </c>
      <c r="C2294" s="6" t="s">
        <v>32</v>
      </c>
      <c r="D2294" s="6" t="s">
        <v>68</v>
      </c>
      <c r="E2294" s="6" t="s">
        <v>69</v>
      </c>
      <c r="F2294" s="5">
        <v>2</v>
      </c>
      <c r="G2294" s="8">
        <v>2751</v>
      </c>
      <c r="H2294" s="9">
        <v>0.48</v>
      </c>
      <c r="I2294" s="7">
        <v>2861.04</v>
      </c>
      <c r="J2294" s="8">
        <v>858.31200000000001</v>
      </c>
      <c r="K2294" s="8">
        <v>2002.7280000000001</v>
      </c>
      <c r="L2294" s="9">
        <f>(Sales[[#This Row],[Profit/Loss]]/Sales[[#This Row],[Revenue]])</f>
        <v>0.70000000000000007</v>
      </c>
      <c r="M2294" s="1">
        <v>45563</v>
      </c>
      <c r="N2294" s="6" t="s">
        <v>7</v>
      </c>
      <c r="O2294" s="6" t="s">
        <v>4</v>
      </c>
    </row>
    <row r="2295" spans="1:15" x14ac:dyDescent="0.35">
      <c r="A2295" s="6">
        <v>3398</v>
      </c>
      <c r="B2295" s="6" t="s">
        <v>2340</v>
      </c>
      <c r="C2295" s="6" t="s">
        <v>56</v>
      </c>
      <c r="D2295" s="6" t="s">
        <v>78</v>
      </c>
      <c r="E2295" s="6" t="s">
        <v>79</v>
      </c>
      <c r="F2295" s="5">
        <v>2</v>
      </c>
      <c r="G2295" s="8">
        <v>2784</v>
      </c>
      <c r="H2295" s="9">
        <v>0.59</v>
      </c>
      <c r="I2295" s="7">
        <v>2282.88</v>
      </c>
      <c r="J2295" s="8">
        <v>1826.3040000000001</v>
      </c>
      <c r="K2295" s="8">
        <v>456.57600000000002</v>
      </c>
      <c r="L2295" s="9">
        <f>(Sales[[#This Row],[Profit/Loss]]/Sales[[#This Row],[Revenue]])</f>
        <v>0.2</v>
      </c>
      <c r="M2295" s="1">
        <v>45563</v>
      </c>
      <c r="N2295" s="6" t="s">
        <v>13</v>
      </c>
      <c r="O2295" s="6" t="s">
        <v>3</v>
      </c>
    </row>
    <row r="2296" spans="1:15" x14ac:dyDescent="0.35">
      <c r="A2296" s="6">
        <v>3399</v>
      </c>
      <c r="B2296" s="6" t="s">
        <v>2341</v>
      </c>
      <c r="C2296" s="6" t="s">
        <v>32</v>
      </c>
      <c r="D2296" s="6" t="s">
        <v>129</v>
      </c>
      <c r="E2296" s="6" t="s">
        <v>130</v>
      </c>
      <c r="F2296" s="5">
        <v>5</v>
      </c>
      <c r="G2296" s="8">
        <v>3112</v>
      </c>
      <c r="H2296" s="9">
        <v>0.62</v>
      </c>
      <c r="I2296" s="7">
        <v>5912.8</v>
      </c>
      <c r="J2296" s="8">
        <v>1773.84</v>
      </c>
      <c r="K2296" s="8">
        <v>4138.96</v>
      </c>
      <c r="L2296" s="9">
        <f>(Sales[[#This Row],[Profit/Loss]]/Sales[[#This Row],[Revenue]])</f>
        <v>0.7</v>
      </c>
      <c r="M2296" s="1">
        <v>45484</v>
      </c>
      <c r="N2296" s="6" t="s">
        <v>11</v>
      </c>
      <c r="O2296" s="6" t="s">
        <v>4</v>
      </c>
    </row>
    <row r="2297" spans="1:15" x14ac:dyDescent="0.35">
      <c r="A2297" s="6">
        <v>3400</v>
      </c>
      <c r="B2297" s="6" t="s">
        <v>2342</v>
      </c>
      <c r="C2297" s="6" t="s">
        <v>37</v>
      </c>
      <c r="D2297" s="6" t="s">
        <v>38</v>
      </c>
      <c r="E2297" s="6" t="s">
        <v>39</v>
      </c>
      <c r="F2297" s="5">
        <v>2</v>
      </c>
      <c r="G2297" s="8">
        <v>1250</v>
      </c>
      <c r="H2297" s="9">
        <v>0.68</v>
      </c>
      <c r="I2297" s="7">
        <v>799.99999999999989</v>
      </c>
      <c r="J2297" s="8">
        <v>320</v>
      </c>
      <c r="K2297" s="8">
        <v>479.99999999999989</v>
      </c>
      <c r="L2297" s="9">
        <f>(Sales[[#This Row],[Profit/Loss]]/Sales[[#This Row],[Revenue]])</f>
        <v>0.6</v>
      </c>
      <c r="M2297" s="1">
        <v>45830</v>
      </c>
      <c r="N2297" s="6" t="s">
        <v>15</v>
      </c>
      <c r="O2297" s="6" t="s">
        <v>4</v>
      </c>
    </row>
    <row r="2298" spans="1:15" x14ac:dyDescent="0.35">
      <c r="A2298" s="6">
        <v>3401</v>
      </c>
      <c r="B2298" s="6" t="s">
        <v>2343</v>
      </c>
      <c r="C2298" s="6" t="s">
        <v>37</v>
      </c>
      <c r="D2298" s="6" t="s">
        <v>38</v>
      </c>
      <c r="E2298" s="6" t="s">
        <v>39</v>
      </c>
      <c r="F2298" s="5">
        <v>2</v>
      </c>
      <c r="G2298" s="8">
        <v>1960</v>
      </c>
      <c r="H2298" s="9">
        <v>0.68</v>
      </c>
      <c r="I2298" s="7">
        <v>1254.3999999999999</v>
      </c>
      <c r="J2298" s="8">
        <v>501.76</v>
      </c>
      <c r="K2298" s="8">
        <v>752.63999999999987</v>
      </c>
      <c r="L2298" s="9">
        <f>(Sales[[#This Row],[Profit/Loss]]/Sales[[#This Row],[Revenue]])</f>
        <v>0.6</v>
      </c>
      <c r="M2298" s="1">
        <v>45570</v>
      </c>
      <c r="N2298" s="6" t="s">
        <v>13</v>
      </c>
      <c r="O2298" s="6" t="s">
        <v>3</v>
      </c>
    </row>
    <row r="2299" spans="1:15" x14ac:dyDescent="0.35">
      <c r="A2299" s="6">
        <v>3402</v>
      </c>
      <c r="B2299" s="6" t="s">
        <v>2344</v>
      </c>
      <c r="C2299" s="6" t="s">
        <v>56</v>
      </c>
      <c r="D2299" s="6" t="s">
        <v>78</v>
      </c>
      <c r="E2299" s="6" t="s">
        <v>79</v>
      </c>
      <c r="F2299" s="5">
        <v>2</v>
      </c>
      <c r="G2299" s="8">
        <v>2791</v>
      </c>
      <c r="H2299" s="9">
        <v>0.02</v>
      </c>
      <c r="I2299" s="7">
        <v>5470.36</v>
      </c>
      <c r="J2299" s="8">
        <v>4376.2879999999996</v>
      </c>
      <c r="K2299" s="8">
        <v>1094.0720000000001</v>
      </c>
      <c r="L2299" s="9">
        <f>(Sales[[#This Row],[Profit/Loss]]/Sales[[#This Row],[Revenue]])</f>
        <v>0.20000000000000004</v>
      </c>
      <c r="M2299" s="1">
        <v>45657</v>
      </c>
      <c r="N2299" s="6" t="s">
        <v>9</v>
      </c>
      <c r="O2299" s="6" t="s">
        <v>4</v>
      </c>
    </row>
    <row r="2300" spans="1:15" x14ac:dyDescent="0.35">
      <c r="A2300" s="6">
        <v>3403</v>
      </c>
      <c r="B2300" s="6" t="s">
        <v>2345</v>
      </c>
      <c r="C2300" s="6" t="s">
        <v>49</v>
      </c>
      <c r="D2300" s="6" t="s">
        <v>105</v>
      </c>
      <c r="E2300" s="6" t="s">
        <v>106</v>
      </c>
      <c r="F2300" s="5">
        <v>2</v>
      </c>
      <c r="G2300" s="8">
        <v>2609</v>
      </c>
      <c r="H2300" s="9">
        <v>0.65</v>
      </c>
      <c r="I2300" s="7">
        <v>1826.3</v>
      </c>
      <c r="J2300" s="8">
        <v>182.63</v>
      </c>
      <c r="K2300" s="8">
        <v>1643.67</v>
      </c>
      <c r="L2300" s="9">
        <f>(Sales[[#This Row],[Profit/Loss]]/Sales[[#This Row],[Revenue]])</f>
        <v>0.9</v>
      </c>
      <c r="M2300" s="1">
        <v>45775</v>
      </c>
      <c r="N2300" s="6" t="s">
        <v>13</v>
      </c>
      <c r="O2300" s="6" t="s">
        <v>4</v>
      </c>
    </row>
    <row r="2301" spans="1:15" x14ac:dyDescent="0.35">
      <c r="A2301" s="6">
        <v>3404</v>
      </c>
      <c r="B2301" s="6" t="s">
        <v>2346</v>
      </c>
      <c r="C2301" s="6" t="s">
        <v>45</v>
      </c>
      <c r="D2301" s="6" t="s">
        <v>171</v>
      </c>
      <c r="E2301" s="6" t="s">
        <v>172</v>
      </c>
      <c r="F2301" s="5">
        <v>5</v>
      </c>
      <c r="G2301" s="8">
        <v>2385</v>
      </c>
      <c r="H2301" s="9">
        <v>0.81</v>
      </c>
      <c r="I2301" s="7">
        <v>2265.7499999999995</v>
      </c>
      <c r="J2301" s="8">
        <v>2039.1749999999997</v>
      </c>
      <c r="K2301" s="8">
        <v>226.57499999999982</v>
      </c>
      <c r="L2301" s="9">
        <f>(Sales[[#This Row],[Profit/Loss]]/Sales[[#This Row],[Revenue]])</f>
        <v>9.9999999999999936E-2</v>
      </c>
      <c r="M2301" s="1">
        <v>45782</v>
      </c>
      <c r="N2301" s="6" t="s">
        <v>15</v>
      </c>
      <c r="O2301" s="6" t="s">
        <v>3</v>
      </c>
    </row>
    <row r="2302" spans="1:15" x14ac:dyDescent="0.35">
      <c r="A2302" s="6">
        <v>3405</v>
      </c>
      <c r="B2302" s="6" t="s">
        <v>2347</v>
      </c>
      <c r="C2302" s="6" t="s">
        <v>49</v>
      </c>
      <c r="D2302" s="6" t="s">
        <v>105</v>
      </c>
      <c r="E2302" s="6" t="s">
        <v>106</v>
      </c>
      <c r="F2302" s="5">
        <v>2</v>
      </c>
      <c r="G2302" s="8">
        <v>2310</v>
      </c>
      <c r="H2302" s="9">
        <v>0.61</v>
      </c>
      <c r="I2302" s="7">
        <v>1801.8</v>
      </c>
      <c r="J2302" s="8">
        <v>180.18</v>
      </c>
      <c r="K2302" s="8">
        <v>1621.62</v>
      </c>
      <c r="L2302" s="9">
        <f>(Sales[[#This Row],[Profit/Loss]]/Sales[[#This Row],[Revenue]])</f>
        <v>0.89999999999999991</v>
      </c>
      <c r="M2302" s="1">
        <v>45563</v>
      </c>
      <c r="N2302" s="6" t="s">
        <v>9</v>
      </c>
      <c r="O2302" s="6" t="s">
        <v>4</v>
      </c>
    </row>
    <row r="2303" spans="1:15" x14ac:dyDescent="0.35">
      <c r="A2303" s="6">
        <v>3406</v>
      </c>
      <c r="B2303" s="6" t="s">
        <v>2348</v>
      </c>
      <c r="C2303" s="6" t="s">
        <v>56</v>
      </c>
      <c r="D2303" s="6" t="s">
        <v>78</v>
      </c>
      <c r="E2303" s="6" t="s">
        <v>79</v>
      </c>
      <c r="F2303" s="5">
        <v>2</v>
      </c>
      <c r="G2303" s="8">
        <v>2791</v>
      </c>
      <c r="H2303" s="9">
        <v>0.59</v>
      </c>
      <c r="I2303" s="7">
        <v>2288.6200000000003</v>
      </c>
      <c r="J2303" s="8">
        <v>1830.8960000000004</v>
      </c>
      <c r="K2303" s="8">
        <v>457.72399999999993</v>
      </c>
      <c r="L2303" s="9">
        <f>(Sales[[#This Row],[Profit/Loss]]/Sales[[#This Row],[Revenue]])</f>
        <v>0.19999999999999993</v>
      </c>
      <c r="M2303" s="1">
        <v>45384</v>
      </c>
      <c r="N2303" s="6" t="s">
        <v>9</v>
      </c>
      <c r="O2303" s="6" t="s">
        <v>4</v>
      </c>
    </row>
    <row r="2304" spans="1:15" x14ac:dyDescent="0.35">
      <c r="A2304" s="6">
        <v>3407</v>
      </c>
      <c r="B2304" s="6" t="s">
        <v>2349</v>
      </c>
      <c r="C2304" s="6" t="s">
        <v>32</v>
      </c>
      <c r="D2304" s="6" t="s">
        <v>129</v>
      </c>
      <c r="E2304" s="6" t="s">
        <v>130</v>
      </c>
      <c r="F2304" s="5">
        <v>1</v>
      </c>
      <c r="G2304" s="8">
        <v>2671</v>
      </c>
      <c r="H2304" s="9">
        <v>0.67</v>
      </c>
      <c r="I2304" s="7">
        <v>881.43</v>
      </c>
      <c r="J2304" s="8">
        <v>264.42899999999997</v>
      </c>
      <c r="K2304" s="8">
        <v>617.00099999999998</v>
      </c>
      <c r="L2304" s="9">
        <f>(Sales[[#This Row],[Profit/Loss]]/Sales[[#This Row],[Revenue]])</f>
        <v>0.70000000000000007</v>
      </c>
      <c r="M2304" s="1">
        <v>45166</v>
      </c>
      <c r="N2304" s="6" t="s">
        <v>7</v>
      </c>
      <c r="O2304" s="6" t="s">
        <v>4</v>
      </c>
    </row>
    <row r="2305" spans="1:15" x14ac:dyDescent="0.35">
      <c r="A2305" s="6">
        <v>3408</v>
      </c>
      <c r="B2305" s="6" t="s">
        <v>2350</v>
      </c>
      <c r="C2305" s="6" t="s">
        <v>45</v>
      </c>
      <c r="D2305" s="6" t="s">
        <v>148</v>
      </c>
      <c r="E2305" s="6" t="s">
        <v>149</v>
      </c>
      <c r="F2305" s="5">
        <v>2</v>
      </c>
      <c r="G2305" s="8">
        <v>4004</v>
      </c>
      <c r="H2305" s="9">
        <v>0.67</v>
      </c>
      <c r="I2305" s="7">
        <v>2642.64</v>
      </c>
      <c r="J2305" s="8">
        <v>2378.3759999999997</v>
      </c>
      <c r="K2305" s="8">
        <v>264.26400000000012</v>
      </c>
      <c r="L2305" s="9">
        <f>(Sales[[#This Row],[Profit/Loss]]/Sales[[#This Row],[Revenue]])</f>
        <v>0.10000000000000005</v>
      </c>
      <c r="M2305" s="1">
        <v>45570</v>
      </c>
      <c r="N2305" s="6" t="s">
        <v>13</v>
      </c>
      <c r="O2305" s="6" t="s">
        <v>3</v>
      </c>
    </row>
    <row r="2306" spans="1:15" x14ac:dyDescent="0.35">
      <c r="A2306" s="6">
        <v>3409</v>
      </c>
      <c r="B2306" s="6" t="s">
        <v>2351</v>
      </c>
      <c r="C2306" s="6" t="s">
        <v>37</v>
      </c>
      <c r="D2306" s="6" t="s">
        <v>113</v>
      </c>
      <c r="E2306" s="6" t="s">
        <v>114</v>
      </c>
      <c r="F2306" s="5">
        <v>1</v>
      </c>
      <c r="G2306" s="8">
        <v>2123</v>
      </c>
      <c r="H2306" s="9">
        <v>0.63</v>
      </c>
      <c r="I2306" s="7">
        <v>785.51</v>
      </c>
      <c r="J2306" s="8">
        <v>314.20400000000001</v>
      </c>
      <c r="K2306" s="8">
        <v>471.30599999999998</v>
      </c>
      <c r="L2306" s="9">
        <f>(Sales[[#This Row],[Profit/Loss]]/Sales[[#This Row],[Revenue]])</f>
        <v>0.6</v>
      </c>
      <c r="M2306" s="1">
        <v>45563</v>
      </c>
      <c r="N2306" s="6" t="s">
        <v>5</v>
      </c>
      <c r="O2306" s="6" t="s">
        <v>4</v>
      </c>
    </row>
    <row r="2307" spans="1:15" x14ac:dyDescent="0.35">
      <c r="A2307" s="6">
        <v>3410</v>
      </c>
      <c r="B2307" s="6" t="s">
        <v>2352</v>
      </c>
      <c r="C2307" s="6" t="s">
        <v>56</v>
      </c>
      <c r="D2307" s="6" t="s">
        <v>83</v>
      </c>
      <c r="E2307" s="6" t="s">
        <v>84</v>
      </c>
      <c r="F2307" s="5">
        <v>2</v>
      </c>
      <c r="G2307" s="8">
        <v>4732</v>
      </c>
      <c r="H2307" s="9">
        <v>0.73</v>
      </c>
      <c r="I2307" s="7">
        <v>2555.2800000000002</v>
      </c>
      <c r="J2307" s="8">
        <v>2044.2240000000002</v>
      </c>
      <c r="K2307" s="8">
        <v>511.05600000000004</v>
      </c>
      <c r="L2307" s="9">
        <f>(Sales[[#This Row],[Profit/Loss]]/Sales[[#This Row],[Revenue]])</f>
        <v>0.2</v>
      </c>
      <c r="M2307" s="1">
        <v>45844</v>
      </c>
      <c r="N2307" s="6" t="s">
        <v>7</v>
      </c>
      <c r="O2307" s="6" t="s">
        <v>4</v>
      </c>
    </row>
    <row r="2308" spans="1:15" x14ac:dyDescent="0.35">
      <c r="A2308" s="6">
        <v>3411</v>
      </c>
      <c r="B2308" s="6" t="s">
        <v>2353</v>
      </c>
      <c r="C2308" s="6" t="s">
        <v>41</v>
      </c>
      <c r="D2308" s="6" t="s">
        <v>110</v>
      </c>
      <c r="E2308" s="6" t="s">
        <v>111</v>
      </c>
      <c r="F2308" s="5">
        <v>2</v>
      </c>
      <c r="G2308" s="8">
        <v>2449</v>
      </c>
      <c r="H2308" s="9">
        <v>0.57999999999999996</v>
      </c>
      <c r="I2308" s="7">
        <v>2057.1600000000003</v>
      </c>
      <c r="J2308" s="8">
        <v>1440.0120000000002</v>
      </c>
      <c r="K2308" s="8">
        <v>617.14800000000014</v>
      </c>
      <c r="L2308" s="9">
        <f>(Sales[[#This Row],[Profit/Loss]]/Sales[[#This Row],[Revenue]])</f>
        <v>0.30000000000000004</v>
      </c>
      <c r="M2308" s="1">
        <v>45651</v>
      </c>
      <c r="N2308" s="6" t="s">
        <v>13</v>
      </c>
      <c r="O2308" s="6" t="s">
        <v>3</v>
      </c>
    </row>
    <row r="2309" spans="1:15" x14ac:dyDescent="0.35">
      <c r="A2309" s="6">
        <v>3412</v>
      </c>
      <c r="B2309" s="6" t="s">
        <v>2354</v>
      </c>
      <c r="C2309" s="6" t="s">
        <v>32</v>
      </c>
      <c r="D2309" s="6" t="s">
        <v>129</v>
      </c>
      <c r="E2309" s="6" t="s">
        <v>130</v>
      </c>
      <c r="F2309" s="5">
        <v>2</v>
      </c>
      <c r="G2309" s="8">
        <v>2671</v>
      </c>
      <c r="H2309" s="9">
        <v>0.62</v>
      </c>
      <c r="I2309" s="7">
        <v>2029.96</v>
      </c>
      <c r="J2309" s="8">
        <v>608.98799999999994</v>
      </c>
      <c r="K2309" s="8">
        <v>1420.9720000000002</v>
      </c>
      <c r="L2309" s="9">
        <f>(Sales[[#This Row],[Profit/Loss]]/Sales[[#This Row],[Revenue]])</f>
        <v>0.70000000000000007</v>
      </c>
      <c r="M2309" s="1">
        <v>45592</v>
      </c>
      <c r="N2309" s="6" t="s">
        <v>7</v>
      </c>
      <c r="O2309" s="6" t="s">
        <v>4</v>
      </c>
    </row>
    <row r="2310" spans="1:15" x14ac:dyDescent="0.35">
      <c r="A2310" s="6">
        <v>3413</v>
      </c>
      <c r="B2310" s="6" t="s">
        <v>2355</v>
      </c>
      <c r="C2310" s="6" t="s">
        <v>56</v>
      </c>
      <c r="D2310" s="6" t="s">
        <v>78</v>
      </c>
      <c r="E2310" s="6" t="s">
        <v>79</v>
      </c>
      <c r="F2310" s="5">
        <v>2</v>
      </c>
      <c r="G2310" s="8">
        <v>2791</v>
      </c>
      <c r="H2310" s="9">
        <v>0.59</v>
      </c>
      <c r="I2310" s="7">
        <v>2288.6200000000003</v>
      </c>
      <c r="J2310" s="8">
        <v>1830.8960000000004</v>
      </c>
      <c r="K2310" s="8">
        <v>457.72399999999993</v>
      </c>
      <c r="L2310" s="9">
        <f>(Sales[[#This Row],[Profit/Loss]]/Sales[[#This Row],[Revenue]])</f>
        <v>0.19999999999999993</v>
      </c>
      <c r="M2310" s="1">
        <v>45563</v>
      </c>
      <c r="N2310" s="6" t="s">
        <v>11</v>
      </c>
      <c r="O2310" s="6" t="s">
        <v>4</v>
      </c>
    </row>
    <row r="2311" spans="1:15" x14ac:dyDescent="0.35">
      <c r="A2311" s="6">
        <v>3414</v>
      </c>
      <c r="B2311" s="6" t="s">
        <v>2356</v>
      </c>
      <c r="C2311" s="6" t="s">
        <v>41</v>
      </c>
      <c r="D2311" s="6" t="s">
        <v>110</v>
      </c>
      <c r="E2311" s="6" t="s">
        <v>111</v>
      </c>
      <c r="F2311" s="5">
        <v>1</v>
      </c>
      <c r="G2311" s="8">
        <v>2449</v>
      </c>
      <c r="H2311" s="9">
        <v>0.69</v>
      </c>
      <c r="I2311" s="7">
        <v>759.19000000000017</v>
      </c>
      <c r="J2311" s="8">
        <v>531.43300000000011</v>
      </c>
      <c r="K2311" s="8">
        <v>227.75700000000006</v>
      </c>
      <c r="L2311" s="9">
        <f>(Sales[[#This Row],[Profit/Loss]]/Sales[[#This Row],[Revenue]])</f>
        <v>0.3</v>
      </c>
      <c r="M2311" s="1">
        <v>45652</v>
      </c>
      <c r="N2311" s="6" t="s">
        <v>7</v>
      </c>
      <c r="O2311" s="6" t="s">
        <v>3</v>
      </c>
    </row>
    <row r="2312" spans="1:15" x14ac:dyDescent="0.35">
      <c r="A2312" s="6">
        <v>3415</v>
      </c>
      <c r="B2312" s="6" t="s">
        <v>2357</v>
      </c>
      <c r="C2312" s="6" t="s">
        <v>49</v>
      </c>
      <c r="D2312" s="6" t="s">
        <v>63</v>
      </c>
      <c r="E2312" s="6" t="s">
        <v>64</v>
      </c>
      <c r="F2312" s="5">
        <v>4</v>
      </c>
      <c r="G2312" s="8">
        <v>3186</v>
      </c>
      <c r="H2312" s="9">
        <v>0.9</v>
      </c>
      <c r="I2312" s="7">
        <v>1274.3999999999996</v>
      </c>
      <c r="J2312" s="8">
        <v>127.43999999999997</v>
      </c>
      <c r="K2312" s="8">
        <v>1146.9599999999996</v>
      </c>
      <c r="L2312" s="9">
        <f>(Sales[[#This Row],[Profit/Loss]]/Sales[[#This Row],[Revenue]])</f>
        <v>0.89999999999999991</v>
      </c>
      <c r="M2312" s="1">
        <v>45453</v>
      </c>
      <c r="N2312" s="6" t="s">
        <v>5</v>
      </c>
      <c r="O2312" s="6" t="s">
        <v>4</v>
      </c>
    </row>
    <row r="2313" spans="1:15" x14ac:dyDescent="0.35">
      <c r="A2313" s="6">
        <v>3416</v>
      </c>
      <c r="B2313" s="6" t="s">
        <v>2358</v>
      </c>
      <c r="C2313" s="6" t="s">
        <v>37</v>
      </c>
      <c r="D2313" s="6" t="s">
        <v>38</v>
      </c>
      <c r="E2313" s="6" t="s">
        <v>39</v>
      </c>
      <c r="F2313" s="5">
        <v>1</v>
      </c>
      <c r="G2313" s="8">
        <v>2761</v>
      </c>
      <c r="H2313" s="9">
        <v>0.68</v>
      </c>
      <c r="I2313" s="7">
        <v>883.51999999999987</v>
      </c>
      <c r="J2313" s="8">
        <v>353.40799999999996</v>
      </c>
      <c r="K2313" s="8">
        <v>530.11199999999985</v>
      </c>
      <c r="L2313" s="9">
        <f>(Sales[[#This Row],[Profit/Loss]]/Sales[[#This Row],[Revenue]])</f>
        <v>0.6</v>
      </c>
      <c r="M2313" s="1">
        <v>45516</v>
      </c>
      <c r="N2313" s="6" t="s">
        <v>11</v>
      </c>
      <c r="O2313" s="6" t="s">
        <v>3</v>
      </c>
    </row>
    <row r="2314" spans="1:15" x14ac:dyDescent="0.35">
      <c r="A2314" s="6">
        <v>3417</v>
      </c>
      <c r="B2314" s="6" t="s">
        <v>2359</v>
      </c>
      <c r="C2314" s="6" t="s">
        <v>32</v>
      </c>
      <c r="D2314" s="6" t="s">
        <v>68</v>
      </c>
      <c r="E2314" s="6" t="s">
        <v>69</v>
      </c>
      <c r="F2314" s="5">
        <v>2</v>
      </c>
      <c r="G2314" s="8">
        <v>2751</v>
      </c>
      <c r="H2314" s="9">
        <v>0.48</v>
      </c>
      <c r="I2314" s="7">
        <v>2861.04</v>
      </c>
      <c r="J2314" s="8">
        <v>858.31200000000001</v>
      </c>
      <c r="K2314" s="8">
        <v>2002.7280000000001</v>
      </c>
      <c r="L2314" s="9">
        <f>(Sales[[#This Row],[Profit/Loss]]/Sales[[#This Row],[Revenue]])</f>
        <v>0.70000000000000007</v>
      </c>
      <c r="M2314" s="1">
        <v>45686</v>
      </c>
      <c r="N2314" s="6" t="s">
        <v>5</v>
      </c>
      <c r="O2314" s="6" t="s">
        <v>4</v>
      </c>
    </row>
    <row r="2315" spans="1:15" x14ac:dyDescent="0.35">
      <c r="A2315" s="6">
        <v>3418</v>
      </c>
      <c r="B2315" s="6" t="s">
        <v>2360</v>
      </c>
      <c r="C2315" s="6" t="s">
        <v>32</v>
      </c>
      <c r="D2315" s="6" t="s">
        <v>33</v>
      </c>
      <c r="E2315" s="6" t="s">
        <v>34</v>
      </c>
      <c r="F2315" s="5">
        <v>6</v>
      </c>
      <c r="G2315" s="8">
        <v>2381</v>
      </c>
      <c r="H2315" s="9">
        <v>0.56000000000000005</v>
      </c>
      <c r="I2315" s="7">
        <v>6285.8399999999992</v>
      </c>
      <c r="J2315" s="8">
        <v>1885.7519999999997</v>
      </c>
      <c r="K2315" s="8">
        <v>4400.0879999999997</v>
      </c>
      <c r="L2315" s="9">
        <f>(Sales[[#This Row],[Profit/Loss]]/Sales[[#This Row],[Revenue]])</f>
        <v>0.70000000000000007</v>
      </c>
      <c r="M2315" s="1">
        <v>45563</v>
      </c>
      <c r="N2315" s="6" t="s">
        <v>7</v>
      </c>
      <c r="O2315" s="6" t="s">
        <v>4</v>
      </c>
    </row>
    <row r="2316" spans="1:15" x14ac:dyDescent="0.35">
      <c r="A2316" s="6">
        <v>3419</v>
      </c>
      <c r="B2316" s="6" t="s">
        <v>107</v>
      </c>
      <c r="C2316" s="6" t="s">
        <v>49</v>
      </c>
      <c r="D2316" s="6" t="s">
        <v>50</v>
      </c>
      <c r="E2316" s="6" t="s">
        <v>51</v>
      </c>
      <c r="F2316" s="5">
        <v>2</v>
      </c>
      <c r="G2316" s="8">
        <v>2510</v>
      </c>
      <c r="H2316" s="9">
        <v>0.67</v>
      </c>
      <c r="I2316" s="7">
        <v>1656.6</v>
      </c>
      <c r="J2316" s="8">
        <v>165.66</v>
      </c>
      <c r="K2316" s="8">
        <v>1490.9399999999998</v>
      </c>
      <c r="L2316" s="9">
        <f>(Sales[[#This Row],[Profit/Loss]]/Sales[[#This Row],[Revenue]])</f>
        <v>0.89999999999999991</v>
      </c>
      <c r="M2316" s="1">
        <v>45563</v>
      </c>
      <c r="N2316" s="6" t="s">
        <v>7</v>
      </c>
      <c r="O2316" s="6" t="s">
        <v>3</v>
      </c>
    </row>
    <row r="2317" spans="1:15" x14ac:dyDescent="0.35">
      <c r="A2317" s="6">
        <v>3421</v>
      </c>
      <c r="B2317" s="6" t="s">
        <v>1213</v>
      </c>
      <c r="C2317" s="6" t="s">
        <v>41</v>
      </c>
      <c r="D2317" s="6" t="s">
        <v>42</v>
      </c>
      <c r="E2317" s="6" t="s">
        <v>43</v>
      </c>
      <c r="F2317" s="5">
        <v>1</v>
      </c>
      <c r="G2317" s="8">
        <v>2933</v>
      </c>
      <c r="H2317" s="9">
        <v>0.66</v>
      </c>
      <c r="I2317" s="7">
        <v>997.21999999999991</v>
      </c>
      <c r="J2317" s="8">
        <v>698.05399999999986</v>
      </c>
      <c r="K2317" s="8">
        <v>299.16600000000005</v>
      </c>
      <c r="L2317" s="9">
        <f>(Sales[[#This Row],[Profit/Loss]]/Sales[[#This Row],[Revenue]])</f>
        <v>0.3000000000000001</v>
      </c>
      <c r="M2317" s="1">
        <v>45785</v>
      </c>
      <c r="N2317" s="6" t="s">
        <v>11</v>
      </c>
      <c r="O2317" s="6" t="s">
        <v>4</v>
      </c>
    </row>
    <row r="2318" spans="1:15" x14ac:dyDescent="0.35">
      <c r="A2318" s="6">
        <v>3422</v>
      </c>
      <c r="B2318" s="6" t="s">
        <v>2361</v>
      </c>
      <c r="C2318" s="6" t="s">
        <v>45</v>
      </c>
      <c r="D2318" s="6" t="s">
        <v>171</v>
      </c>
      <c r="E2318" s="6" t="s">
        <v>172</v>
      </c>
      <c r="F2318" s="5">
        <v>6</v>
      </c>
      <c r="G2318" s="8">
        <v>2385</v>
      </c>
      <c r="H2318" s="9">
        <v>0.57999999999999996</v>
      </c>
      <c r="I2318" s="7">
        <v>6010.2000000000007</v>
      </c>
      <c r="J2318" s="8">
        <v>5409.1800000000012</v>
      </c>
      <c r="K2318" s="8">
        <v>601.01999999999953</v>
      </c>
      <c r="L2318" s="9">
        <f>(Sales[[#This Row],[Profit/Loss]]/Sales[[#This Row],[Revenue]])</f>
        <v>9.9999999999999908E-2</v>
      </c>
      <c r="M2318" s="1">
        <v>45516</v>
      </c>
      <c r="N2318" s="6" t="s">
        <v>15</v>
      </c>
      <c r="O2318" s="6" t="s">
        <v>4</v>
      </c>
    </row>
    <row r="2319" spans="1:15" x14ac:dyDescent="0.35">
      <c r="A2319" s="6">
        <v>3423</v>
      </c>
      <c r="B2319" s="6" t="s">
        <v>2362</v>
      </c>
      <c r="C2319" s="6" t="s">
        <v>41</v>
      </c>
      <c r="D2319" s="6" t="s">
        <v>110</v>
      </c>
      <c r="E2319" s="6" t="s">
        <v>111</v>
      </c>
      <c r="F2319" s="5">
        <v>2</v>
      </c>
      <c r="G2319" s="8">
        <v>2449</v>
      </c>
      <c r="H2319" s="9">
        <v>0.69</v>
      </c>
      <c r="I2319" s="7">
        <v>1518.3800000000003</v>
      </c>
      <c r="J2319" s="8">
        <v>1062.8660000000002</v>
      </c>
      <c r="K2319" s="8">
        <v>455.51400000000012</v>
      </c>
      <c r="L2319" s="9">
        <f>(Sales[[#This Row],[Profit/Loss]]/Sales[[#This Row],[Revenue]])</f>
        <v>0.3</v>
      </c>
      <c r="M2319" s="1">
        <v>45519</v>
      </c>
      <c r="N2319" s="6" t="s">
        <v>7</v>
      </c>
      <c r="O2319" s="6" t="s">
        <v>4</v>
      </c>
    </row>
    <row r="2320" spans="1:15" x14ac:dyDescent="0.35">
      <c r="A2320" s="6">
        <v>3424</v>
      </c>
      <c r="B2320" s="6" t="s">
        <v>2363</v>
      </c>
      <c r="C2320" s="6" t="s">
        <v>45</v>
      </c>
      <c r="D2320" s="6" t="s">
        <v>148</v>
      </c>
      <c r="E2320" s="6" t="s">
        <v>149</v>
      </c>
      <c r="F2320" s="5">
        <v>5</v>
      </c>
      <c r="G2320" s="8">
        <v>4754</v>
      </c>
      <c r="H2320" s="9">
        <v>0.82</v>
      </c>
      <c r="I2320" s="7">
        <v>4278.6000000000013</v>
      </c>
      <c r="J2320" s="8">
        <v>3850.7400000000011</v>
      </c>
      <c r="K2320" s="8">
        <v>427.86000000000013</v>
      </c>
      <c r="L2320" s="9">
        <f>(Sales[[#This Row],[Profit/Loss]]/Sales[[#This Row],[Revenue]])</f>
        <v>0.1</v>
      </c>
      <c r="M2320" s="1">
        <v>45794</v>
      </c>
      <c r="N2320" s="6" t="s">
        <v>13</v>
      </c>
      <c r="O2320" s="6" t="s">
        <v>3</v>
      </c>
    </row>
    <row r="2321" spans="1:15" x14ac:dyDescent="0.35">
      <c r="A2321" s="6">
        <v>3425</v>
      </c>
      <c r="B2321" s="6" t="s">
        <v>2364</v>
      </c>
      <c r="C2321" s="6" t="s">
        <v>37</v>
      </c>
      <c r="D2321" s="6" t="s">
        <v>113</v>
      </c>
      <c r="E2321" s="6" t="s">
        <v>114</v>
      </c>
      <c r="F2321" s="5">
        <v>2</v>
      </c>
      <c r="G2321" s="8">
        <v>2942</v>
      </c>
      <c r="H2321" s="9">
        <v>0.16</v>
      </c>
      <c r="I2321" s="7">
        <v>4942.5599999999995</v>
      </c>
      <c r="J2321" s="8">
        <v>1977.0239999999999</v>
      </c>
      <c r="K2321" s="8">
        <v>2965.5359999999996</v>
      </c>
      <c r="L2321" s="9">
        <f>(Sales[[#This Row],[Profit/Loss]]/Sales[[#This Row],[Revenue]])</f>
        <v>0.6</v>
      </c>
      <c r="M2321" s="1">
        <v>45341</v>
      </c>
      <c r="N2321" s="6" t="s">
        <v>15</v>
      </c>
      <c r="O2321" s="6" t="s">
        <v>4</v>
      </c>
    </row>
    <row r="2322" spans="1:15" x14ac:dyDescent="0.35">
      <c r="A2322" s="6">
        <v>3426</v>
      </c>
      <c r="B2322" s="6" t="s">
        <v>2365</v>
      </c>
      <c r="C2322" s="6" t="s">
        <v>37</v>
      </c>
      <c r="D2322" s="6" t="s">
        <v>113</v>
      </c>
      <c r="E2322" s="6" t="s">
        <v>114</v>
      </c>
      <c r="F2322" s="5">
        <v>2</v>
      </c>
      <c r="G2322" s="8">
        <v>3442</v>
      </c>
      <c r="H2322" s="9">
        <v>0.63</v>
      </c>
      <c r="I2322" s="7">
        <v>2547.08</v>
      </c>
      <c r="J2322" s="8">
        <v>1018.832</v>
      </c>
      <c r="K2322" s="8">
        <v>1528.248</v>
      </c>
      <c r="L2322" s="9">
        <f>(Sales[[#This Row],[Profit/Loss]]/Sales[[#This Row],[Revenue]])</f>
        <v>0.60000000000000009</v>
      </c>
      <c r="M2322" s="1">
        <v>45603</v>
      </c>
      <c r="N2322" s="6" t="s">
        <v>7</v>
      </c>
      <c r="O2322" s="6" t="s">
        <v>4</v>
      </c>
    </row>
    <row r="2323" spans="1:15" x14ac:dyDescent="0.35">
      <c r="A2323" s="6">
        <v>3427</v>
      </c>
      <c r="B2323" s="6" t="s">
        <v>2366</v>
      </c>
      <c r="C2323" s="6" t="s">
        <v>45</v>
      </c>
      <c r="D2323" s="6" t="s">
        <v>46</v>
      </c>
      <c r="E2323" s="6" t="s">
        <v>47</v>
      </c>
      <c r="F2323" s="5">
        <v>2</v>
      </c>
      <c r="G2323" s="8">
        <v>2605</v>
      </c>
      <c r="H2323" s="9">
        <v>0.51</v>
      </c>
      <c r="I2323" s="7">
        <v>2552.9</v>
      </c>
      <c r="J2323" s="8">
        <v>2297.61</v>
      </c>
      <c r="K2323" s="8">
        <v>255.28999999999996</v>
      </c>
      <c r="L2323" s="9">
        <f>(Sales[[#This Row],[Profit/Loss]]/Sales[[#This Row],[Revenue]])</f>
        <v>9.9999999999999978E-2</v>
      </c>
      <c r="M2323" s="1">
        <v>45512</v>
      </c>
      <c r="N2323" s="6" t="s">
        <v>5</v>
      </c>
      <c r="O2323" s="6" t="s">
        <v>3</v>
      </c>
    </row>
    <row r="2324" spans="1:15" x14ac:dyDescent="0.35">
      <c r="A2324" s="6">
        <v>3428</v>
      </c>
      <c r="B2324" s="6" t="s">
        <v>2367</v>
      </c>
      <c r="C2324" s="6" t="s">
        <v>37</v>
      </c>
      <c r="D2324" s="6" t="s">
        <v>38</v>
      </c>
      <c r="E2324" s="6" t="s">
        <v>39</v>
      </c>
      <c r="F2324" s="5">
        <v>3</v>
      </c>
      <c r="G2324" s="8">
        <v>2761</v>
      </c>
      <c r="H2324" s="9">
        <v>0.68</v>
      </c>
      <c r="I2324" s="7">
        <v>2650.5599999999995</v>
      </c>
      <c r="J2324" s="8">
        <v>1060.2239999999999</v>
      </c>
      <c r="K2324" s="8">
        <v>1590.3359999999996</v>
      </c>
      <c r="L2324" s="9">
        <f>(Sales[[#This Row],[Profit/Loss]]/Sales[[#This Row],[Revenue]])</f>
        <v>0.6</v>
      </c>
      <c r="M2324" s="1">
        <v>45729</v>
      </c>
      <c r="N2324" s="6" t="s">
        <v>9</v>
      </c>
      <c r="O2324" s="6" t="s">
        <v>4</v>
      </c>
    </row>
    <row r="2325" spans="1:15" x14ac:dyDescent="0.35">
      <c r="A2325" s="6">
        <v>3429</v>
      </c>
      <c r="B2325" s="6" t="s">
        <v>2368</v>
      </c>
      <c r="C2325" s="6" t="s">
        <v>56</v>
      </c>
      <c r="D2325" s="6" t="s">
        <v>83</v>
      </c>
      <c r="E2325" s="6" t="s">
        <v>84</v>
      </c>
      <c r="F2325" s="5">
        <v>2</v>
      </c>
      <c r="G2325" s="8">
        <v>2840</v>
      </c>
      <c r="H2325" s="9">
        <v>0.73</v>
      </c>
      <c r="I2325" s="7">
        <v>1533.6000000000001</v>
      </c>
      <c r="J2325" s="8">
        <v>1226.8800000000001</v>
      </c>
      <c r="K2325" s="8">
        <v>306.72000000000003</v>
      </c>
      <c r="L2325" s="9">
        <f>(Sales[[#This Row],[Profit/Loss]]/Sales[[#This Row],[Revenue]])</f>
        <v>0.2</v>
      </c>
      <c r="M2325" s="1">
        <v>45703</v>
      </c>
      <c r="N2325" s="6" t="s">
        <v>5</v>
      </c>
      <c r="O2325" s="6" t="s">
        <v>4</v>
      </c>
    </row>
    <row r="2326" spans="1:15" x14ac:dyDescent="0.35">
      <c r="A2326" s="6">
        <v>3430</v>
      </c>
      <c r="B2326" s="6" t="s">
        <v>2369</v>
      </c>
      <c r="C2326" s="6" t="s">
        <v>45</v>
      </c>
      <c r="D2326" s="6" t="s">
        <v>148</v>
      </c>
      <c r="E2326" s="6" t="s">
        <v>149</v>
      </c>
      <c r="F2326" s="5">
        <v>2</v>
      </c>
      <c r="G2326" s="8">
        <v>2244</v>
      </c>
      <c r="H2326" s="9">
        <v>0.67</v>
      </c>
      <c r="I2326" s="7">
        <v>1481.0399999999997</v>
      </c>
      <c r="J2326" s="8">
        <v>1332.9359999999997</v>
      </c>
      <c r="K2326" s="8">
        <v>148.10400000000004</v>
      </c>
      <c r="L2326" s="9">
        <f>(Sales[[#This Row],[Profit/Loss]]/Sales[[#This Row],[Revenue]])</f>
        <v>0.10000000000000005</v>
      </c>
      <c r="M2326" s="1">
        <v>45563</v>
      </c>
      <c r="N2326" s="6" t="s">
        <v>11</v>
      </c>
      <c r="O2326" s="6" t="s">
        <v>4</v>
      </c>
    </row>
    <row r="2327" spans="1:15" x14ac:dyDescent="0.35">
      <c r="A2327" s="6">
        <v>3431</v>
      </c>
      <c r="B2327" s="6" t="s">
        <v>2370</v>
      </c>
      <c r="C2327" s="6" t="s">
        <v>56</v>
      </c>
      <c r="D2327" s="6" t="s">
        <v>78</v>
      </c>
      <c r="E2327" s="6" t="s">
        <v>79</v>
      </c>
      <c r="F2327" s="5">
        <v>2</v>
      </c>
      <c r="G2327" s="8">
        <v>2791</v>
      </c>
      <c r="H2327" s="9">
        <v>0.25</v>
      </c>
      <c r="I2327" s="7">
        <v>4186.5</v>
      </c>
      <c r="J2327" s="8">
        <v>3349.2000000000003</v>
      </c>
      <c r="K2327" s="8">
        <v>837.29999999999973</v>
      </c>
      <c r="L2327" s="9">
        <f>(Sales[[#This Row],[Profit/Loss]]/Sales[[#This Row],[Revenue]])</f>
        <v>0.19999999999999993</v>
      </c>
      <c r="M2327" s="1">
        <v>45613</v>
      </c>
      <c r="N2327" s="6" t="s">
        <v>5</v>
      </c>
      <c r="O2327" s="6" t="s">
        <v>4</v>
      </c>
    </row>
    <row r="2328" spans="1:15" x14ac:dyDescent="0.35">
      <c r="A2328" s="6">
        <v>3432</v>
      </c>
      <c r="B2328" s="6" t="s">
        <v>2371</v>
      </c>
      <c r="C2328" s="6" t="s">
        <v>56</v>
      </c>
      <c r="D2328" s="6" t="s">
        <v>117</v>
      </c>
      <c r="E2328" s="6" t="s">
        <v>118</v>
      </c>
      <c r="F2328" s="5">
        <v>2</v>
      </c>
      <c r="G2328" s="8">
        <v>2869</v>
      </c>
      <c r="H2328" s="9">
        <v>0.56999999999999995</v>
      </c>
      <c r="I2328" s="7">
        <v>2467.34</v>
      </c>
      <c r="J2328" s="8">
        <v>1973.8720000000003</v>
      </c>
      <c r="K2328" s="8">
        <v>493.46799999999985</v>
      </c>
      <c r="L2328" s="9">
        <f>(Sales[[#This Row],[Profit/Loss]]/Sales[[#This Row],[Revenue]])</f>
        <v>0.19999999999999993</v>
      </c>
      <c r="M2328" s="1">
        <v>45657</v>
      </c>
      <c r="N2328" s="6" t="s">
        <v>11</v>
      </c>
      <c r="O2328" s="6" t="s">
        <v>4</v>
      </c>
    </row>
    <row r="2329" spans="1:15" x14ac:dyDescent="0.35">
      <c r="A2329" s="6">
        <v>3433</v>
      </c>
      <c r="B2329" s="6" t="s">
        <v>2372</v>
      </c>
      <c r="C2329" s="6" t="s">
        <v>49</v>
      </c>
      <c r="D2329" s="6" t="s">
        <v>50</v>
      </c>
      <c r="E2329" s="6" t="s">
        <v>51</v>
      </c>
      <c r="F2329" s="5">
        <v>2</v>
      </c>
      <c r="G2329" s="8">
        <v>4972</v>
      </c>
      <c r="H2329" s="9">
        <v>0.87</v>
      </c>
      <c r="I2329" s="7">
        <v>1292.72</v>
      </c>
      <c r="J2329" s="8">
        <v>129.27200000000002</v>
      </c>
      <c r="K2329" s="8">
        <v>1163.4480000000001</v>
      </c>
      <c r="L2329" s="9">
        <f>(Sales[[#This Row],[Profit/Loss]]/Sales[[#This Row],[Revenue]])</f>
        <v>0.9</v>
      </c>
      <c r="M2329" s="1">
        <v>45679</v>
      </c>
      <c r="N2329" s="6" t="s">
        <v>11</v>
      </c>
      <c r="O2329" s="6" t="s">
        <v>4</v>
      </c>
    </row>
    <row r="2330" spans="1:15" x14ac:dyDescent="0.35">
      <c r="A2330" s="6">
        <v>3434</v>
      </c>
      <c r="B2330" s="6" t="s">
        <v>2373</v>
      </c>
      <c r="C2330" s="6" t="s">
        <v>41</v>
      </c>
      <c r="D2330" s="6" t="s">
        <v>42</v>
      </c>
      <c r="E2330" s="6" t="s">
        <v>43</v>
      </c>
      <c r="F2330" s="5">
        <v>1</v>
      </c>
      <c r="G2330" s="8">
        <v>637</v>
      </c>
      <c r="H2330" s="9">
        <v>0.51</v>
      </c>
      <c r="I2330" s="7">
        <v>312.13</v>
      </c>
      <c r="J2330" s="8">
        <v>218.49099999999999</v>
      </c>
      <c r="K2330" s="8">
        <v>93.63900000000001</v>
      </c>
      <c r="L2330" s="9">
        <f>(Sales[[#This Row],[Profit/Loss]]/Sales[[#This Row],[Revenue]])</f>
        <v>0.30000000000000004</v>
      </c>
      <c r="M2330" s="1">
        <v>45724</v>
      </c>
      <c r="N2330" s="6" t="s">
        <v>15</v>
      </c>
      <c r="O2330" s="6" t="s">
        <v>3</v>
      </c>
    </row>
    <row r="2331" spans="1:15" x14ac:dyDescent="0.35">
      <c r="A2331" s="6">
        <v>3435</v>
      </c>
      <c r="B2331" s="6" t="s">
        <v>2374</v>
      </c>
      <c r="C2331" s="6" t="s">
        <v>37</v>
      </c>
      <c r="D2331" s="6" t="s">
        <v>151</v>
      </c>
      <c r="E2331" s="6" t="s">
        <v>152</v>
      </c>
      <c r="F2331" s="5">
        <v>2</v>
      </c>
      <c r="G2331" s="8">
        <v>2769</v>
      </c>
      <c r="H2331" s="9">
        <v>0.73</v>
      </c>
      <c r="I2331" s="7">
        <v>1495.26</v>
      </c>
      <c r="J2331" s="8">
        <v>598.10400000000004</v>
      </c>
      <c r="K2331" s="8">
        <v>897.15599999999995</v>
      </c>
      <c r="L2331" s="9">
        <f>(Sales[[#This Row],[Profit/Loss]]/Sales[[#This Row],[Revenue]])</f>
        <v>0.6</v>
      </c>
      <c r="M2331" s="1">
        <v>45145</v>
      </c>
      <c r="N2331" s="6" t="s">
        <v>5</v>
      </c>
      <c r="O2331" s="6" t="s">
        <v>4</v>
      </c>
    </row>
    <row r="2332" spans="1:15" x14ac:dyDescent="0.35">
      <c r="A2332" s="6">
        <v>3436</v>
      </c>
      <c r="B2332" s="6" t="s">
        <v>2375</v>
      </c>
      <c r="C2332" s="6" t="s">
        <v>56</v>
      </c>
      <c r="D2332" s="6" t="s">
        <v>78</v>
      </c>
      <c r="E2332" s="6" t="s">
        <v>79</v>
      </c>
      <c r="F2332" s="5">
        <v>2</v>
      </c>
      <c r="G2332" s="8">
        <v>2791</v>
      </c>
      <c r="H2332" s="9">
        <v>0.91</v>
      </c>
      <c r="I2332" s="7">
        <v>502.37999999999982</v>
      </c>
      <c r="J2332" s="8">
        <v>401.90399999999988</v>
      </c>
      <c r="K2332" s="8">
        <v>100.47599999999994</v>
      </c>
      <c r="L2332" s="9">
        <f>(Sales[[#This Row],[Profit/Loss]]/Sales[[#This Row],[Revenue]])</f>
        <v>0.19999999999999996</v>
      </c>
      <c r="M2332" s="1">
        <v>45532</v>
      </c>
      <c r="N2332" s="6" t="s">
        <v>11</v>
      </c>
      <c r="O2332" s="6" t="s">
        <v>3</v>
      </c>
    </row>
    <row r="2333" spans="1:15" x14ac:dyDescent="0.35">
      <c r="A2333" s="6">
        <v>3437</v>
      </c>
      <c r="B2333" s="6" t="s">
        <v>2376</v>
      </c>
      <c r="C2333" s="6" t="s">
        <v>49</v>
      </c>
      <c r="D2333" s="6" t="s">
        <v>50</v>
      </c>
      <c r="E2333" s="6" t="s">
        <v>51</v>
      </c>
      <c r="F2333" s="5">
        <v>2</v>
      </c>
      <c r="G2333" s="8">
        <v>988</v>
      </c>
      <c r="H2333" s="9">
        <v>0.9</v>
      </c>
      <c r="I2333" s="7">
        <v>197.59999999999997</v>
      </c>
      <c r="J2333" s="8">
        <v>19.759999999999998</v>
      </c>
      <c r="K2333" s="8">
        <v>177.83999999999997</v>
      </c>
      <c r="L2333" s="9">
        <f>(Sales[[#This Row],[Profit/Loss]]/Sales[[#This Row],[Revenue]])</f>
        <v>0.9</v>
      </c>
      <c r="M2333" s="1">
        <v>45832</v>
      </c>
      <c r="N2333" s="6" t="s">
        <v>11</v>
      </c>
      <c r="O2333" s="6" t="s">
        <v>4</v>
      </c>
    </row>
    <row r="2334" spans="1:15" x14ac:dyDescent="0.35">
      <c r="A2334" s="6">
        <v>3439</v>
      </c>
      <c r="B2334" s="6" t="s">
        <v>2377</v>
      </c>
      <c r="C2334" s="6" t="s">
        <v>41</v>
      </c>
      <c r="D2334" s="6" t="s">
        <v>87</v>
      </c>
      <c r="E2334" s="6" t="s">
        <v>88</v>
      </c>
      <c r="F2334" s="5">
        <v>2</v>
      </c>
      <c r="G2334" s="8">
        <v>400</v>
      </c>
      <c r="H2334" s="9">
        <v>0.75</v>
      </c>
      <c r="I2334" s="7">
        <v>200</v>
      </c>
      <c r="J2334" s="8">
        <v>140</v>
      </c>
      <c r="K2334" s="8">
        <v>60</v>
      </c>
      <c r="L2334" s="9">
        <f>(Sales[[#This Row],[Profit/Loss]]/Sales[[#This Row],[Revenue]])</f>
        <v>0.3</v>
      </c>
      <c r="M2334" s="1">
        <v>45831</v>
      </c>
      <c r="N2334" s="6" t="s">
        <v>11</v>
      </c>
      <c r="O2334" s="6" t="s">
        <v>4</v>
      </c>
    </row>
    <row r="2335" spans="1:15" x14ac:dyDescent="0.35">
      <c r="A2335" s="6">
        <v>3440</v>
      </c>
      <c r="B2335" s="6" t="s">
        <v>2378</v>
      </c>
      <c r="C2335" s="6" t="s">
        <v>49</v>
      </c>
      <c r="D2335" s="6" t="s">
        <v>63</v>
      </c>
      <c r="E2335" s="6" t="s">
        <v>64</v>
      </c>
      <c r="F2335" s="5">
        <v>2</v>
      </c>
      <c r="G2335" s="8">
        <v>1536</v>
      </c>
      <c r="H2335" s="9">
        <v>0.87</v>
      </c>
      <c r="I2335" s="7">
        <v>399.36</v>
      </c>
      <c r="J2335" s="8">
        <v>39.936000000000007</v>
      </c>
      <c r="K2335" s="8">
        <v>359.42399999999998</v>
      </c>
      <c r="L2335" s="9">
        <f>(Sales[[#This Row],[Profit/Loss]]/Sales[[#This Row],[Revenue]])</f>
        <v>0.89999999999999991</v>
      </c>
      <c r="M2335" s="1">
        <v>45729</v>
      </c>
      <c r="N2335" s="6" t="s">
        <v>7</v>
      </c>
      <c r="O2335" s="6" t="s">
        <v>4</v>
      </c>
    </row>
    <row r="2336" spans="1:15" x14ac:dyDescent="0.35">
      <c r="A2336" s="6">
        <v>3441</v>
      </c>
      <c r="B2336" s="6" t="s">
        <v>2379</v>
      </c>
      <c r="C2336" s="6" t="s">
        <v>56</v>
      </c>
      <c r="D2336" s="6" t="s">
        <v>78</v>
      </c>
      <c r="E2336" s="6" t="s">
        <v>79</v>
      </c>
      <c r="F2336" s="5">
        <v>5</v>
      </c>
      <c r="G2336" s="8">
        <v>2791</v>
      </c>
      <c r="H2336" s="9">
        <v>0.9</v>
      </c>
      <c r="I2336" s="7">
        <v>1395.4999999999998</v>
      </c>
      <c r="J2336" s="8">
        <v>1116.3999999999999</v>
      </c>
      <c r="K2336" s="8">
        <v>279.09999999999991</v>
      </c>
      <c r="L2336" s="9">
        <f>(Sales[[#This Row],[Profit/Loss]]/Sales[[#This Row],[Revenue]])</f>
        <v>0.19999999999999996</v>
      </c>
      <c r="M2336" s="1">
        <v>45783</v>
      </c>
      <c r="N2336" s="6" t="s">
        <v>5</v>
      </c>
      <c r="O2336" s="6" t="s">
        <v>3</v>
      </c>
    </row>
    <row r="2337" spans="1:15" x14ac:dyDescent="0.35">
      <c r="A2337" s="6">
        <v>3442</v>
      </c>
      <c r="B2337" s="6" t="s">
        <v>2380</v>
      </c>
      <c r="C2337" s="6" t="s">
        <v>49</v>
      </c>
      <c r="D2337" s="6" t="s">
        <v>63</v>
      </c>
      <c r="E2337" s="6" t="s">
        <v>64</v>
      </c>
      <c r="F2337" s="5">
        <v>2</v>
      </c>
      <c r="G2337" s="8">
        <v>2790</v>
      </c>
      <c r="H2337" s="9">
        <v>0.9</v>
      </c>
      <c r="I2337" s="7">
        <v>557.99999999999989</v>
      </c>
      <c r="J2337" s="8">
        <v>55.79999999999999</v>
      </c>
      <c r="K2337" s="8">
        <v>502.19999999999987</v>
      </c>
      <c r="L2337" s="9">
        <f>(Sales[[#This Row],[Profit/Loss]]/Sales[[#This Row],[Revenue]])</f>
        <v>0.89999999999999991</v>
      </c>
      <c r="M2337" s="1">
        <v>45506</v>
      </c>
      <c r="N2337" s="6" t="s">
        <v>7</v>
      </c>
      <c r="O2337" s="6" t="s">
        <v>4</v>
      </c>
    </row>
    <row r="2338" spans="1:15" x14ac:dyDescent="0.35">
      <c r="A2338" s="6">
        <v>3443</v>
      </c>
      <c r="B2338" s="6" t="s">
        <v>2381</v>
      </c>
      <c r="C2338" s="6" t="s">
        <v>49</v>
      </c>
      <c r="D2338" s="6" t="s">
        <v>63</v>
      </c>
      <c r="E2338" s="6" t="s">
        <v>64</v>
      </c>
      <c r="F2338" s="5">
        <v>2</v>
      </c>
      <c r="G2338" s="8">
        <v>2790</v>
      </c>
      <c r="H2338" s="9">
        <v>0.37</v>
      </c>
      <c r="I2338" s="7">
        <v>3515.4</v>
      </c>
      <c r="J2338" s="8">
        <v>351.54</v>
      </c>
      <c r="K2338" s="8">
        <v>3163.86</v>
      </c>
      <c r="L2338" s="9">
        <f>(Sales[[#This Row],[Profit/Loss]]/Sales[[#This Row],[Revenue]])</f>
        <v>0.9</v>
      </c>
      <c r="M2338" s="1">
        <v>45813</v>
      </c>
      <c r="N2338" s="6" t="s">
        <v>5</v>
      </c>
      <c r="O2338" s="6" t="s">
        <v>4</v>
      </c>
    </row>
    <row r="2339" spans="1:15" x14ac:dyDescent="0.35">
      <c r="A2339" s="6">
        <v>3444</v>
      </c>
      <c r="B2339" s="6" t="s">
        <v>2382</v>
      </c>
      <c r="C2339" s="6" t="s">
        <v>56</v>
      </c>
      <c r="D2339" s="6" t="s">
        <v>57</v>
      </c>
      <c r="E2339" s="6" t="s">
        <v>58</v>
      </c>
      <c r="F2339" s="5">
        <v>2</v>
      </c>
      <c r="G2339" s="8">
        <v>2924</v>
      </c>
      <c r="H2339" s="9">
        <v>0.64</v>
      </c>
      <c r="I2339" s="7">
        <v>2105.2799999999997</v>
      </c>
      <c r="J2339" s="8">
        <v>1684.2239999999999</v>
      </c>
      <c r="K2339" s="8">
        <v>421.05599999999981</v>
      </c>
      <c r="L2339" s="9">
        <f>(Sales[[#This Row],[Profit/Loss]]/Sales[[#This Row],[Revenue]])</f>
        <v>0.19999999999999993</v>
      </c>
      <c r="M2339" s="1">
        <v>45652</v>
      </c>
      <c r="N2339" s="6" t="s">
        <v>15</v>
      </c>
      <c r="O2339" s="6" t="s">
        <v>4</v>
      </c>
    </row>
    <row r="2340" spans="1:15" x14ac:dyDescent="0.35">
      <c r="A2340" s="6">
        <v>3445</v>
      </c>
      <c r="B2340" s="6" t="s">
        <v>2383</v>
      </c>
      <c r="C2340" s="6" t="s">
        <v>45</v>
      </c>
      <c r="D2340" s="6" t="s">
        <v>171</v>
      </c>
      <c r="E2340" s="6" t="s">
        <v>172</v>
      </c>
      <c r="F2340" s="5">
        <v>4</v>
      </c>
      <c r="G2340" s="8">
        <v>974</v>
      </c>
      <c r="H2340" s="9">
        <v>0.57999999999999996</v>
      </c>
      <c r="I2340" s="7">
        <v>1636.3200000000002</v>
      </c>
      <c r="J2340" s="8">
        <v>1472.6880000000001</v>
      </c>
      <c r="K2340" s="8">
        <v>163.63200000000006</v>
      </c>
      <c r="L2340" s="9">
        <f>(Sales[[#This Row],[Profit/Loss]]/Sales[[#This Row],[Revenue]])</f>
        <v>0.10000000000000003</v>
      </c>
      <c r="M2340" s="1">
        <v>45514</v>
      </c>
      <c r="N2340" s="6" t="s">
        <v>13</v>
      </c>
      <c r="O2340" s="6" t="s">
        <v>4</v>
      </c>
    </row>
    <row r="2341" spans="1:15" x14ac:dyDescent="0.35">
      <c r="A2341" s="6">
        <v>3446</v>
      </c>
      <c r="B2341" s="6" t="s">
        <v>2384</v>
      </c>
      <c r="C2341" s="6" t="s">
        <v>49</v>
      </c>
      <c r="D2341" s="6" t="s">
        <v>50</v>
      </c>
      <c r="E2341" s="6" t="s">
        <v>51</v>
      </c>
      <c r="F2341" s="5">
        <v>3</v>
      </c>
      <c r="G2341" s="8">
        <v>4758</v>
      </c>
      <c r="H2341" s="9">
        <v>0.49</v>
      </c>
      <c r="I2341" s="7">
        <v>7279.74</v>
      </c>
      <c r="J2341" s="8">
        <v>727.97400000000005</v>
      </c>
      <c r="K2341" s="8">
        <v>6551.7659999999996</v>
      </c>
      <c r="L2341" s="9">
        <f>(Sales[[#This Row],[Profit/Loss]]/Sales[[#This Row],[Revenue]])</f>
        <v>0.9</v>
      </c>
      <c r="M2341" s="1">
        <v>45733</v>
      </c>
      <c r="N2341" s="6" t="s">
        <v>9</v>
      </c>
      <c r="O2341" s="6" t="s">
        <v>4</v>
      </c>
    </row>
    <row r="2342" spans="1:15" x14ac:dyDescent="0.35">
      <c r="A2342" s="6">
        <v>3447</v>
      </c>
      <c r="B2342" s="6" t="s">
        <v>2385</v>
      </c>
      <c r="C2342" s="6" t="s">
        <v>37</v>
      </c>
      <c r="D2342" s="6" t="s">
        <v>38</v>
      </c>
      <c r="E2342" s="6" t="s">
        <v>39</v>
      </c>
      <c r="F2342" s="5">
        <v>4</v>
      </c>
      <c r="G2342" s="8">
        <v>4763</v>
      </c>
      <c r="H2342" s="9">
        <v>0.68</v>
      </c>
      <c r="I2342" s="7">
        <v>6096.6399999999994</v>
      </c>
      <c r="J2342" s="8">
        <v>2438.6559999999999</v>
      </c>
      <c r="K2342" s="8">
        <v>3657.9839999999995</v>
      </c>
      <c r="L2342" s="9">
        <f>(Sales[[#This Row],[Profit/Loss]]/Sales[[#This Row],[Revenue]])</f>
        <v>0.6</v>
      </c>
      <c r="M2342" s="1">
        <v>45840</v>
      </c>
      <c r="N2342" s="6" t="s">
        <v>13</v>
      </c>
      <c r="O2342" s="6" t="s">
        <v>3</v>
      </c>
    </row>
    <row r="2343" spans="1:15" x14ac:dyDescent="0.35">
      <c r="A2343" s="6">
        <v>3448</v>
      </c>
      <c r="B2343" s="6" t="s">
        <v>2386</v>
      </c>
      <c r="C2343" s="6" t="s">
        <v>32</v>
      </c>
      <c r="D2343" s="6" t="s">
        <v>33</v>
      </c>
      <c r="E2343" s="6" t="s">
        <v>34</v>
      </c>
      <c r="F2343" s="5">
        <v>3</v>
      </c>
      <c r="G2343" s="8">
        <v>2381</v>
      </c>
      <c r="H2343" s="9">
        <v>0.74</v>
      </c>
      <c r="I2343" s="7">
        <v>1857.18</v>
      </c>
      <c r="J2343" s="8">
        <v>557.154</v>
      </c>
      <c r="K2343" s="8">
        <v>1300.0260000000001</v>
      </c>
      <c r="L2343" s="9">
        <f>(Sales[[#This Row],[Profit/Loss]]/Sales[[#This Row],[Revenue]])</f>
        <v>0.70000000000000007</v>
      </c>
      <c r="M2343" s="1">
        <v>45649</v>
      </c>
      <c r="N2343" s="6" t="s">
        <v>7</v>
      </c>
      <c r="O2343" s="6" t="s">
        <v>4</v>
      </c>
    </row>
    <row r="2344" spans="1:15" x14ac:dyDescent="0.35">
      <c r="A2344" s="6">
        <v>3449</v>
      </c>
      <c r="B2344" s="6" t="s">
        <v>2387</v>
      </c>
      <c r="C2344" s="6" t="s">
        <v>56</v>
      </c>
      <c r="D2344" s="6" t="s">
        <v>57</v>
      </c>
      <c r="E2344" s="6" t="s">
        <v>58</v>
      </c>
      <c r="F2344" s="5">
        <v>4</v>
      </c>
      <c r="G2344" s="8">
        <v>804</v>
      </c>
      <c r="H2344" s="9">
        <v>0.64</v>
      </c>
      <c r="I2344" s="7">
        <v>1157.76</v>
      </c>
      <c r="J2344" s="8">
        <v>926.20800000000008</v>
      </c>
      <c r="K2344" s="8">
        <v>231.55199999999991</v>
      </c>
      <c r="L2344" s="9">
        <f>(Sales[[#This Row],[Profit/Loss]]/Sales[[#This Row],[Revenue]])</f>
        <v>0.19999999999999993</v>
      </c>
      <c r="M2344" s="1">
        <v>45854</v>
      </c>
      <c r="N2344" s="6" t="s">
        <v>15</v>
      </c>
      <c r="O2344" s="6" t="s">
        <v>4</v>
      </c>
    </row>
    <row r="2345" spans="1:15" x14ac:dyDescent="0.35">
      <c r="A2345" s="6">
        <v>3450</v>
      </c>
      <c r="B2345" s="6" t="s">
        <v>2388</v>
      </c>
      <c r="C2345" s="6" t="s">
        <v>49</v>
      </c>
      <c r="D2345" s="6" t="s">
        <v>94</v>
      </c>
      <c r="E2345" s="6" t="s">
        <v>95</v>
      </c>
      <c r="F2345" s="5">
        <v>2</v>
      </c>
      <c r="G2345" s="8">
        <v>2689</v>
      </c>
      <c r="H2345" s="9">
        <v>0.89</v>
      </c>
      <c r="I2345" s="7">
        <v>591.57999999999993</v>
      </c>
      <c r="J2345" s="8">
        <v>59.157999999999994</v>
      </c>
      <c r="K2345" s="8">
        <v>532.42199999999991</v>
      </c>
      <c r="L2345" s="9">
        <f>(Sales[[#This Row],[Profit/Loss]]/Sales[[#This Row],[Revenue]])</f>
        <v>0.89999999999999991</v>
      </c>
      <c r="M2345" s="1">
        <v>45133</v>
      </c>
      <c r="N2345" s="6" t="s">
        <v>9</v>
      </c>
      <c r="O2345" s="6" t="s">
        <v>4</v>
      </c>
    </row>
    <row r="2346" spans="1:15" x14ac:dyDescent="0.35">
      <c r="A2346" s="6">
        <v>3451</v>
      </c>
      <c r="B2346" s="6" t="s">
        <v>2389</v>
      </c>
      <c r="C2346" s="6" t="s">
        <v>49</v>
      </c>
      <c r="D2346" s="6" t="s">
        <v>105</v>
      </c>
      <c r="E2346" s="6" t="s">
        <v>106</v>
      </c>
      <c r="F2346" s="5">
        <v>2</v>
      </c>
      <c r="G2346" s="8">
        <v>2339</v>
      </c>
      <c r="H2346" s="9">
        <v>0.35</v>
      </c>
      <c r="I2346" s="7">
        <v>3040.7000000000003</v>
      </c>
      <c r="J2346" s="8">
        <v>304.07000000000005</v>
      </c>
      <c r="K2346" s="8">
        <v>2736.63</v>
      </c>
      <c r="L2346" s="9">
        <f>(Sales[[#This Row],[Profit/Loss]]/Sales[[#This Row],[Revenue]])</f>
        <v>0.89999999999999991</v>
      </c>
      <c r="M2346" s="1">
        <v>45827</v>
      </c>
      <c r="N2346" s="6" t="s">
        <v>11</v>
      </c>
      <c r="O2346" s="6" t="s">
        <v>3</v>
      </c>
    </row>
    <row r="2347" spans="1:15" x14ac:dyDescent="0.35">
      <c r="A2347" s="6">
        <v>3452</v>
      </c>
      <c r="B2347" s="6" t="s">
        <v>2390</v>
      </c>
      <c r="C2347" s="6" t="s">
        <v>41</v>
      </c>
      <c r="D2347" s="6" t="s">
        <v>110</v>
      </c>
      <c r="E2347" s="6" t="s">
        <v>111</v>
      </c>
      <c r="F2347" s="5">
        <v>2</v>
      </c>
      <c r="G2347" s="8">
        <v>2562</v>
      </c>
      <c r="H2347" s="9">
        <v>0.69</v>
      </c>
      <c r="I2347" s="7">
        <v>1588.4400000000003</v>
      </c>
      <c r="J2347" s="8">
        <v>1111.9080000000001</v>
      </c>
      <c r="K2347" s="8">
        <v>476.53200000000015</v>
      </c>
      <c r="L2347" s="9">
        <f>(Sales[[#This Row],[Profit/Loss]]/Sales[[#This Row],[Revenue]])</f>
        <v>0.30000000000000004</v>
      </c>
      <c r="M2347" s="1">
        <v>45585</v>
      </c>
      <c r="N2347" s="6" t="s">
        <v>13</v>
      </c>
      <c r="O2347" s="6" t="s">
        <v>3</v>
      </c>
    </row>
    <row r="2348" spans="1:15" x14ac:dyDescent="0.35">
      <c r="A2348" s="6">
        <v>3453</v>
      </c>
      <c r="B2348" s="6" t="s">
        <v>2391</v>
      </c>
      <c r="C2348" s="6" t="s">
        <v>45</v>
      </c>
      <c r="D2348" s="6" t="s">
        <v>148</v>
      </c>
      <c r="E2348" s="6" t="s">
        <v>149</v>
      </c>
      <c r="F2348" s="5">
        <v>2</v>
      </c>
      <c r="G2348" s="8">
        <v>4214</v>
      </c>
      <c r="H2348" s="9">
        <v>0.67</v>
      </c>
      <c r="I2348" s="7">
        <v>2781.24</v>
      </c>
      <c r="J2348" s="8">
        <v>2503.116</v>
      </c>
      <c r="K2348" s="8">
        <v>278.1239999999998</v>
      </c>
      <c r="L2348" s="9">
        <f>(Sales[[#This Row],[Profit/Loss]]/Sales[[#This Row],[Revenue]])</f>
        <v>9.9999999999999936E-2</v>
      </c>
      <c r="M2348" s="1">
        <v>45795</v>
      </c>
      <c r="N2348" s="6" t="s">
        <v>5</v>
      </c>
      <c r="O2348" s="6" t="s">
        <v>4</v>
      </c>
    </row>
    <row r="2349" spans="1:15" x14ac:dyDescent="0.35">
      <c r="A2349" s="6">
        <v>3454</v>
      </c>
      <c r="B2349" s="6" t="s">
        <v>2392</v>
      </c>
      <c r="C2349" s="6" t="s">
        <v>45</v>
      </c>
      <c r="D2349" s="6" t="s">
        <v>148</v>
      </c>
      <c r="E2349" s="6" t="s">
        <v>149</v>
      </c>
      <c r="F2349" s="5">
        <v>6</v>
      </c>
      <c r="G2349" s="8">
        <v>1988</v>
      </c>
      <c r="H2349" s="9">
        <v>0.67</v>
      </c>
      <c r="I2349" s="7">
        <v>3936.2399999999993</v>
      </c>
      <c r="J2349" s="8">
        <v>3542.6159999999995</v>
      </c>
      <c r="K2349" s="8">
        <v>393.6239999999998</v>
      </c>
      <c r="L2349" s="9">
        <f>(Sales[[#This Row],[Profit/Loss]]/Sales[[#This Row],[Revenue]])</f>
        <v>9.9999999999999964E-2</v>
      </c>
      <c r="M2349" s="1">
        <v>45535</v>
      </c>
      <c r="N2349" s="6" t="s">
        <v>13</v>
      </c>
      <c r="O2349" s="6" t="s">
        <v>3</v>
      </c>
    </row>
    <row r="2350" spans="1:15" x14ac:dyDescent="0.35">
      <c r="A2350" s="6">
        <v>3455</v>
      </c>
      <c r="B2350" s="6" t="s">
        <v>2393</v>
      </c>
      <c r="C2350" s="6" t="s">
        <v>56</v>
      </c>
      <c r="D2350" s="6" t="s">
        <v>57</v>
      </c>
      <c r="E2350" s="6" t="s">
        <v>58</v>
      </c>
      <c r="F2350" s="5">
        <v>2</v>
      </c>
      <c r="G2350" s="8">
        <v>2995</v>
      </c>
      <c r="H2350" s="9">
        <v>0.64</v>
      </c>
      <c r="I2350" s="7">
        <v>2156.4</v>
      </c>
      <c r="J2350" s="8">
        <v>1725.1200000000001</v>
      </c>
      <c r="K2350" s="8">
        <v>431.28</v>
      </c>
      <c r="L2350" s="9">
        <f>(Sales[[#This Row],[Profit/Loss]]/Sales[[#This Row],[Revenue]])</f>
        <v>0.19999999999999998</v>
      </c>
      <c r="M2350" s="1">
        <v>45563</v>
      </c>
      <c r="N2350" s="6" t="s">
        <v>11</v>
      </c>
      <c r="O2350" s="6" t="s">
        <v>4</v>
      </c>
    </row>
    <row r="2351" spans="1:15" x14ac:dyDescent="0.35">
      <c r="A2351" s="6">
        <v>3456</v>
      </c>
      <c r="B2351" s="6" t="s">
        <v>2394</v>
      </c>
      <c r="C2351" s="6" t="s">
        <v>49</v>
      </c>
      <c r="D2351" s="6" t="s">
        <v>63</v>
      </c>
      <c r="E2351" s="6" t="s">
        <v>64</v>
      </c>
      <c r="F2351" s="5">
        <v>2</v>
      </c>
      <c r="G2351" s="8">
        <v>2790</v>
      </c>
      <c r="H2351" s="9">
        <v>0.65</v>
      </c>
      <c r="I2351" s="7">
        <v>1952.9999999999998</v>
      </c>
      <c r="J2351" s="8">
        <v>195.29999999999998</v>
      </c>
      <c r="K2351" s="8">
        <v>1757.6999999999998</v>
      </c>
      <c r="L2351" s="9">
        <f>(Sales[[#This Row],[Profit/Loss]]/Sales[[#This Row],[Revenue]])</f>
        <v>0.9</v>
      </c>
      <c r="M2351" s="1">
        <v>45563</v>
      </c>
      <c r="N2351" s="6" t="s">
        <v>5</v>
      </c>
      <c r="O2351" s="6" t="s">
        <v>4</v>
      </c>
    </row>
    <row r="2352" spans="1:15" x14ac:dyDescent="0.35">
      <c r="A2352" s="6">
        <v>3457</v>
      </c>
      <c r="B2352" s="6" t="s">
        <v>2395</v>
      </c>
      <c r="C2352" s="6" t="s">
        <v>45</v>
      </c>
      <c r="D2352" s="6" t="s">
        <v>171</v>
      </c>
      <c r="E2352" s="6" t="s">
        <v>172</v>
      </c>
      <c r="F2352" s="5">
        <v>2</v>
      </c>
      <c r="G2352" s="8">
        <v>984</v>
      </c>
      <c r="H2352" s="9">
        <v>0.9</v>
      </c>
      <c r="I2352" s="7">
        <v>196.79999999999995</v>
      </c>
      <c r="J2352" s="8">
        <v>177.11999999999998</v>
      </c>
      <c r="K2352" s="8">
        <v>19.679999999999978</v>
      </c>
      <c r="L2352" s="9">
        <f>(Sales[[#This Row],[Profit/Loss]]/Sales[[#This Row],[Revenue]])</f>
        <v>9.9999999999999908E-2</v>
      </c>
      <c r="M2352" s="1">
        <v>45727</v>
      </c>
      <c r="N2352" s="6" t="s">
        <v>5</v>
      </c>
      <c r="O2352" s="6" t="s">
        <v>4</v>
      </c>
    </row>
    <row r="2353" spans="1:15" x14ac:dyDescent="0.35">
      <c r="A2353" s="6">
        <v>3459</v>
      </c>
      <c r="B2353" s="6" t="s">
        <v>2396</v>
      </c>
      <c r="C2353" s="6" t="s">
        <v>49</v>
      </c>
      <c r="D2353" s="6" t="s">
        <v>63</v>
      </c>
      <c r="E2353" s="6" t="s">
        <v>64</v>
      </c>
      <c r="F2353" s="5">
        <v>2</v>
      </c>
      <c r="G2353" s="8">
        <v>2790</v>
      </c>
      <c r="H2353" s="9">
        <v>0.65</v>
      </c>
      <c r="I2353" s="7">
        <v>1952.9999999999998</v>
      </c>
      <c r="J2353" s="8">
        <v>195.29999999999998</v>
      </c>
      <c r="K2353" s="8">
        <v>1757.6999999999998</v>
      </c>
      <c r="L2353" s="9">
        <f>(Sales[[#This Row],[Profit/Loss]]/Sales[[#This Row],[Revenue]])</f>
        <v>0.9</v>
      </c>
      <c r="M2353" s="1">
        <v>45563</v>
      </c>
      <c r="N2353" s="6" t="s">
        <v>15</v>
      </c>
      <c r="O2353" s="6" t="s">
        <v>3</v>
      </c>
    </row>
    <row r="2354" spans="1:15" x14ac:dyDescent="0.35">
      <c r="A2354" s="6">
        <v>3460</v>
      </c>
      <c r="B2354" s="6" t="s">
        <v>2397</v>
      </c>
      <c r="C2354" s="6" t="s">
        <v>32</v>
      </c>
      <c r="D2354" s="6" t="s">
        <v>53</v>
      </c>
      <c r="E2354" s="6" t="s">
        <v>54</v>
      </c>
      <c r="F2354" s="5">
        <v>3</v>
      </c>
      <c r="G2354" s="8">
        <v>2866</v>
      </c>
      <c r="H2354" s="9">
        <v>0.63</v>
      </c>
      <c r="I2354" s="7">
        <v>3181.2599999999998</v>
      </c>
      <c r="J2354" s="8">
        <v>954.37799999999993</v>
      </c>
      <c r="K2354" s="8">
        <v>2226.8819999999996</v>
      </c>
      <c r="L2354" s="9">
        <f>(Sales[[#This Row],[Profit/Loss]]/Sales[[#This Row],[Revenue]])</f>
        <v>0.7</v>
      </c>
      <c r="M2354" s="1">
        <v>45563</v>
      </c>
      <c r="N2354" s="6" t="s">
        <v>11</v>
      </c>
      <c r="O2354" s="6" t="s">
        <v>4</v>
      </c>
    </row>
    <row r="2355" spans="1:15" x14ac:dyDescent="0.35">
      <c r="A2355" s="6">
        <v>3461</v>
      </c>
      <c r="B2355" s="6" t="s">
        <v>2398</v>
      </c>
      <c r="C2355" s="6" t="s">
        <v>56</v>
      </c>
      <c r="D2355" s="6" t="s">
        <v>78</v>
      </c>
      <c r="E2355" s="6" t="s">
        <v>79</v>
      </c>
      <c r="F2355" s="5">
        <v>2</v>
      </c>
      <c r="G2355" s="8">
        <v>2791</v>
      </c>
      <c r="H2355" s="9">
        <v>0.59</v>
      </c>
      <c r="I2355" s="7">
        <v>2288.6200000000003</v>
      </c>
      <c r="J2355" s="8">
        <v>1830.8960000000004</v>
      </c>
      <c r="K2355" s="8">
        <v>457.72399999999993</v>
      </c>
      <c r="L2355" s="9">
        <f>(Sales[[#This Row],[Profit/Loss]]/Sales[[#This Row],[Revenue]])</f>
        <v>0.19999999999999993</v>
      </c>
      <c r="M2355" s="1">
        <v>45758</v>
      </c>
      <c r="N2355" s="6" t="s">
        <v>7</v>
      </c>
      <c r="O2355" s="6" t="s">
        <v>3</v>
      </c>
    </row>
    <row r="2356" spans="1:15" x14ac:dyDescent="0.35">
      <c r="A2356" s="6">
        <v>3462</v>
      </c>
      <c r="B2356" s="6" t="s">
        <v>2399</v>
      </c>
      <c r="C2356" s="6" t="s">
        <v>45</v>
      </c>
      <c r="D2356" s="6" t="s">
        <v>60</v>
      </c>
      <c r="E2356" s="6" t="s">
        <v>61</v>
      </c>
      <c r="F2356" s="5">
        <v>2</v>
      </c>
      <c r="G2356" s="8">
        <v>3607</v>
      </c>
      <c r="H2356" s="9">
        <v>0.64</v>
      </c>
      <c r="I2356" s="7">
        <v>2597.04</v>
      </c>
      <c r="J2356" s="8">
        <v>2337.3360000000002</v>
      </c>
      <c r="K2356" s="8">
        <v>259.70399999999972</v>
      </c>
      <c r="L2356" s="9">
        <f>(Sales[[#This Row],[Profit/Loss]]/Sales[[#This Row],[Revenue]])</f>
        <v>9.9999999999999895E-2</v>
      </c>
      <c r="M2356" s="1">
        <v>45150</v>
      </c>
      <c r="N2356" s="6" t="s">
        <v>13</v>
      </c>
      <c r="O2356" s="6" t="s">
        <v>4</v>
      </c>
    </row>
    <row r="2357" spans="1:15" x14ac:dyDescent="0.35">
      <c r="A2357" s="6">
        <v>3463</v>
      </c>
      <c r="B2357" s="6" t="s">
        <v>2400</v>
      </c>
      <c r="C2357" s="6" t="s">
        <v>45</v>
      </c>
      <c r="D2357" s="6" t="s">
        <v>60</v>
      </c>
      <c r="E2357" s="6" t="s">
        <v>61</v>
      </c>
      <c r="F2357" s="5">
        <v>6</v>
      </c>
      <c r="G2357" s="8">
        <v>1140</v>
      </c>
      <c r="H2357" s="9">
        <v>0.64</v>
      </c>
      <c r="I2357" s="7">
        <v>2462.4</v>
      </c>
      <c r="J2357" s="8">
        <v>2216.1600000000003</v>
      </c>
      <c r="K2357" s="8">
        <v>246.23999999999978</v>
      </c>
      <c r="L2357" s="9">
        <f>(Sales[[#This Row],[Profit/Loss]]/Sales[[#This Row],[Revenue]])</f>
        <v>9.9999999999999908E-2</v>
      </c>
      <c r="M2357" s="1">
        <v>45563</v>
      </c>
      <c r="N2357" s="6" t="s">
        <v>15</v>
      </c>
      <c r="O2357" s="6" t="s">
        <v>4</v>
      </c>
    </row>
    <row r="2358" spans="1:15" x14ac:dyDescent="0.35">
      <c r="A2358" s="6">
        <v>3464</v>
      </c>
      <c r="B2358" s="6" t="s">
        <v>2401</v>
      </c>
      <c r="C2358" s="6" t="s">
        <v>32</v>
      </c>
      <c r="D2358" s="6" t="s">
        <v>129</v>
      </c>
      <c r="E2358" s="6" t="s">
        <v>130</v>
      </c>
      <c r="F2358" s="5">
        <v>5</v>
      </c>
      <c r="G2358" s="8">
        <v>2671</v>
      </c>
      <c r="H2358" s="9">
        <v>0.62</v>
      </c>
      <c r="I2358" s="7">
        <v>5074.8999999999996</v>
      </c>
      <c r="J2358" s="8">
        <v>1522.4699999999998</v>
      </c>
      <c r="K2358" s="8">
        <v>3552.43</v>
      </c>
      <c r="L2358" s="9">
        <f>(Sales[[#This Row],[Profit/Loss]]/Sales[[#This Row],[Revenue]])</f>
        <v>0.70000000000000007</v>
      </c>
      <c r="M2358" s="1">
        <v>45563</v>
      </c>
      <c r="N2358" s="6" t="s">
        <v>5</v>
      </c>
      <c r="O2358" s="6" t="s">
        <v>4</v>
      </c>
    </row>
    <row r="2359" spans="1:15" x14ac:dyDescent="0.35">
      <c r="A2359" s="6">
        <v>3465</v>
      </c>
      <c r="B2359" s="6" t="s">
        <v>2402</v>
      </c>
      <c r="C2359" s="6" t="s">
        <v>32</v>
      </c>
      <c r="D2359" s="6" t="s">
        <v>53</v>
      </c>
      <c r="E2359" s="6" t="s">
        <v>54</v>
      </c>
      <c r="F2359" s="5">
        <v>1</v>
      </c>
      <c r="G2359" s="8">
        <v>2866</v>
      </c>
      <c r="H2359" s="9">
        <v>0.7</v>
      </c>
      <c r="I2359" s="7">
        <v>859.80000000000018</v>
      </c>
      <c r="J2359" s="8">
        <v>257.94000000000005</v>
      </c>
      <c r="K2359" s="8">
        <v>601.86000000000013</v>
      </c>
      <c r="L2359" s="9">
        <f>(Sales[[#This Row],[Profit/Loss]]/Sales[[#This Row],[Revenue]])</f>
        <v>0.7</v>
      </c>
      <c r="M2359" s="1">
        <v>45542</v>
      </c>
      <c r="N2359" s="6" t="s">
        <v>13</v>
      </c>
      <c r="O2359" s="6" t="s">
        <v>3</v>
      </c>
    </row>
    <row r="2360" spans="1:15" x14ac:dyDescent="0.35">
      <c r="A2360" s="6">
        <v>3466</v>
      </c>
      <c r="B2360" s="6" t="s">
        <v>2403</v>
      </c>
      <c r="C2360" s="6" t="s">
        <v>32</v>
      </c>
      <c r="D2360" s="6" t="s">
        <v>129</v>
      </c>
      <c r="E2360" s="6" t="s">
        <v>130</v>
      </c>
      <c r="F2360" s="5">
        <v>2</v>
      </c>
      <c r="G2360" s="8">
        <v>4060</v>
      </c>
      <c r="H2360" s="9">
        <v>0.62</v>
      </c>
      <c r="I2360" s="7">
        <v>3085.6</v>
      </c>
      <c r="J2360" s="8">
        <v>925.68</v>
      </c>
      <c r="K2360" s="8">
        <v>2159.92</v>
      </c>
      <c r="L2360" s="9">
        <f>(Sales[[#This Row],[Profit/Loss]]/Sales[[#This Row],[Revenue]])</f>
        <v>0.70000000000000007</v>
      </c>
      <c r="M2360" s="1">
        <v>45178</v>
      </c>
      <c r="N2360" s="6" t="s">
        <v>7</v>
      </c>
      <c r="O2360" s="6" t="s">
        <v>3</v>
      </c>
    </row>
    <row r="2361" spans="1:15" x14ac:dyDescent="0.35">
      <c r="A2361" s="6">
        <v>3467</v>
      </c>
      <c r="B2361" s="6" t="s">
        <v>2404</v>
      </c>
      <c r="C2361" s="6" t="s">
        <v>49</v>
      </c>
      <c r="D2361" s="6" t="s">
        <v>105</v>
      </c>
      <c r="E2361" s="6" t="s">
        <v>106</v>
      </c>
      <c r="F2361" s="5">
        <v>2</v>
      </c>
      <c r="G2361" s="8">
        <v>2751</v>
      </c>
      <c r="H2361" s="9">
        <v>0.61</v>
      </c>
      <c r="I2361" s="7">
        <v>2145.7800000000002</v>
      </c>
      <c r="J2361" s="8">
        <v>214.57800000000003</v>
      </c>
      <c r="K2361" s="8">
        <v>1931.2020000000002</v>
      </c>
      <c r="L2361" s="9">
        <f>(Sales[[#This Row],[Profit/Loss]]/Sales[[#This Row],[Revenue]])</f>
        <v>0.9</v>
      </c>
      <c r="M2361" s="1">
        <v>45753</v>
      </c>
      <c r="N2361" s="6" t="s">
        <v>11</v>
      </c>
      <c r="O2361" s="6" t="s">
        <v>3</v>
      </c>
    </row>
    <row r="2362" spans="1:15" x14ac:dyDescent="0.35">
      <c r="A2362" s="6">
        <v>3468</v>
      </c>
      <c r="B2362" s="6" t="s">
        <v>2405</v>
      </c>
      <c r="C2362" s="6" t="s">
        <v>56</v>
      </c>
      <c r="D2362" s="6" t="s">
        <v>78</v>
      </c>
      <c r="E2362" s="6" t="s">
        <v>79</v>
      </c>
      <c r="F2362" s="5">
        <v>2</v>
      </c>
      <c r="G2362" s="8">
        <v>2791</v>
      </c>
      <c r="H2362" s="9">
        <v>0.59</v>
      </c>
      <c r="I2362" s="7">
        <v>2288.6200000000003</v>
      </c>
      <c r="J2362" s="8">
        <v>1830.8960000000004</v>
      </c>
      <c r="K2362" s="8">
        <v>457.72399999999993</v>
      </c>
      <c r="L2362" s="9">
        <f>(Sales[[#This Row],[Profit/Loss]]/Sales[[#This Row],[Revenue]])</f>
        <v>0.19999999999999993</v>
      </c>
      <c r="M2362" s="1">
        <v>45563</v>
      </c>
      <c r="N2362" s="6" t="s">
        <v>5</v>
      </c>
      <c r="O2362" s="6" t="s">
        <v>4</v>
      </c>
    </row>
    <row r="2363" spans="1:15" x14ac:dyDescent="0.35">
      <c r="A2363" s="6">
        <v>3469</v>
      </c>
      <c r="B2363" s="6" t="s">
        <v>2406</v>
      </c>
      <c r="C2363" s="6" t="s">
        <v>49</v>
      </c>
      <c r="D2363" s="6" t="s">
        <v>94</v>
      </c>
      <c r="E2363" s="6" t="s">
        <v>95</v>
      </c>
      <c r="F2363" s="5">
        <v>2</v>
      </c>
      <c r="G2363" s="8">
        <v>2933</v>
      </c>
      <c r="H2363" s="9">
        <v>0.9</v>
      </c>
      <c r="I2363" s="7">
        <v>586.59999999999991</v>
      </c>
      <c r="J2363" s="8">
        <v>58.66</v>
      </c>
      <c r="K2363" s="8">
        <v>527.93999999999994</v>
      </c>
      <c r="L2363" s="9">
        <f>(Sales[[#This Row],[Profit/Loss]]/Sales[[#This Row],[Revenue]])</f>
        <v>0.9</v>
      </c>
      <c r="M2363" s="1">
        <v>45629</v>
      </c>
      <c r="N2363" s="6" t="s">
        <v>11</v>
      </c>
      <c r="O2363" s="6" t="s">
        <v>3</v>
      </c>
    </row>
    <row r="2364" spans="1:15" x14ac:dyDescent="0.35">
      <c r="A2364" s="6">
        <v>3470</v>
      </c>
      <c r="B2364" s="6" t="s">
        <v>2407</v>
      </c>
      <c r="C2364" s="6" t="s">
        <v>45</v>
      </c>
      <c r="D2364" s="6" t="s">
        <v>46</v>
      </c>
      <c r="E2364" s="6" t="s">
        <v>47</v>
      </c>
      <c r="F2364" s="5">
        <v>2</v>
      </c>
      <c r="G2364" s="8">
        <v>2605</v>
      </c>
      <c r="H2364" s="9">
        <v>0.7</v>
      </c>
      <c r="I2364" s="7">
        <v>1563.0000000000002</v>
      </c>
      <c r="J2364" s="8">
        <v>1406.7000000000003</v>
      </c>
      <c r="K2364" s="8">
        <v>156.29999999999995</v>
      </c>
      <c r="L2364" s="9">
        <f>(Sales[[#This Row],[Profit/Loss]]/Sales[[#This Row],[Revenue]])</f>
        <v>9.999999999999995E-2</v>
      </c>
      <c r="M2364" s="1">
        <v>45857</v>
      </c>
      <c r="N2364" s="6" t="s">
        <v>5</v>
      </c>
      <c r="O2364" s="6" t="s">
        <v>4</v>
      </c>
    </row>
    <row r="2365" spans="1:15" x14ac:dyDescent="0.35">
      <c r="A2365" s="6">
        <v>3471</v>
      </c>
      <c r="B2365" s="6" t="s">
        <v>2408</v>
      </c>
      <c r="C2365" s="6" t="s">
        <v>37</v>
      </c>
      <c r="D2365" s="6" t="s">
        <v>113</v>
      </c>
      <c r="E2365" s="6" t="s">
        <v>114</v>
      </c>
      <c r="F2365" s="5">
        <v>6</v>
      </c>
      <c r="G2365" s="8">
        <v>2754</v>
      </c>
      <c r="H2365" s="9">
        <v>0.63</v>
      </c>
      <c r="I2365" s="7">
        <v>6113.88</v>
      </c>
      <c r="J2365" s="8">
        <v>2445.5520000000001</v>
      </c>
      <c r="K2365" s="8">
        <v>3668.328</v>
      </c>
      <c r="L2365" s="9">
        <f>(Sales[[#This Row],[Profit/Loss]]/Sales[[#This Row],[Revenue]])</f>
        <v>0.6</v>
      </c>
      <c r="M2365" s="1">
        <v>45714</v>
      </c>
      <c r="N2365" s="6" t="s">
        <v>9</v>
      </c>
      <c r="O2365" s="6" t="s">
        <v>3</v>
      </c>
    </row>
    <row r="2366" spans="1:15" x14ac:dyDescent="0.35">
      <c r="A2366" s="6">
        <v>3472</v>
      </c>
      <c r="B2366" s="6" t="s">
        <v>2409</v>
      </c>
      <c r="C2366" s="6" t="s">
        <v>56</v>
      </c>
      <c r="D2366" s="6" t="s">
        <v>57</v>
      </c>
      <c r="E2366" s="6" t="s">
        <v>58</v>
      </c>
      <c r="F2366" s="5">
        <v>2</v>
      </c>
      <c r="G2366" s="8">
        <v>2995</v>
      </c>
      <c r="H2366" s="9">
        <v>0.5</v>
      </c>
      <c r="I2366" s="7">
        <v>2995</v>
      </c>
      <c r="J2366" s="8">
        <v>2396</v>
      </c>
      <c r="K2366" s="8">
        <v>599</v>
      </c>
      <c r="L2366" s="9">
        <f>(Sales[[#This Row],[Profit/Loss]]/Sales[[#This Row],[Revenue]])</f>
        <v>0.2</v>
      </c>
      <c r="M2366" s="1">
        <v>45563</v>
      </c>
      <c r="N2366" s="6" t="s">
        <v>9</v>
      </c>
      <c r="O2366" s="6" t="s">
        <v>4</v>
      </c>
    </row>
    <row r="2367" spans="1:15" x14ac:dyDescent="0.35">
      <c r="A2367" s="6">
        <v>3473</v>
      </c>
      <c r="B2367" s="6" t="s">
        <v>2410</v>
      </c>
      <c r="C2367" s="6" t="s">
        <v>45</v>
      </c>
      <c r="D2367" s="6" t="s">
        <v>46</v>
      </c>
      <c r="E2367" s="6" t="s">
        <v>47</v>
      </c>
      <c r="F2367" s="5">
        <v>1</v>
      </c>
      <c r="G2367" s="8">
        <v>2605</v>
      </c>
      <c r="H2367" s="9">
        <v>0.15</v>
      </c>
      <c r="I2367" s="7">
        <v>2214.25</v>
      </c>
      <c r="J2367" s="8">
        <v>1992.825</v>
      </c>
      <c r="K2367" s="8">
        <v>221.42499999999995</v>
      </c>
      <c r="L2367" s="9">
        <f>(Sales[[#This Row],[Profit/Loss]]/Sales[[#This Row],[Revenue]])</f>
        <v>9.9999999999999978E-2</v>
      </c>
      <c r="M2367" s="1">
        <v>45559</v>
      </c>
      <c r="N2367" s="6" t="s">
        <v>9</v>
      </c>
      <c r="O2367" s="6" t="s">
        <v>3</v>
      </c>
    </row>
    <row r="2368" spans="1:15" x14ac:dyDescent="0.35">
      <c r="A2368" s="6">
        <v>3474</v>
      </c>
      <c r="B2368" s="6" t="s">
        <v>2411</v>
      </c>
      <c r="C2368" s="6" t="s">
        <v>41</v>
      </c>
      <c r="D2368" s="6" t="s">
        <v>87</v>
      </c>
      <c r="E2368" s="6" t="s">
        <v>88</v>
      </c>
      <c r="F2368" s="5">
        <v>2</v>
      </c>
      <c r="G2368" s="8">
        <v>3495</v>
      </c>
      <c r="H2368" s="9">
        <v>0.75</v>
      </c>
      <c r="I2368" s="7">
        <v>1747.5</v>
      </c>
      <c r="J2368" s="8">
        <v>1223.25</v>
      </c>
      <c r="K2368" s="8">
        <v>524.25</v>
      </c>
      <c r="L2368" s="9">
        <f>(Sales[[#This Row],[Profit/Loss]]/Sales[[#This Row],[Revenue]])</f>
        <v>0.3</v>
      </c>
      <c r="M2368" s="1">
        <v>45563</v>
      </c>
      <c r="N2368" s="6" t="s">
        <v>9</v>
      </c>
      <c r="O2368" s="6" t="s">
        <v>4</v>
      </c>
    </row>
    <row r="2369" spans="1:15" x14ac:dyDescent="0.35">
      <c r="A2369" s="6">
        <v>3475</v>
      </c>
      <c r="B2369" s="6" t="s">
        <v>2412</v>
      </c>
      <c r="C2369" s="6" t="s">
        <v>37</v>
      </c>
      <c r="D2369" s="6" t="s">
        <v>102</v>
      </c>
      <c r="E2369" s="6" t="s">
        <v>103</v>
      </c>
      <c r="F2369" s="5">
        <v>2</v>
      </c>
      <c r="G2369" s="8">
        <v>2186</v>
      </c>
      <c r="H2369" s="9">
        <v>0.13</v>
      </c>
      <c r="I2369" s="7">
        <v>3803.64</v>
      </c>
      <c r="J2369" s="8">
        <v>1521.4560000000001</v>
      </c>
      <c r="K2369" s="8">
        <v>2282.1839999999997</v>
      </c>
      <c r="L2369" s="9">
        <f>(Sales[[#This Row],[Profit/Loss]]/Sales[[#This Row],[Revenue]])</f>
        <v>0.6</v>
      </c>
      <c r="M2369" s="1">
        <v>45563</v>
      </c>
      <c r="N2369" s="6" t="s">
        <v>9</v>
      </c>
      <c r="O2369" s="6" t="s">
        <v>3</v>
      </c>
    </row>
    <row r="2370" spans="1:15" x14ac:dyDescent="0.35">
      <c r="A2370" s="6">
        <v>3476</v>
      </c>
      <c r="B2370" s="6" t="s">
        <v>2413</v>
      </c>
      <c r="C2370" s="6" t="s">
        <v>56</v>
      </c>
      <c r="D2370" s="6" t="s">
        <v>78</v>
      </c>
      <c r="E2370" s="6" t="s">
        <v>79</v>
      </c>
      <c r="F2370" s="5">
        <v>2</v>
      </c>
      <c r="G2370" s="8">
        <v>4805</v>
      </c>
      <c r="H2370" s="9">
        <v>0.59</v>
      </c>
      <c r="I2370" s="7">
        <v>3940.1000000000004</v>
      </c>
      <c r="J2370" s="8">
        <v>3152.0800000000004</v>
      </c>
      <c r="K2370" s="8">
        <v>788.02</v>
      </c>
      <c r="L2370" s="9">
        <f>(Sales[[#This Row],[Profit/Loss]]/Sales[[#This Row],[Revenue]])</f>
        <v>0.19999999999999998</v>
      </c>
      <c r="M2370" s="1">
        <v>45519</v>
      </c>
      <c r="N2370" s="6" t="s">
        <v>5</v>
      </c>
      <c r="O2370" s="6" t="s">
        <v>4</v>
      </c>
    </row>
    <row r="2371" spans="1:15" x14ac:dyDescent="0.35">
      <c r="A2371" s="6">
        <v>3477</v>
      </c>
      <c r="B2371" s="6" t="s">
        <v>2414</v>
      </c>
      <c r="C2371" s="6" t="s">
        <v>56</v>
      </c>
      <c r="D2371" s="6" t="s">
        <v>83</v>
      </c>
      <c r="E2371" s="6" t="s">
        <v>84</v>
      </c>
      <c r="F2371" s="5">
        <v>2</v>
      </c>
      <c r="G2371" s="8">
        <v>2840</v>
      </c>
      <c r="H2371" s="9">
        <v>0.86</v>
      </c>
      <c r="I2371" s="7">
        <v>795.2</v>
      </c>
      <c r="J2371" s="8">
        <v>636.16000000000008</v>
      </c>
      <c r="K2371" s="8">
        <v>159.03999999999996</v>
      </c>
      <c r="L2371" s="9">
        <f>(Sales[[#This Row],[Profit/Loss]]/Sales[[#This Row],[Revenue]])</f>
        <v>0.19999999999999996</v>
      </c>
      <c r="M2371" s="1">
        <v>45563</v>
      </c>
      <c r="N2371" s="6" t="s">
        <v>9</v>
      </c>
      <c r="O2371" s="6" t="s">
        <v>4</v>
      </c>
    </row>
    <row r="2372" spans="1:15" x14ac:dyDescent="0.35">
      <c r="A2372" s="6">
        <v>3478</v>
      </c>
      <c r="B2372" s="6" t="s">
        <v>2415</v>
      </c>
      <c r="C2372" s="6" t="s">
        <v>37</v>
      </c>
      <c r="D2372" s="6" t="s">
        <v>113</v>
      </c>
      <c r="E2372" s="6" t="s">
        <v>114</v>
      </c>
      <c r="F2372" s="5">
        <v>2</v>
      </c>
      <c r="G2372" s="8">
        <v>2754</v>
      </c>
      <c r="H2372" s="9">
        <v>0.63</v>
      </c>
      <c r="I2372" s="7">
        <v>2037.96</v>
      </c>
      <c r="J2372" s="8">
        <v>815.18400000000008</v>
      </c>
      <c r="K2372" s="8">
        <v>1222.7759999999998</v>
      </c>
      <c r="L2372" s="9">
        <f>(Sales[[#This Row],[Profit/Loss]]/Sales[[#This Row],[Revenue]])</f>
        <v>0.59999999999999987</v>
      </c>
      <c r="M2372" s="1">
        <v>45291</v>
      </c>
      <c r="N2372" s="6" t="s">
        <v>15</v>
      </c>
      <c r="O2372" s="6" t="s">
        <v>3</v>
      </c>
    </row>
    <row r="2373" spans="1:15" x14ac:dyDescent="0.35">
      <c r="A2373" s="6">
        <v>3479</v>
      </c>
      <c r="B2373" s="6" t="s">
        <v>2416</v>
      </c>
      <c r="C2373" s="6" t="s">
        <v>37</v>
      </c>
      <c r="D2373" s="6" t="s">
        <v>151</v>
      </c>
      <c r="E2373" s="6" t="s">
        <v>152</v>
      </c>
      <c r="F2373" s="5">
        <v>2</v>
      </c>
      <c r="G2373" s="8">
        <v>2859</v>
      </c>
      <c r="H2373" s="9">
        <v>0.9</v>
      </c>
      <c r="I2373" s="7">
        <v>571.79999999999984</v>
      </c>
      <c r="J2373" s="8">
        <v>228.71999999999994</v>
      </c>
      <c r="K2373" s="8">
        <v>343.07999999999993</v>
      </c>
      <c r="L2373" s="9">
        <f>(Sales[[#This Row],[Profit/Loss]]/Sales[[#This Row],[Revenue]])</f>
        <v>0.60000000000000009</v>
      </c>
      <c r="M2373" s="1">
        <v>45554</v>
      </c>
      <c r="N2373" s="6" t="s">
        <v>9</v>
      </c>
      <c r="O2373" s="6" t="s">
        <v>4</v>
      </c>
    </row>
    <row r="2374" spans="1:15" x14ac:dyDescent="0.35">
      <c r="A2374" s="6">
        <v>3480</v>
      </c>
      <c r="B2374" s="6" t="s">
        <v>2417</v>
      </c>
      <c r="C2374" s="6" t="s">
        <v>41</v>
      </c>
      <c r="D2374" s="6" t="s">
        <v>73</v>
      </c>
      <c r="E2374" s="6" t="s">
        <v>74</v>
      </c>
      <c r="F2374" s="5">
        <v>2</v>
      </c>
      <c r="G2374" s="8">
        <v>2543</v>
      </c>
      <c r="H2374" s="9">
        <v>0.28000000000000003</v>
      </c>
      <c r="I2374" s="7">
        <v>3661.92</v>
      </c>
      <c r="J2374" s="8">
        <v>2563.3440000000001</v>
      </c>
      <c r="K2374" s="8">
        <v>1098.576</v>
      </c>
      <c r="L2374" s="9">
        <f>(Sales[[#This Row],[Profit/Loss]]/Sales[[#This Row],[Revenue]])</f>
        <v>0.3</v>
      </c>
      <c r="M2374" s="1">
        <v>45563</v>
      </c>
      <c r="N2374" s="6" t="s">
        <v>15</v>
      </c>
      <c r="O2374" s="6" t="s">
        <v>4</v>
      </c>
    </row>
    <row r="2375" spans="1:15" x14ac:dyDescent="0.35">
      <c r="A2375" s="6">
        <v>3481</v>
      </c>
      <c r="B2375" s="6" t="s">
        <v>2418</v>
      </c>
      <c r="C2375" s="6" t="s">
        <v>32</v>
      </c>
      <c r="D2375" s="6" t="s">
        <v>53</v>
      </c>
      <c r="E2375" s="6" t="s">
        <v>54</v>
      </c>
      <c r="F2375" s="5">
        <v>2</v>
      </c>
      <c r="G2375" s="8">
        <v>2866</v>
      </c>
      <c r="H2375" s="9">
        <v>0.63</v>
      </c>
      <c r="I2375" s="7">
        <v>2120.84</v>
      </c>
      <c r="J2375" s="8">
        <v>636.25200000000007</v>
      </c>
      <c r="K2375" s="8">
        <v>1484.5880000000002</v>
      </c>
      <c r="L2375" s="9">
        <f>(Sales[[#This Row],[Profit/Loss]]/Sales[[#This Row],[Revenue]])</f>
        <v>0.70000000000000007</v>
      </c>
      <c r="M2375" s="1">
        <v>45847</v>
      </c>
      <c r="N2375" s="6" t="s">
        <v>11</v>
      </c>
      <c r="O2375" s="6" t="s">
        <v>4</v>
      </c>
    </row>
    <row r="2376" spans="1:15" x14ac:dyDescent="0.35">
      <c r="A2376" s="6">
        <v>3482</v>
      </c>
      <c r="B2376" s="6" t="s">
        <v>2419</v>
      </c>
      <c r="C2376" s="6" t="s">
        <v>45</v>
      </c>
      <c r="D2376" s="6" t="s">
        <v>148</v>
      </c>
      <c r="E2376" s="6" t="s">
        <v>149</v>
      </c>
      <c r="F2376" s="5">
        <v>2</v>
      </c>
      <c r="G2376" s="8">
        <v>1170</v>
      </c>
      <c r="H2376" s="9">
        <v>0.67</v>
      </c>
      <c r="I2376" s="7">
        <v>772.19999999999993</v>
      </c>
      <c r="J2376" s="8">
        <v>694.9799999999999</v>
      </c>
      <c r="K2376" s="8">
        <v>77.220000000000027</v>
      </c>
      <c r="L2376" s="9">
        <f>(Sales[[#This Row],[Profit/Loss]]/Sales[[#This Row],[Revenue]])</f>
        <v>0.10000000000000005</v>
      </c>
      <c r="M2376" s="1">
        <v>45563</v>
      </c>
      <c r="N2376" s="6" t="s">
        <v>15</v>
      </c>
      <c r="O2376" s="6" t="s">
        <v>4</v>
      </c>
    </row>
    <row r="2377" spans="1:15" x14ac:dyDescent="0.35">
      <c r="A2377" s="6">
        <v>3484</v>
      </c>
      <c r="B2377" s="6" t="s">
        <v>2420</v>
      </c>
      <c r="C2377" s="6" t="s">
        <v>49</v>
      </c>
      <c r="D2377" s="6" t="s">
        <v>105</v>
      </c>
      <c r="E2377" s="6" t="s">
        <v>106</v>
      </c>
      <c r="F2377" s="5">
        <v>2</v>
      </c>
      <c r="G2377" s="8">
        <v>2751</v>
      </c>
      <c r="H2377" s="9">
        <v>0.61</v>
      </c>
      <c r="I2377" s="7">
        <v>2145.7800000000002</v>
      </c>
      <c r="J2377" s="8">
        <v>214.57800000000003</v>
      </c>
      <c r="K2377" s="8">
        <v>1931.2020000000002</v>
      </c>
      <c r="L2377" s="9">
        <f>(Sales[[#This Row],[Profit/Loss]]/Sales[[#This Row],[Revenue]])</f>
        <v>0.9</v>
      </c>
      <c r="M2377" s="1">
        <v>45563</v>
      </c>
      <c r="N2377" s="6" t="s">
        <v>15</v>
      </c>
      <c r="O2377" s="6" t="s">
        <v>4</v>
      </c>
    </row>
    <row r="2378" spans="1:15" x14ac:dyDescent="0.35">
      <c r="A2378" s="6">
        <v>3485</v>
      </c>
      <c r="B2378" s="6" t="s">
        <v>2421</v>
      </c>
      <c r="C2378" s="6" t="s">
        <v>45</v>
      </c>
      <c r="D2378" s="6" t="s">
        <v>148</v>
      </c>
      <c r="E2378" s="6" t="s">
        <v>149</v>
      </c>
      <c r="F2378" s="5">
        <v>2</v>
      </c>
      <c r="G2378" s="8">
        <v>2952</v>
      </c>
      <c r="H2378" s="9">
        <v>0.67</v>
      </c>
      <c r="I2378" s="7">
        <v>1948.3199999999997</v>
      </c>
      <c r="J2378" s="8">
        <v>1753.4879999999998</v>
      </c>
      <c r="K2378" s="8">
        <v>194.83199999999988</v>
      </c>
      <c r="L2378" s="9">
        <f>(Sales[[#This Row],[Profit/Loss]]/Sales[[#This Row],[Revenue]])</f>
        <v>9.999999999999995E-2</v>
      </c>
      <c r="M2378" s="1">
        <v>45547</v>
      </c>
      <c r="N2378" s="6" t="s">
        <v>15</v>
      </c>
      <c r="O2378" s="6" t="s">
        <v>4</v>
      </c>
    </row>
    <row r="2379" spans="1:15" x14ac:dyDescent="0.35">
      <c r="A2379" s="6">
        <v>3486</v>
      </c>
      <c r="B2379" s="6" t="s">
        <v>2422</v>
      </c>
      <c r="C2379" s="6" t="s">
        <v>49</v>
      </c>
      <c r="D2379" s="6" t="s">
        <v>94</v>
      </c>
      <c r="E2379" s="6" t="s">
        <v>95</v>
      </c>
      <c r="F2379" s="5">
        <v>2</v>
      </c>
      <c r="G2379" s="8">
        <v>2689</v>
      </c>
      <c r="H2379" s="9">
        <v>0.76</v>
      </c>
      <c r="I2379" s="7">
        <v>1290.72</v>
      </c>
      <c r="J2379" s="8">
        <v>129.072</v>
      </c>
      <c r="K2379" s="8">
        <v>1161.6480000000001</v>
      </c>
      <c r="L2379" s="9">
        <f>(Sales[[#This Row],[Profit/Loss]]/Sales[[#This Row],[Revenue]])</f>
        <v>0.90000000000000013</v>
      </c>
      <c r="M2379" s="1">
        <v>45563</v>
      </c>
      <c r="N2379" s="6" t="s">
        <v>13</v>
      </c>
      <c r="O2379" s="6" t="s">
        <v>4</v>
      </c>
    </row>
    <row r="2380" spans="1:15" x14ac:dyDescent="0.35">
      <c r="A2380" s="6">
        <v>3487</v>
      </c>
      <c r="B2380" s="6" t="s">
        <v>2423</v>
      </c>
      <c r="C2380" s="6" t="s">
        <v>49</v>
      </c>
      <c r="D2380" s="6" t="s">
        <v>50</v>
      </c>
      <c r="E2380" s="6" t="s">
        <v>51</v>
      </c>
      <c r="F2380" s="5">
        <v>5</v>
      </c>
      <c r="G2380" s="8">
        <v>1684</v>
      </c>
      <c r="H2380" s="9">
        <v>0.57999999999999996</v>
      </c>
      <c r="I2380" s="7">
        <v>3536.4000000000005</v>
      </c>
      <c r="J2380" s="8">
        <v>353.6400000000001</v>
      </c>
      <c r="K2380" s="8">
        <v>3182.76</v>
      </c>
      <c r="L2380" s="9">
        <f>(Sales[[#This Row],[Profit/Loss]]/Sales[[#This Row],[Revenue]])</f>
        <v>0.89999999999999991</v>
      </c>
      <c r="M2380" s="1">
        <v>45670</v>
      </c>
      <c r="N2380" s="6" t="s">
        <v>11</v>
      </c>
      <c r="O2380" s="6" t="s">
        <v>4</v>
      </c>
    </row>
    <row r="2381" spans="1:15" x14ac:dyDescent="0.35">
      <c r="A2381" s="6">
        <v>3488</v>
      </c>
      <c r="B2381" s="6" t="s">
        <v>2424</v>
      </c>
      <c r="C2381" s="6" t="s">
        <v>45</v>
      </c>
      <c r="D2381" s="6" t="s">
        <v>148</v>
      </c>
      <c r="E2381" s="6" t="s">
        <v>149</v>
      </c>
      <c r="F2381" s="5">
        <v>2</v>
      </c>
      <c r="G2381" s="8">
        <v>3030</v>
      </c>
      <c r="H2381" s="9">
        <v>0.67</v>
      </c>
      <c r="I2381" s="7">
        <v>1999.7999999999997</v>
      </c>
      <c r="J2381" s="8">
        <v>1799.8199999999997</v>
      </c>
      <c r="K2381" s="8">
        <v>199.98000000000002</v>
      </c>
      <c r="L2381" s="9">
        <f>(Sales[[#This Row],[Profit/Loss]]/Sales[[#This Row],[Revenue]])</f>
        <v>0.10000000000000002</v>
      </c>
      <c r="M2381" s="1">
        <v>45641</v>
      </c>
      <c r="N2381" s="6" t="s">
        <v>9</v>
      </c>
      <c r="O2381" s="6" t="s">
        <v>4</v>
      </c>
    </row>
    <row r="2382" spans="1:15" x14ac:dyDescent="0.35">
      <c r="A2382" s="6">
        <v>3489</v>
      </c>
      <c r="B2382" s="6" t="s">
        <v>2425</v>
      </c>
      <c r="C2382" s="6" t="s">
        <v>37</v>
      </c>
      <c r="D2382" s="6" t="s">
        <v>102</v>
      </c>
      <c r="E2382" s="6" t="s">
        <v>103</v>
      </c>
      <c r="F2382" s="5">
        <v>2</v>
      </c>
      <c r="G2382" s="8">
        <v>599</v>
      </c>
      <c r="H2382" s="9">
        <v>0.15</v>
      </c>
      <c r="I2382" s="7">
        <v>1018.3</v>
      </c>
      <c r="J2382" s="8">
        <v>407.32</v>
      </c>
      <c r="K2382" s="8">
        <v>610.98</v>
      </c>
      <c r="L2382" s="9">
        <f>(Sales[[#This Row],[Profit/Loss]]/Sales[[#This Row],[Revenue]])</f>
        <v>0.60000000000000009</v>
      </c>
      <c r="M2382" s="1">
        <v>45563</v>
      </c>
      <c r="N2382" s="6" t="s">
        <v>5</v>
      </c>
      <c r="O2382" s="6" t="s">
        <v>3</v>
      </c>
    </row>
    <row r="2383" spans="1:15" x14ac:dyDescent="0.35">
      <c r="A2383" s="6">
        <v>3490</v>
      </c>
      <c r="B2383" s="6" t="s">
        <v>2426</v>
      </c>
      <c r="C2383" s="6" t="s">
        <v>56</v>
      </c>
      <c r="D2383" s="6" t="s">
        <v>117</v>
      </c>
      <c r="E2383" s="6" t="s">
        <v>118</v>
      </c>
      <c r="F2383" s="5">
        <v>1</v>
      </c>
      <c r="G2383" s="8">
        <v>2785</v>
      </c>
      <c r="H2383" s="9">
        <v>0.86</v>
      </c>
      <c r="I2383" s="7">
        <v>389.90000000000003</v>
      </c>
      <c r="J2383" s="8">
        <v>311.92000000000007</v>
      </c>
      <c r="K2383" s="8">
        <v>77.979999999999961</v>
      </c>
      <c r="L2383" s="9">
        <f>(Sales[[#This Row],[Profit/Loss]]/Sales[[#This Row],[Revenue]])</f>
        <v>0.19999999999999987</v>
      </c>
      <c r="M2383" s="1">
        <v>45246</v>
      </c>
      <c r="N2383" s="6" t="s">
        <v>13</v>
      </c>
      <c r="O2383" s="6" t="s">
        <v>4</v>
      </c>
    </row>
    <row r="2384" spans="1:15" x14ac:dyDescent="0.35">
      <c r="A2384" s="6">
        <v>3491</v>
      </c>
      <c r="B2384" s="6" t="s">
        <v>2427</v>
      </c>
      <c r="C2384" s="6" t="s">
        <v>32</v>
      </c>
      <c r="D2384" s="6" t="s">
        <v>53</v>
      </c>
      <c r="E2384" s="6" t="s">
        <v>54</v>
      </c>
      <c r="F2384" s="5">
        <v>2</v>
      </c>
      <c r="G2384" s="8">
        <v>4126</v>
      </c>
      <c r="H2384" s="9">
        <v>0.63</v>
      </c>
      <c r="I2384" s="7">
        <v>3053.24</v>
      </c>
      <c r="J2384" s="8">
        <v>915.97199999999987</v>
      </c>
      <c r="K2384" s="8">
        <v>2137.268</v>
      </c>
      <c r="L2384" s="9">
        <f>(Sales[[#This Row],[Profit/Loss]]/Sales[[#This Row],[Revenue]])</f>
        <v>0.70000000000000007</v>
      </c>
      <c r="M2384" s="1">
        <v>45621</v>
      </c>
      <c r="N2384" s="6" t="s">
        <v>9</v>
      </c>
      <c r="O2384" s="6" t="s">
        <v>3</v>
      </c>
    </row>
    <row r="2385" spans="1:15" x14ac:dyDescent="0.35">
      <c r="A2385" s="6">
        <v>3492</v>
      </c>
      <c r="B2385" s="6" t="s">
        <v>2428</v>
      </c>
      <c r="C2385" s="6" t="s">
        <v>32</v>
      </c>
      <c r="D2385" s="6" t="s">
        <v>129</v>
      </c>
      <c r="E2385" s="6" t="s">
        <v>130</v>
      </c>
      <c r="F2385" s="5">
        <v>2</v>
      </c>
      <c r="G2385" s="8">
        <v>3085</v>
      </c>
      <c r="H2385" s="9">
        <v>0.86</v>
      </c>
      <c r="I2385" s="7">
        <v>863.80000000000007</v>
      </c>
      <c r="J2385" s="8">
        <v>259.14</v>
      </c>
      <c r="K2385" s="8">
        <v>604.66000000000008</v>
      </c>
      <c r="L2385" s="9">
        <f>(Sales[[#This Row],[Profit/Loss]]/Sales[[#This Row],[Revenue]])</f>
        <v>0.70000000000000007</v>
      </c>
      <c r="M2385" s="1">
        <v>45563</v>
      </c>
      <c r="N2385" s="6" t="s">
        <v>9</v>
      </c>
      <c r="O2385" s="6" t="s">
        <v>4</v>
      </c>
    </row>
    <row r="2386" spans="1:15" x14ac:dyDescent="0.35">
      <c r="A2386" s="6">
        <v>3493</v>
      </c>
      <c r="B2386" s="6" t="s">
        <v>2429</v>
      </c>
      <c r="C2386" s="6" t="s">
        <v>56</v>
      </c>
      <c r="D2386" s="6" t="s">
        <v>57</v>
      </c>
      <c r="E2386" s="6" t="s">
        <v>58</v>
      </c>
      <c r="F2386" s="5">
        <v>5</v>
      </c>
      <c r="G2386" s="8">
        <v>2936</v>
      </c>
      <c r="H2386" s="9">
        <v>0.64</v>
      </c>
      <c r="I2386" s="7">
        <v>5284.8</v>
      </c>
      <c r="J2386" s="8">
        <v>4227.84</v>
      </c>
      <c r="K2386" s="8">
        <v>1056.96</v>
      </c>
      <c r="L2386" s="9">
        <f>(Sales[[#This Row],[Profit/Loss]]/Sales[[#This Row],[Revenue]])</f>
        <v>0.2</v>
      </c>
      <c r="M2386" s="1">
        <v>45678</v>
      </c>
      <c r="N2386" s="6" t="s">
        <v>5</v>
      </c>
      <c r="O2386" s="6" t="s">
        <v>4</v>
      </c>
    </row>
    <row r="2387" spans="1:15" x14ac:dyDescent="0.35">
      <c r="A2387" s="6">
        <v>3494</v>
      </c>
      <c r="B2387" s="6" t="s">
        <v>2430</v>
      </c>
      <c r="C2387" s="6" t="s">
        <v>32</v>
      </c>
      <c r="D2387" s="6" t="s">
        <v>33</v>
      </c>
      <c r="E2387" s="6" t="s">
        <v>34</v>
      </c>
      <c r="F2387" s="5">
        <v>2</v>
      </c>
      <c r="G2387" s="8">
        <v>2381</v>
      </c>
      <c r="H2387" s="9">
        <v>0.74</v>
      </c>
      <c r="I2387" s="7">
        <v>1238.1200000000001</v>
      </c>
      <c r="J2387" s="8">
        <v>371.43600000000004</v>
      </c>
      <c r="K2387" s="8">
        <v>866.68400000000008</v>
      </c>
      <c r="L2387" s="9">
        <f>(Sales[[#This Row],[Profit/Loss]]/Sales[[#This Row],[Revenue]])</f>
        <v>0.7</v>
      </c>
      <c r="M2387" s="1">
        <v>45563</v>
      </c>
      <c r="N2387" s="6" t="s">
        <v>7</v>
      </c>
      <c r="O2387" s="6" t="s">
        <v>4</v>
      </c>
    </row>
    <row r="2388" spans="1:15" x14ac:dyDescent="0.35">
      <c r="A2388" s="6">
        <v>3495</v>
      </c>
      <c r="B2388" s="6" t="s">
        <v>2431</v>
      </c>
      <c r="C2388" s="6" t="s">
        <v>49</v>
      </c>
      <c r="D2388" s="6" t="s">
        <v>63</v>
      </c>
      <c r="E2388" s="6" t="s">
        <v>64</v>
      </c>
      <c r="F2388" s="5">
        <v>2</v>
      </c>
      <c r="G2388" s="8">
        <v>849</v>
      </c>
      <c r="H2388" s="9">
        <v>0.65</v>
      </c>
      <c r="I2388" s="7">
        <v>594.29999999999995</v>
      </c>
      <c r="J2388" s="8">
        <v>59.43</v>
      </c>
      <c r="K2388" s="8">
        <v>534.87</v>
      </c>
      <c r="L2388" s="9">
        <f>(Sales[[#This Row],[Profit/Loss]]/Sales[[#This Row],[Revenue]])</f>
        <v>0.9</v>
      </c>
      <c r="M2388" s="1">
        <v>45563</v>
      </c>
      <c r="N2388" s="6" t="s">
        <v>9</v>
      </c>
      <c r="O2388" s="6" t="s">
        <v>4</v>
      </c>
    </row>
    <row r="2389" spans="1:15" x14ac:dyDescent="0.35">
      <c r="A2389" s="6">
        <v>3496</v>
      </c>
      <c r="B2389" s="6" t="s">
        <v>2432</v>
      </c>
      <c r="C2389" s="6" t="s">
        <v>41</v>
      </c>
      <c r="D2389" s="6" t="s">
        <v>42</v>
      </c>
      <c r="E2389" s="6" t="s">
        <v>43</v>
      </c>
      <c r="F2389" s="5">
        <v>4</v>
      </c>
      <c r="G2389" s="8">
        <v>2874</v>
      </c>
      <c r="H2389" s="9">
        <v>0.66</v>
      </c>
      <c r="I2389" s="7">
        <v>3908.6399999999994</v>
      </c>
      <c r="J2389" s="8">
        <v>2736.0479999999993</v>
      </c>
      <c r="K2389" s="8">
        <v>1172.5920000000001</v>
      </c>
      <c r="L2389" s="9">
        <f>(Sales[[#This Row],[Profit/Loss]]/Sales[[#This Row],[Revenue]])</f>
        <v>0.30000000000000004</v>
      </c>
      <c r="M2389" s="1">
        <v>45361</v>
      </c>
      <c r="N2389" s="6" t="s">
        <v>13</v>
      </c>
      <c r="O2389" s="6" t="s">
        <v>3</v>
      </c>
    </row>
    <row r="2390" spans="1:15" x14ac:dyDescent="0.35">
      <c r="A2390" s="6">
        <v>3497</v>
      </c>
      <c r="B2390" s="6" t="s">
        <v>2433</v>
      </c>
      <c r="C2390" s="6" t="s">
        <v>37</v>
      </c>
      <c r="D2390" s="6" t="s">
        <v>102</v>
      </c>
      <c r="E2390" s="6" t="s">
        <v>103</v>
      </c>
      <c r="F2390" s="5">
        <v>2</v>
      </c>
      <c r="G2390" s="8">
        <v>3389</v>
      </c>
      <c r="H2390" s="9">
        <v>0.9</v>
      </c>
      <c r="I2390" s="7">
        <v>677.79999999999984</v>
      </c>
      <c r="J2390" s="8">
        <v>271.11999999999995</v>
      </c>
      <c r="K2390" s="8">
        <v>406.67999999999989</v>
      </c>
      <c r="L2390" s="9">
        <f>(Sales[[#This Row],[Profit/Loss]]/Sales[[#This Row],[Revenue]])</f>
        <v>0.6</v>
      </c>
      <c r="M2390" s="1">
        <v>45563</v>
      </c>
      <c r="N2390" s="6" t="s">
        <v>7</v>
      </c>
      <c r="O2390" s="6" t="s">
        <v>4</v>
      </c>
    </row>
    <row r="2391" spans="1:15" x14ac:dyDescent="0.35">
      <c r="A2391" s="6">
        <v>3498</v>
      </c>
      <c r="B2391" s="6" t="s">
        <v>2434</v>
      </c>
      <c r="C2391" s="6" t="s">
        <v>32</v>
      </c>
      <c r="D2391" s="6" t="s">
        <v>68</v>
      </c>
      <c r="E2391" s="6" t="s">
        <v>69</v>
      </c>
      <c r="F2391" s="5">
        <v>5</v>
      </c>
      <c r="G2391" s="8">
        <v>3844</v>
      </c>
      <c r="H2391" s="9">
        <v>0.48</v>
      </c>
      <c r="I2391" s="7">
        <v>9994.4</v>
      </c>
      <c r="J2391" s="8">
        <v>2998.3199999999997</v>
      </c>
      <c r="K2391" s="8">
        <v>6996.08</v>
      </c>
      <c r="L2391" s="9">
        <f>(Sales[[#This Row],[Profit/Loss]]/Sales[[#This Row],[Revenue]])</f>
        <v>0.70000000000000007</v>
      </c>
      <c r="M2391" s="1">
        <v>45497</v>
      </c>
      <c r="N2391" s="6" t="s">
        <v>13</v>
      </c>
      <c r="O2391" s="6" t="s">
        <v>4</v>
      </c>
    </row>
    <row r="2392" spans="1:15" x14ac:dyDescent="0.35">
      <c r="A2392" s="6">
        <v>3499</v>
      </c>
      <c r="B2392" s="6" t="s">
        <v>2435</v>
      </c>
      <c r="C2392" s="6" t="s">
        <v>49</v>
      </c>
      <c r="D2392" s="6" t="s">
        <v>105</v>
      </c>
      <c r="E2392" s="6" t="s">
        <v>106</v>
      </c>
      <c r="F2392" s="5">
        <v>6</v>
      </c>
      <c r="G2392" s="8">
        <v>1240</v>
      </c>
      <c r="H2392" s="9">
        <v>0.61</v>
      </c>
      <c r="I2392" s="7">
        <v>2901.6</v>
      </c>
      <c r="J2392" s="8">
        <v>290.16000000000003</v>
      </c>
      <c r="K2392" s="8">
        <v>2611.44</v>
      </c>
      <c r="L2392" s="9">
        <f>(Sales[[#This Row],[Profit/Loss]]/Sales[[#This Row],[Revenue]])</f>
        <v>0.9</v>
      </c>
      <c r="M2392" s="1">
        <v>45563</v>
      </c>
      <c r="N2392" s="6" t="s">
        <v>9</v>
      </c>
      <c r="O2392" s="6" t="s">
        <v>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426E9-1764-44BD-B8FA-D4529FC7FEF2}">
  <dimension ref="A1:D25"/>
  <sheetViews>
    <sheetView workbookViewId="0">
      <selection activeCell="I13" sqref="I13"/>
    </sheetView>
  </sheetViews>
  <sheetFormatPr defaultRowHeight="14.5" x14ac:dyDescent="0.35"/>
  <cols>
    <col min="1" max="1" width="12.54296875" style="6" bestFit="1" customWidth="1"/>
    <col min="2" max="2" width="15.7265625" style="6" bestFit="1" customWidth="1"/>
    <col min="3" max="3" width="18.26953125" style="6" bestFit="1" customWidth="1"/>
    <col min="4" max="4" width="9.26953125" style="8" bestFit="1" customWidth="1"/>
  </cols>
  <sheetData>
    <row r="1" spans="1:4" x14ac:dyDescent="0.35">
      <c r="A1" s="6" t="s">
        <v>21</v>
      </c>
      <c r="B1" s="6" t="s">
        <v>20</v>
      </c>
      <c r="C1" s="6" t="s">
        <v>19</v>
      </c>
      <c r="D1" s="8" t="s">
        <v>2436</v>
      </c>
    </row>
    <row r="2" spans="1:4" x14ac:dyDescent="0.35">
      <c r="A2" s="6" t="s">
        <v>47</v>
      </c>
      <c r="B2" s="6" t="s">
        <v>46</v>
      </c>
      <c r="C2" s="6" t="s">
        <v>45</v>
      </c>
      <c r="D2" s="8">
        <v>1900</v>
      </c>
    </row>
    <row r="3" spans="1:4" x14ac:dyDescent="0.35">
      <c r="A3" s="6" t="s">
        <v>118</v>
      </c>
      <c r="B3" s="6" t="s">
        <v>117</v>
      </c>
      <c r="C3" s="6" t="s">
        <v>56</v>
      </c>
      <c r="D3" s="8">
        <v>1065</v>
      </c>
    </row>
    <row r="4" spans="1:4" x14ac:dyDescent="0.35">
      <c r="A4" s="6" t="s">
        <v>103</v>
      </c>
      <c r="B4" s="6" t="s">
        <v>102</v>
      </c>
      <c r="C4" s="6" t="s">
        <v>37</v>
      </c>
      <c r="D4" s="8">
        <v>314</v>
      </c>
    </row>
    <row r="5" spans="1:4" x14ac:dyDescent="0.35">
      <c r="A5" s="6" t="s">
        <v>111</v>
      </c>
      <c r="B5" s="6" t="s">
        <v>110</v>
      </c>
      <c r="C5" s="6" t="s">
        <v>41</v>
      </c>
      <c r="D5" s="8">
        <v>522</v>
      </c>
    </row>
    <row r="6" spans="1:4" x14ac:dyDescent="0.35">
      <c r="A6" s="6" t="s">
        <v>54</v>
      </c>
      <c r="B6" s="6" t="s">
        <v>53</v>
      </c>
      <c r="C6" s="6" t="s">
        <v>32</v>
      </c>
      <c r="D6" s="8">
        <v>323</v>
      </c>
    </row>
    <row r="7" spans="1:4" x14ac:dyDescent="0.35">
      <c r="A7" s="6" t="s">
        <v>172</v>
      </c>
      <c r="B7" s="6" t="s">
        <v>171</v>
      </c>
      <c r="C7" s="6" t="s">
        <v>45</v>
      </c>
      <c r="D7" s="8">
        <v>994</v>
      </c>
    </row>
    <row r="8" spans="1:4" x14ac:dyDescent="0.35">
      <c r="A8" s="6" t="s">
        <v>58</v>
      </c>
      <c r="B8" s="6" t="s">
        <v>57</v>
      </c>
      <c r="C8" s="6" t="s">
        <v>56</v>
      </c>
      <c r="D8" s="8">
        <v>881</v>
      </c>
    </row>
    <row r="9" spans="1:4" x14ac:dyDescent="0.35">
      <c r="A9" s="6" t="s">
        <v>95</v>
      </c>
      <c r="B9" s="6" t="s">
        <v>94</v>
      </c>
      <c r="C9" s="6" t="s">
        <v>49</v>
      </c>
      <c r="D9" s="8">
        <v>150</v>
      </c>
    </row>
    <row r="10" spans="1:4" x14ac:dyDescent="0.35">
      <c r="A10" s="6" t="s">
        <v>51</v>
      </c>
      <c r="B10" s="6" t="s">
        <v>50</v>
      </c>
      <c r="C10" s="6" t="s">
        <v>49</v>
      </c>
      <c r="D10" s="8">
        <v>218</v>
      </c>
    </row>
    <row r="11" spans="1:4" x14ac:dyDescent="0.35">
      <c r="A11" s="6" t="s">
        <v>114</v>
      </c>
      <c r="B11" s="6" t="s">
        <v>113</v>
      </c>
      <c r="C11" s="6" t="s">
        <v>37</v>
      </c>
      <c r="D11" s="8">
        <v>979</v>
      </c>
    </row>
    <row r="12" spans="1:4" x14ac:dyDescent="0.35">
      <c r="A12" s="6" t="s">
        <v>106</v>
      </c>
      <c r="B12" s="6" t="s">
        <v>105</v>
      </c>
      <c r="C12" s="6" t="s">
        <v>49</v>
      </c>
      <c r="D12" s="8">
        <v>246</v>
      </c>
    </row>
    <row r="13" spans="1:4" x14ac:dyDescent="0.35">
      <c r="A13" s="6" t="s">
        <v>152</v>
      </c>
      <c r="B13" s="6" t="s">
        <v>151</v>
      </c>
      <c r="C13" s="6" t="s">
        <v>37</v>
      </c>
      <c r="D13" s="8">
        <v>786</v>
      </c>
    </row>
    <row r="14" spans="1:4" x14ac:dyDescent="0.35">
      <c r="A14" s="6" t="s">
        <v>43</v>
      </c>
      <c r="B14" s="6" t="s">
        <v>42</v>
      </c>
      <c r="C14" s="6" t="s">
        <v>41</v>
      </c>
      <c r="D14" s="8">
        <v>1232</v>
      </c>
    </row>
    <row r="15" spans="1:4" x14ac:dyDescent="0.35">
      <c r="A15" s="6" t="s">
        <v>79</v>
      </c>
      <c r="B15" s="6" t="s">
        <v>78</v>
      </c>
      <c r="C15" s="6" t="s">
        <v>56</v>
      </c>
      <c r="D15" s="8">
        <v>2235</v>
      </c>
    </row>
    <row r="16" spans="1:4" x14ac:dyDescent="0.35">
      <c r="A16" s="6" t="s">
        <v>64</v>
      </c>
      <c r="B16" s="6" t="s">
        <v>2437</v>
      </c>
      <c r="C16" s="6" t="s">
        <v>49</v>
      </c>
      <c r="D16" s="8">
        <v>234</v>
      </c>
    </row>
    <row r="17" spans="1:4" x14ac:dyDescent="0.35">
      <c r="A17" s="6" t="s">
        <v>39</v>
      </c>
      <c r="B17" s="6" t="s">
        <v>38</v>
      </c>
      <c r="C17" s="6" t="s">
        <v>37</v>
      </c>
      <c r="D17" s="8">
        <v>981</v>
      </c>
    </row>
    <row r="18" spans="1:4" x14ac:dyDescent="0.35">
      <c r="A18" s="6" t="s">
        <v>130</v>
      </c>
      <c r="B18" s="6" t="s">
        <v>129</v>
      </c>
      <c r="C18" s="6" t="s">
        <v>32</v>
      </c>
      <c r="D18" s="8">
        <v>805</v>
      </c>
    </row>
    <row r="19" spans="1:4" x14ac:dyDescent="0.35">
      <c r="A19" s="6" t="s">
        <v>34</v>
      </c>
      <c r="B19" s="6" t="s">
        <v>33</v>
      </c>
      <c r="C19" s="6" t="s">
        <v>32</v>
      </c>
      <c r="D19" s="8">
        <v>466</v>
      </c>
    </row>
    <row r="20" spans="1:4" x14ac:dyDescent="0.35">
      <c r="A20" s="6" t="s">
        <v>88</v>
      </c>
      <c r="B20" s="6" t="s">
        <v>2438</v>
      </c>
      <c r="C20" s="6" t="s">
        <v>41</v>
      </c>
      <c r="D20" s="8">
        <v>1208</v>
      </c>
    </row>
    <row r="21" spans="1:4" x14ac:dyDescent="0.35">
      <c r="A21" s="6" t="s">
        <v>74</v>
      </c>
      <c r="B21" s="6" t="s">
        <v>73</v>
      </c>
      <c r="C21" s="6" t="s">
        <v>41</v>
      </c>
      <c r="D21" s="8">
        <v>1895</v>
      </c>
    </row>
    <row r="22" spans="1:4" x14ac:dyDescent="0.35">
      <c r="A22" s="6" t="s">
        <v>69</v>
      </c>
      <c r="B22" s="6" t="s">
        <v>68</v>
      </c>
      <c r="C22" s="6" t="s">
        <v>32</v>
      </c>
      <c r="D22" s="8">
        <v>1013</v>
      </c>
    </row>
    <row r="23" spans="1:4" x14ac:dyDescent="0.35">
      <c r="A23" s="6" t="s">
        <v>61</v>
      </c>
      <c r="B23" s="6" t="s">
        <v>60</v>
      </c>
      <c r="C23" s="6" t="s">
        <v>45</v>
      </c>
      <c r="D23" s="8">
        <v>793</v>
      </c>
    </row>
    <row r="24" spans="1:4" x14ac:dyDescent="0.35">
      <c r="A24" s="6" t="s">
        <v>149</v>
      </c>
      <c r="B24" s="6" t="s">
        <v>148</v>
      </c>
      <c r="C24" s="6" t="s">
        <v>45</v>
      </c>
      <c r="D24" s="8">
        <v>742</v>
      </c>
    </row>
    <row r="25" spans="1:4" x14ac:dyDescent="0.35">
      <c r="A25" s="6" t="s">
        <v>84</v>
      </c>
      <c r="B25" s="6" t="s">
        <v>83</v>
      </c>
      <c r="C25" s="6" t="s">
        <v>56</v>
      </c>
      <c r="D25" s="8">
        <v>561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B15DF-603D-4375-93BB-8896BE960984}">
  <dimension ref="A1:AB57"/>
  <sheetViews>
    <sheetView showGridLines="0" topLeftCell="A8" zoomScale="55" zoomScaleNormal="55" workbookViewId="0">
      <selection activeCell="AE14" sqref="AE14"/>
    </sheetView>
  </sheetViews>
  <sheetFormatPr defaultRowHeight="14.5" x14ac:dyDescent="0.35"/>
  <cols>
    <col min="1" max="7" width="8.7265625" style="20"/>
    <col min="8" max="8" width="8.7265625" style="20" customWidth="1"/>
    <col min="9" max="16384" width="8.7265625" style="20"/>
  </cols>
  <sheetData>
    <row r="1" spans="1:28" x14ac:dyDescent="0.35">
      <c r="A1" s="36" t="s">
        <v>2490</v>
      </c>
      <c r="B1" s="37"/>
      <c r="C1" s="37"/>
      <c r="D1" s="37"/>
      <c r="E1" s="37"/>
      <c r="F1" s="37"/>
      <c r="G1" s="37"/>
      <c r="H1" s="37"/>
      <c r="I1" s="37"/>
      <c r="J1" s="37"/>
      <c r="K1" s="37"/>
      <c r="L1" s="37"/>
      <c r="M1" s="37"/>
      <c r="N1" s="37"/>
      <c r="O1" s="37"/>
      <c r="P1" s="37"/>
      <c r="Q1" s="37"/>
      <c r="R1" s="37"/>
      <c r="S1" s="37"/>
      <c r="T1" s="37"/>
      <c r="U1" s="37"/>
      <c r="V1" s="37"/>
      <c r="W1" s="37"/>
      <c r="X1" s="37"/>
      <c r="Y1" s="37"/>
      <c r="Z1" s="37"/>
      <c r="AA1" s="37"/>
      <c r="AB1" s="38"/>
    </row>
    <row r="2" spans="1:28" ht="15" thickBot="1" x14ac:dyDescent="0.4">
      <c r="A2" s="39"/>
      <c r="B2" s="40"/>
      <c r="C2" s="40"/>
      <c r="D2" s="40"/>
      <c r="E2" s="40"/>
      <c r="F2" s="40"/>
      <c r="G2" s="40"/>
      <c r="H2" s="40"/>
      <c r="I2" s="40"/>
      <c r="J2" s="40"/>
      <c r="K2" s="40"/>
      <c r="L2" s="40"/>
      <c r="M2" s="40"/>
      <c r="N2" s="40"/>
      <c r="O2" s="40"/>
      <c r="P2" s="40"/>
      <c r="Q2" s="40"/>
      <c r="R2" s="40"/>
      <c r="S2" s="40"/>
      <c r="T2" s="40"/>
      <c r="U2" s="40"/>
      <c r="V2" s="40"/>
      <c r="W2" s="40"/>
      <c r="X2" s="40"/>
      <c r="Y2" s="40"/>
      <c r="Z2" s="40"/>
      <c r="AA2" s="40"/>
      <c r="AB2" s="41"/>
    </row>
    <row r="3" spans="1:28" ht="23" x14ac:dyDescent="0.5">
      <c r="A3" s="21"/>
      <c r="B3" s="22"/>
      <c r="C3" s="22"/>
      <c r="D3" s="22"/>
      <c r="E3" s="22"/>
      <c r="F3" s="22"/>
      <c r="G3" s="22"/>
      <c r="H3" s="22"/>
      <c r="I3" s="22"/>
      <c r="J3" s="22"/>
      <c r="K3" s="22"/>
      <c r="L3" s="22"/>
      <c r="M3" s="22"/>
      <c r="N3" s="22"/>
      <c r="O3" s="22"/>
      <c r="P3" s="22"/>
      <c r="Q3" s="22"/>
      <c r="R3" s="22"/>
      <c r="S3" s="22"/>
      <c r="T3" s="22"/>
      <c r="U3" s="22"/>
      <c r="V3" s="22"/>
      <c r="W3" s="22"/>
      <c r="X3" s="22"/>
      <c r="Y3" s="22"/>
      <c r="Z3" s="22"/>
      <c r="AA3" s="22"/>
      <c r="AB3" s="23"/>
    </row>
    <row r="4" spans="1:28" x14ac:dyDescent="0.35">
      <c r="A4" s="24"/>
      <c r="AB4" s="25"/>
    </row>
    <row r="5" spans="1:28" x14ac:dyDescent="0.35">
      <c r="A5" s="24"/>
      <c r="AB5" s="25"/>
    </row>
    <row r="6" spans="1:28" x14ac:dyDescent="0.35">
      <c r="A6" s="24"/>
      <c r="H6" s="42"/>
      <c r="I6" s="42"/>
      <c r="AB6" s="25"/>
    </row>
    <row r="7" spans="1:28" x14ac:dyDescent="0.35">
      <c r="A7" s="24"/>
      <c r="AB7" s="25"/>
    </row>
    <row r="8" spans="1:28" x14ac:dyDescent="0.35">
      <c r="A8" s="24"/>
      <c r="AB8" s="25"/>
    </row>
    <row r="9" spans="1:28" x14ac:dyDescent="0.35">
      <c r="A9" s="24"/>
      <c r="AB9" s="25"/>
    </row>
    <row r="10" spans="1:28" x14ac:dyDescent="0.35">
      <c r="A10" s="24"/>
      <c r="AB10" s="25"/>
    </row>
    <row r="11" spans="1:28" x14ac:dyDescent="0.35">
      <c r="A11" s="24"/>
      <c r="AB11" s="25"/>
    </row>
    <row r="12" spans="1:28" x14ac:dyDescent="0.35">
      <c r="A12" s="24"/>
      <c r="AB12" s="25"/>
    </row>
    <row r="13" spans="1:28" x14ac:dyDescent="0.35">
      <c r="A13" s="24"/>
      <c r="AB13" s="25"/>
    </row>
    <row r="14" spans="1:28" x14ac:dyDescent="0.35">
      <c r="A14" s="24"/>
      <c r="AB14" s="25"/>
    </row>
    <row r="15" spans="1:28" x14ac:dyDescent="0.35">
      <c r="A15" s="24"/>
      <c r="AB15" s="25"/>
    </row>
    <row r="16" spans="1:28" x14ac:dyDescent="0.35">
      <c r="A16" s="24"/>
      <c r="AB16" s="25"/>
    </row>
    <row r="17" spans="1:28" x14ac:dyDescent="0.35">
      <c r="A17" s="24"/>
      <c r="AB17" s="25"/>
    </row>
    <row r="18" spans="1:28" x14ac:dyDescent="0.35">
      <c r="A18" s="24"/>
      <c r="AB18" s="25"/>
    </row>
    <row r="19" spans="1:28" x14ac:dyDescent="0.35">
      <c r="A19" s="24"/>
      <c r="AB19" s="25"/>
    </row>
    <row r="20" spans="1:28" x14ac:dyDescent="0.35">
      <c r="A20" s="24"/>
      <c r="AB20" s="25"/>
    </row>
    <row r="21" spans="1:28" x14ac:dyDescent="0.35">
      <c r="A21" s="24"/>
      <c r="AB21" s="25"/>
    </row>
    <row r="22" spans="1:28" x14ac:dyDescent="0.35">
      <c r="A22" s="24"/>
      <c r="AB22" s="25"/>
    </row>
    <row r="23" spans="1:28" x14ac:dyDescent="0.35">
      <c r="A23" s="24"/>
      <c r="AB23" s="25"/>
    </row>
    <row r="24" spans="1:28" x14ac:dyDescent="0.35">
      <c r="A24" s="24"/>
      <c r="AB24" s="25"/>
    </row>
    <row r="25" spans="1:28" x14ac:dyDescent="0.35">
      <c r="A25" s="24"/>
      <c r="AB25" s="25"/>
    </row>
    <row r="26" spans="1:28" x14ac:dyDescent="0.35">
      <c r="A26" s="24"/>
      <c r="AB26" s="25"/>
    </row>
    <row r="27" spans="1:28" x14ac:dyDescent="0.35">
      <c r="A27" s="24"/>
      <c r="AB27" s="25"/>
    </row>
    <row r="28" spans="1:28" x14ac:dyDescent="0.35">
      <c r="A28" s="24"/>
      <c r="AB28" s="25"/>
    </row>
    <row r="29" spans="1:28" x14ac:dyDescent="0.35">
      <c r="A29" s="24"/>
      <c r="AB29" s="25"/>
    </row>
    <row r="30" spans="1:28" x14ac:dyDescent="0.35">
      <c r="A30" s="24"/>
      <c r="AB30" s="25"/>
    </row>
    <row r="31" spans="1:28" x14ac:dyDescent="0.35">
      <c r="A31" s="24"/>
      <c r="AB31" s="25"/>
    </row>
    <row r="32" spans="1:28" x14ac:dyDescent="0.35">
      <c r="A32" s="24"/>
      <c r="AB32" s="25"/>
    </row>
    <row r="33" spans="1:28" x14ac:dyDescent="0.35">
      <c r="A33" s="24"/>
      <c r="AB33" s="25"/>
    </row>
    <row r="34" spans="1:28" x14ac:dyDescent="0.35">
      <c r="A34" s="24"/>
      <c r="AB34" s="25"/>
    </row>
    <row r="35" spans="1:28" x14ac:dyDescent="0.35">
      <c r="A35" s="24"/>
      <c r="AB35" s="25"/>
    </row>
    <row r="36" spans="1:28" x14ac:dyDescent="0.35">
      <c r="A36" s="24"/>
      <c r="AB36" s="25"/>
    </row>
    <row r="37" spans="1:28" x14ac:dyDescent="0.35">
      <c r="A37" s="24"/>
      <c r="AB37" s="25"/>
    </row>
    <row r="38" spans="1:28" x14ac:dyDescent="0.35">
      <c r="A38" s="24"/>
      <c r="AB38" s="25"/>
    </row>
    <row r="39" spans="1:28" x14ac:dyDescent="0.35">
      <c r="A39" s="24"/>
      <c r="AB39" s="25"/>
    </row>
    <row r="40" spans="1:28" x14ac:dyDescent="0.35">
      <c r="A40" s="24"/>
      <c r="AB40" s="25"/>
    </row>
    <row r="41" spans="1:28" x14ac:dyDescent="0.35">
      <c r="A41" s="24"/>
      <c r="AB41" s="25"/>
    </row>
    <row r="42" spans="1:28" x14ac:dyDescent="0.35">
      <c r="A42" s="24"/>
      <c r="AB42" s="25"/>
    </row>
    <row r="43" spans="1:28" x14ac:dyDescent="0.35">
      <c r="A43" s="24"/>
      <c r="AB43" s="25"/>
    </row>
    <row r="44" spans="1:28" x14ac:dyDescent="0.35">
      <c r="A44" s="24"/>
      <c r="AB44" s="25"/>
    </row>
    <row r="45" spans="1:28" x14ac:dyDescent="0.35">
      <c r="A45" s="24"/>
      <c r="AB45" s="25"/>
    </row>
    <row r="46" spans="1:28" x14ac:dyDescent="0.35">
      <c r="A46" s="24"/>
      <c r="AB46" s="25"/>
    </row>
    <row r="47" spans="1:28" x14ac:dyDescent="0.35">
      <c r="A47" s="24"/>
      <c r="AB47" s="25"/>
    </row>
    <row r="48" spans="1:28" x14ac:dyDescent="0.35">
      <c r="A48" s="24"/>
      <c r="AB48" s="25"/>
    </row>
    <row r="49" spans="1:28" x14ac:dyDescent="0.35">
      <c r="A49" s="24"/>
      <c r="AB49" s="25"/>
    </row>
    <row r="50" spans="1:28" x14ac:dyDescent="0.35">
      <c r="A50" s="24"/>
      <c r="AB50" s="25"/>
    </row>
    <row r="51" spans="1:28" x14ac:dyDescent="0.35">
      <c r="A51" s="24"/>
      <c r="AB51" s="25"/>
    </row>
    <row r="52" spans="1:28" x14ac:dyDescent="0.35">
      <c r="A52" s="24"/>
      <c r="AB52" s="25"/>
    </row>
    <row r="53" spans="1:28" x14ac:dyDescent="0.35">
      <c r="A53" s="24"/>
      <c r="AB53" s="25"/>
    </row>
    <row r="54" spans="1:28" x14ac:dyDescent="0.35">
      <c r="A54" s="24"/>
      <c r="AB54" s="25"/>
    </row>
    <row r="55" spans="1:28" x14ac:dyDescent="0.35">
      <c r="A55" s="24"/>
      <c r="AB55" s="25"/>
    </row>
    <row r="56" spans="1:28" x14ac:dyDescent="0.35">
      <c r="A56" s="24"/>
      <c r="AB56" s="25"/>
    </row>
    <row r="57" spans="1:28" ht="15" thickBot="1" x14ac:dyDescent="0.4">
      <c r="A57" s="26"/>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8"/>
    </row>
  </sheetData>
  <mergeCells count="2">
    <mergeCell ref="A1:AB2"/>
    <mergeCell ref="H6:I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E4A5DA-BD89-4A03-BCE6-44F57AE916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CityDim</vt:lpstr>
      <vt:lpstr>CategoryWiseSalesPerformance</vt:lpstr>
      <vt:lpstr>Top_SellingProdcut</vt:lpstr>
      <vt:lpstr>SalesTrendsOverTime</vt:lpstr>
      <vt:lpstr>Category-wise Profitability</vt:lpstr>
      <vt:lpstr>Avg Profit Margin %</vt:lpstr>
      <vt:lpstr>Discount Impact On Profitabilit</vt:lpstr>
      <vt:lpstr>Region Wise Sales Analysis</vt:lpstr>
      <vt:lpstr>Sales Analysis by Segment and C</vt:lpstr>
      <vt:lpstr>ForcastFor-Years</vt:lpstr>
      <vt:lpstr>Forscast For Months</vt:lpstr>
      <vt:lpstr>Forcast-Table</vt:lpstr>
      <vt:lpstr>Statistics</vt:lpstr>
      <vt:lpstr>Sales</vt:lpstr>
      <vt:lpstr>ProductDim</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2026-01-31T04:48:27Z</dcterms:created>
  <dcterms:modified xsi:type="dcterms:W3CDTF">2026-02-01T06:23:43Z</dcterms:modified>
</cp:coreProperties>
</file>