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aranyap\Downloads\"/>
    </mc:Choice>
  </mc:AlternateContent>
  <xr:revisionPtr revIDLastSave="0" documentId="13_ncr:1_{AC969601-EF4B-490F-9233-72B52745B120}" xr6:coauthVersionLast="47" xr6:coauthVersionMax="47" xr10:uidLastSave="{00000000-0000-0000-0000-000000000000}"/>
  <bookViews>
    <workbookView xWindow="-110" yWindow="-110" windowWidth="19420" windowHeight="10420" activeTab="3" xr2:uid="{113BD145-5F33-42A0-A3EC-1DFCAA0CC03B}"/>
  </bookViews>
  <sheets>
    <sheet name="Retail" sheetId="1" r:id="rId1"/>
    <sheet name="Retail_Report" sheetId="3" r:id="rId2"/>
    <sheet name="Cards" sheetId="2" r:id="rId3"/>
    <sheet name="Sheet1" sheetId="5" r:id="rId4"/>
    <sheet name="Cards_Report" sheetId="4" r:id="rId5"/>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5" l="1"/>
  <c r="I16" i="5"/>
  <c r="J11" i="5"/>
  <c r="G9" i="5"/>
  <c r="I12" i="5"/>
  <c r="I11" i="5"/>
  <c r="F11" i="5"/>
  <c r="F10" i="5"/>
  <c r="H8" i="5"/>
  <c r="F8" i="5"/>
  <c r="K7" i="5"/>
</calcChain>
</file>

<file path=xl/sharedStrings.xml><?xml version="1.0" encoding="utf-8"?>
<sst xmlns="http://schemas.openxmlformats.org/spreadsheetml/2006/main" count="108" uniqueCount="99">
  <si>
    <t>S.No</t>
  </si>
  <si>
    <t>Report info</t>
  </si>
  <si>
    <t>Description</t>
  </si>
  <si>
    <t>Business Scenario</t>
  </si>
  <si>
    <t>Test Strategy</t>
  </si>
  <si>
    <t>Benefits</t>
  </si>
  <si>
    <t>1#</t>
  </si>
  <si>
    <t>Money Movement across region</t>
  </si>
  <si>
    <t>Generate Yearly, Half-yearly, Quarterly, Monthly report of total money movement happening across the regions (EMEA,NAM,APAC) within "Private banking".</t>
  </si>
  <si>
    <t>Verify the sum of transaction amount for transaction type "Funds_transfer" across every region  (NAM,EMEA,APAC) has been calculated and captured in report. The Trans_type = 'Funds_Tansfer' and USR_ENRLD_REG should be (NA,EM,AP).</t>
  </si>
  <si>
    <t>1. To ensure valid data availability in underlined tables for below criteria</t>
  </si>
  <si>
    <t>     Trans_type (Funds_transfer, Check_deposit, Bill_payments).</t>
  </si>
  <si>
    <t>     Trans_amt should be positive value</t>
  </si>
  <si>
    <t>     Usr_Enrld_Reg should be ("NA","EM","AP")</t>
  </si>
  <si>
    <t>     Trans_Date should be calendar date.</t>
  </si>
  <si>
    <t>        Yearly (From 1/1/2023 to 12/31/2023)</t>
  </si>
  <si>
    <t>        Half_Yearly (Every 6 months of data)</t>
  </si>
  <si>
    <t>        Quarterly (Every 3 months of data)</t>
  </si>
  <si>
    <t>        Monthly (Monthly data)</t>
  </si>
  <si>
    <t>2. To ensure the table data available in .Views.</t>
  </si>
  <si>
    <t>3. Perform a smoke test on reports to make sure the deployment and connectivity functions are working as expected.</t>
  </si>
  <si>
    <t>4. To verify the data elements matches between the test query and reports query results.</t>
  </si>
  <si>
    <t>5. To validate the layout and functionalities of a report (Such as : Run via diff browser, Save as via Excel, PDF, HTML, Filters (Yearly, Half-yearly, Quarterly, Monthly))</t>
  </si>
  <si>
    <t>6. To validate the data reports in different view formats (Pie Chart, Bar chart).</t>
  </si>
  <si>
    <t>7. To validate, only the required user group has access to the reports.</t>
  </si>
  <si>
    <t>Ensured the money movement under all the transaction types have been validated in reports.</t>
  </si>
  <si>
    <t>Verify the sum of transaction amount for transaction type "Check_Deposit" across every region  (NAM,EMEA,APAC) has been calculated and captured in report. The  Trans_type = 'Check_Deposit' and USR_ENRLD_REG should be (NA,EM,AP).</t>
  </si>
  <si>
    <t>Ensured the money movement under all the regions for every transactions have been validated in reports.</t>
  </si>
  <si>
    <t>Verify the sum of transaction amount for transaction type "Bill_Payments" across every region  (NAM,EMEA,APAC) has been calculated and captured in report. The Trans_type = 'Bill_Payments' and USR_ENRLD_REG should be (NA,EM,AP).</t>
  </si>
  <si>
    <t>Ensured the Total funds across every region based on transaction types have been validated.</t>
  </si>
  <si>
    <t>Verify the sum of transaction_amount is calculated with above conditions on basis of Yearly, Half-yearly, Quarterly, Monthly calendar date.</t>
  </si>
  <si>
    <t>Ensured the transaction data has been validated with respect to the timeframe.</t>
  </si>
  <si>
    <t>2#</t>
  </si>
  <si>
    <t>AML(Anti Money Laundry)- Transaction monitoring</t>
  </si>
  <si>
    <t>Generate a report for all potential risk transactions having risk of Money laundering.</t>
  </si>
  <si>
    <t>Verify that any transaction which are greater than $100 are captured in a report and further sent out to TM(Transaction Monitoring) team to highlight potential money laundering risk.</t>
  </si>
  <si>
    <t>1. To ensure valid data availability in underlined tables for all the transactions having more than $100.</t>
  </si>
  <si>
    <t>     Trans_amount should be &gt;$100 and Dest_Ctry in ("Iran", "Cuba", .. etc.) (High risk Countries) then corresponding transaction should be          captured in report.</t>
  </si>
  <si>
    <t>2. To ensure the table data available in Views.</t>
  </si>
  <si>
    <t>4. To verify the underlined report query/transformation as per business logic.</t>
  </si>
  <si>
    <t>5. To verify the data elements matches between the test query and reports query.</t>
  </si>
  <si>
    <t>6. To validate the layout and functionalities of a report (Such as : Run via diff browser, Save as via Excel, PDF, HTML, Filters (Yearly, Half-yearly, Quarterly, Monthly))</t>
  </si>
  <si>
    <t>7. To validate the data reports in different view formats (Pie Chart, Bar chart).</t>
  </si>
  <si>
    <t>Ensured the money movement under all the transactions(&gt;$100) have been validated in reports.</t>
  </si>
  <si>
    <t>Verify the single transaction which is greater than given amount (&gt;$100) can be categorized based on region/country as per Risk rating criteria to identify the potential risk.</t>
  </si>
  <si>
    <t>High Risk : Cuba, Iran</t>
  </si>
  <si>
    <t>Low Risk : India, Canada</t>
  </si>
  <si>
    <t>Ensured the money movement under all the regions for every transactions categorized as per Risk Rating have been validated in reports.</t>
  </si>
  <si>
    <t>Identify all the  transactions concluded at customer level from same account and region which is considered potentially high risk and highlight for further monitoring by TM team.</t>
  </si>
  <si>
    <t>Ensured the Source and destination account# have been captured in reports and validated.</t>
  </si>
  <si>
    <t>Flex Loan Offer Eligibility</t>
  </si>
  <si>
    <t>Generate Flex Loan offer Eligibility Summary Report for Credit card.</t>
  </si>
  <si>
    <t>Ensure the total number of customers eligible for the flex loan offer is captured accurately on the report.OFFER_FLAG="Y"</t>
  </si>
  <si>
    <t>Ensured the total number of customers eligible for flex loan offer have been validated in the report</t>
  </si>
  <si>
    <t>Ensure the total number of customers ineligbile for the flex loan offer is calculated by counting the customers having the OFFER_FLAG="N" or "Blank"</t>
  </si>
  <si>
    <t>Ensured the total number of customers ineligible for flex loan have been validated in the report.</t>
  </si>
  <si>
    <t>Ensure the total number of customers affordable for the flex loan is calculated by counting the customers having the OFFER_FLAG="Y" and REPORTING_IND="N"</t>
  </si>
  <si>
    <t>Ensured the total number of customers afforded the flex loan offer have been validated in the report</t>
  </si>
  <si>
    <t>Ensure the number of customers not passing the GLBL rules are calculated by counting the customers when the "ELIG_FAIL_REAS_FINAL" starts with "GLBL"</t>
  </si>
  <si>
    <t>Ensured customers failing with the GLBL Rules are validated in the report</t>
  </si>
  <si>
    <t>Ensure the remaining customers are considered for the MRKT rule calculation by subtracting the total number of customers not passing the GLBL rules from total number of customers eligible for flex loan offer.</t>
  </si>
  <si>
    <t>Ensured customers failing with MRKT Rules are validated in the report considering the customers who have passed the GLBL Rules</t>
  </si>
  <si>
    <t>Domain Specific Scenarios</t>
  </si>
  <si>
    <t>Ensure if the customer FICO Score is between the range of 500-999</t>
  </si>
  <si>
    <t>Ensure if the Customer age is between 21 and 58</t>
  </si>
  <si>
    <t>Ensure if the  account open date is not less than 60 days</t>
  </si>
  <si>
    <t>Ensure the Cutomer KYC is in completed state.</t>
  </si>
  <si>
    <t>Value Prop Accelerators 4x Exception Report</t>
  </si>
  <si>
    <t>Generate Exception report for Rewards earned for AA Executive credit card.</t>
  </si>
  <si>
    <t>Ensure the customer with AA product (PID=93) is considered for the reward calculation.</t>
  </si>
  <si>
    <t>Ensured the customer with AA product is considerd for the rewards calculation</t>
  </si>
  <si>
    <t>Ensured the spend amount is calculated only for trans_type_id=61,MCC_CD=3001 and BR_COMPANY_ID in (AAR,AAX,ADM,AAW) for rewards calculation</t>
  </si>
  <si>
    <t>Ensured the total Return amount is calcualted when the TRANS_TYPE_ID=71</t>
  </si>
  <si>
    <t>Ensured the actual ttal spend is calculated as Total spend -Total Return</t>
  </si>
  <si>
    <t>Ensured miles earned is calculated for odd year only when the SOC=25675</t>
  </si>
  <si>
    <t>1. To ensure valid data available in FLEX_LOAN_AON_DSS Table for below criteria
     OFFER_FLAG (Y,N,Blanks).
     REPORTING_IND(Y,N,Blanks)
     ELIG_FAIL_REAS_FINAL(values starting with GLBL,MRKT,RISK,Blank,MISSING_SEGMENTATION)
     BSEG_TYPE=92
    AFFOR_CALC_USED(DTI,RPA)
2. To ensure the table data available in corresponding Views on which the report is built.
3. Perform a smoke test on reports to make sure the deployment and connectivity functions are working as expected.
4. To verify the data elements matches between the test query and reports query results.
5. To validate the layout and functionalities of a report (Such as : Run via diff browser, Save as via Excel, PDF, HTML, Filters (different Dates))</t>
  </si>
  <si>
    <t>To ensure if the domain specific scenarios are also verified.</t>
  </si>
  <si>
    <t>1. To ensure valid data available in CL_TRANS_DETAL_23,CL_PROMO_SMF,CL_BILL Table for below criteria
     TRANS_TYPE_ID in(61,71)
     MCC_CD=3001
     OFFER_CD=25675
     BR_COMPANY_ID in (AAR,AAX,ADM,AAW)
     TRANS_AMT with positive values
2. To ensure the table data available in corresponding Views on which the report is built.
3. Perform a smoke test on reports to make sure the deployment and connectivity functions are working as expected.
4. To verify the data elements matches between the test query and reports query results.
5. To validate the layout and functionalities of a report (Such as : Run via diff browser, Save as via Excel, PDF, HTML, Filters (different Dates))</t>
  </si>
  <si>
    <t>Ensure if the Customers having available  Credit limit more than the loan amount.</t>
  </si>
  <si>
    <t xml:space="preserve">Ensure if the Customer has no pastdue </t>
  </si>
  <si>
    <t>Business Rules</t>
  </si>
  <si>
    <t>Area</t>
  </si>
  <si>
    <t>Business Products covered</t>
  </si>
  <si>
    <t>No. of Tests executed per monthly release</t>
  </si>
  <si>
    <t>Average Automation %</t>
  </si>
  <si>
    <t>No. Regression tests done per monthly release</t>
  </si>
  <si>
    <t>Business Rules used</t>
  </si>
  <si>
    <t>Auto</t>
  </si>
  <si>
    <t>cards total tc</t>
  </si>
  <si>
    <t xml:space="preserve">retail </t>
  </si>
  <si>
    <t>ttc total</t>
  </si>
  <si>
    <t>6500(release regression</t>
  </si>
  <si>
    <t>Branded Cards</t>
  </si>
  <si>
    <t>American Airlines,Citi Aadvantage Gold,Citi Aadvantage Platinum select,Citi Thankyou Preferred,Citi Premiere,Citi Prestige card,Citi Advantage Executive,Cash/Reward,Costco</t>
  </si>
  <si>
    <t>Retail</t>
  </si>
  <si>
    <t>Inview , Debit Cards, Zelle, Citi shop plugin, OMS, Verafin</t>
  </si>
  <si>
    <t>Rel</t>
  </si>
  <si>
    <t>Mortgage loan</t>
  </si>
  <si>
    <t>Business Rule ~30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</si>
</sst>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rgb="FFFFFFFF"/>
      <name val="Inherit"/>
    </font>
    <font>
      <sz val="9"/>
      <color rgb="FF000000"/>
      <name val="Inherit"/>
    </font>
    <font>
      <b/>
      <sz val="9"/>
      <color rgb="FF000000"/>
      <name val="Calibri Light"/>
      <family val="2"/>
    </font>
    <font>
      <sz val="9"/>
      <color rgb="FF000000"/>
      <name val="Calibri Light"/>
      <family val="2"/>
    </font>
    <font>
      <sz val="11"/>
      <color rgb="FF000000"/>
      <name val="Inherit"/>
    </font>
    <font>
      <b/>
      <sz val="11"/>
      <color theme="1"/>
      <name val="Calibri"/>
      <family val="2"/>
      <scheme val="minor"/>
    </font>
  </fonts>
  <fills count="6">
    <fill>
      <patternFill patternType="none"/>
    </fill>
    <fill>
      <patternFill patternType="gray125"/>
    </fill>
    <fill>
      <patternFill patternType="solid">
        <fgColor rgb="FF0070C0"/>
        <bgColor indexed="64"/>
      </patternFill>
    </fill>
    <fill>
      <patternFill patternType="solid">
        <fgColor rgb="FFFFFFFF"/>
        <bgColor indexed="64"/>
      </patternFill>
    </fill>
    <fill>
      <patternFill patternType="solid">
        <fgColor rgb="FFFFF2CC"/>
        <bgColor indexed="64"/>
      </patternFill>
    </fill>
    <fill>
      <patternFill patternType="solid">
        <fgColor rgb="FFE2EFDA"/>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style="medium">
        <color rgb="FF000000"/>
      </top>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4" fillId="0" borderId="6" xfId="0" applyFont="1" applyBorder="1" applyAlignment="1">
      <alignment vertical="center" wrapText="1"/>
    </xf>
    <xf numFmtId="0" fontId="4" fillId="0" borderId="5" xfId="0" applyFont="1" applyBorder="1" applyAlignment="1">
      <alignment vertical="center" wrapText="1"/>
    </xf>
    <xf numFmtId="0" fontId="0" fillId="0" borderId="6" xfId="0" applyBorder="1" applyAlignment="1">
      <alignment vertical="top" wrapText="1"/>
    </xf>
    <xf numFmtId="0" fontId="0" fillId="0" borderId="5" xfId="0" applyBorder="1" applyAlignment="1">
      <alignment vertical="top" wrapText="1"/>
    </xf>
    <xf numFmtId="0" fontId="5" fillId="0" borderId="0" xfId="0" applyFont="1" applyAlignment="1">
      <alignment vertical="center" wrapText="1"/>
    </xf>
    <xf numFmtId="0" fontId="4" fillId="4" borderId="5" xfId="0" applyFont="1" applyFill="1" applyBorder="1" applyAlignment="1">
      <alignment vertical="center" wrapText="1"/>
    </xf>
    <xf numFmtId="0" fontId="4" fillId="3" borderId="6" xfId="0" applyFont="1" applyFill="1" applyBorder="1" applyAlignment="1">
      <alignment horizontal="center" vertical="center" wrapText="1"/>
    </xf>
    <xf numFmtId="0" fontId="4" fillId="3" borderId="5" xfId="0" applyFont="1" applyFill="1" applyBorder="1" applyAlignment="1">
      <alignment vertical="center" wrapText="1"/>
    </xf>
    <xf numFmtId="0" fontId="4" fillId="5" borderId="5" xfId="0" applyFont="1" applyFill="1" applyBorder="1" applyAlignment="1">
      <alignment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6" xfId="0" applyFont="1" applyFill="1" applyBorder="1" applyAlignment="1">
      <alignment vertical="center" wrapText="1"/>
    </xf>
    <xf numFmtId="0" fontId="4" fillId="0" borderId="8" xfId="0"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2" fillId="0" borderId="8"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 xfId="0" applyFont="1" applyBorder="1" applyAlignment="1">
      <alignment horizontal="center" vertical="center" wrapText="1"/>
    </xf>
    <xf numFmtId="0" fontId="3" fillId="0" borderId="8" xfId="0" applyFont="1" applyBorder="1" applyAlignment="1">
      <alignment vertical="center" wrapText="1"/>
    </xf>
    <xf numFmtId="0" fontId="3" fillId="0" borderId="4"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horizontal="center" vertical="center" wrapText="1"/>
    </xf>
    <xf numFmtId="0" fontId="3" fillId="0" borderId="7" xfId="0" applyFont="1" applyBorder="1" applyAlignment="1">
      <alignment vertical="center" wrapText="1"/>
    </xf>
    <xf numFmtId="0" fontId="4" fillId="0" borderId="7" xfId="0" applyFont="1" applyBorder="1" applyAlignment="1">
      <alignment vertical="center" wrapText="1"/>
    </xf>
    <xf numFmtId="0" fontId="4" fillId="3" borderId="8" xfId="0" applyFont="1" applyFill="1" applyBorder="1" applyAlignment="1">
      <alignment vertical="center" wrapText="1"/>
    </xf>
    <xf numFmtId="0" fontId="4" fillId="3" borderId="4" xfId="0" applyFont="1" applyFill="1" applyBorder="1" applyAlignment="1">
      <alignment vertical="center" wrapText="1"/>
    </xf>
    <xf numFmtId="0" fontId="4" fillId="3" borderId="3" xfId="0" applyFont="1" applyFill="1" applyBorder="1" applyAlignment="1">
      <alignment vertical="center" wrapText="1"/>
    </xf>
    <xf numFmtId="0" fontId="3" fillId="3" borderId="8"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8"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7" xfId="0" applyFont="1" applyFill="1" applyBorder="1" applyAlignment="1">
      <alignment horizontal="left"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4" fillId="3" borderId="9"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9"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6" fillId="0" borderId="11" xfId="0" applyFont="1" applyBorder="1" applyAlignment="1">
      <alignment vertical="center" wrapText="1"/>
    </xf>
    <xf numFmtId="0" fontId="0" fillId="0" borderId="11" xfId="0" applyBorder="1"/>
    <xf numFmtId="0" fontId="0" fillId="0" borderId="11" xfId="0" applyBorder="1" applyAlignment="1">
      <alignment horizontal="center" vertical="center" wrapText="1"/>
    </xf>
    <xf numFmtId="9" fontId="0" fillId="0" borderId="11" xfId="0" applyNumberForma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15</xdr:col>
      <xdr:colOff>350507</xdr:colOff>
      <xdr:row>14</xdr:row>
      <xdr:rowOff>68648</xdr:rowOff>
    </xdr:to>
    <xdr:pic>
      <xdr:nvPicPr>
        <xdr:cNvPr id="2" name="Picture 1">
          <a:extLst>
            <a:ext uri="{FF2B5EF4-FFF2-40B4-BE49-F238E27FC236}">
              <a16:creationId xmlns:a16="http://schemas.microsoft.com/office/drawing/2014/main" id="{F8DBCDA1-7C36-F6FE-D0F2-27392A228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0405"/>
          <a:ext cx="9489358" cy="2231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76200</xdr:colOff>
      <xdr:row>16</xdr:row>
      <xdr:rowOff>63500</xdr:rowOff>
    </xdr:to>
    <xdr:pic>
      <xdr:nvPicPr>
        <xdr:cNvPr id="2" name="Picture 1">
          <a:extLst>
            <a:ext uri="{FF2B5EF4-FFF2-40B4-BE49-F238E27FC236}">
              <a16:creationId xmlns:a16="http://schemas.microsoft.com/office/drawing/2014/main" id="{1A8CA202-33CE-F65D-09EA-7261CD5C4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781800" cy="3009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13</xdr:col>
      <xdr:colOff>400050</xdr:colOff>
      <xdr:row>28</xdr:row>
      <xdr:rowOff>31750</xdr:rowOff>
    </xdr:to>
    <xdr:pic>
      <xdr:nvPicPr>
        <xdr:cNvPr id="3" name="Picture 2">
          <a:extLst>
            <a:ext uri="{FF2B5EF4-FFF2-40B4-BE49-F238E27FC236}">
              <a16:creationId xmlns:a16="http://schemas.microsoft.com/office/drawing/2014/main" id="{E1A0D0CF-C8EA-0C6C-E00F-C39F2D4C6C1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98850"/>
          <a:ext cx="8324850" cy="168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BC1A9-C13A-44A7-9FEF-46B4321ACA8E}">
  <dimension ref="A1:F27"/>
  <sheetViews>
    <sheetView topLeftCell="D16" zoomScaleNormal="100" workbookViewId="0">
      <selection activeCell="D26" sqref="D26"/>
    </sheetView>
  </sheetViews>
  <sheetFormatPr defaultRowHeight="14.5"/>
  <cols>
    <col min="1" max="1" width="6.54296875" customWidth="1"/>
    <col min="2" max="2" width="13.26953125" customWidth="1"/>
    <col min="3" max="3" width="31.6328125" bestFit="1" customWidth="1"/>
    <col min="4" max="4" width="56.26953125" customWidth="1"/>
    <col min="5" max="5" width="55.81640625" customWidth="1"/>
    <col min="6" max="6" width="47.1796875" customWidth="1"/>
  </cols>
  <sheetData>
    <row r="1" spans="1:6" ht="15" thickBot="1">
      <c r="A1" s="1" t="s">
        <v>0</v>
      </c>
      <c r="B1" s="2" t="s">
        <v>1</v>
      </c>
      <c r="C1" s="2" t="s">
        <v>2</v>
      </c>
      <c r="D1" s="2" t="s">
        <v>3</v>
      </c>
      <c r="E1" s="2" t="s">
        <v>4</v>
      </c>
      <c r="F1" s="2" t="s">
        <v>5</v>
      </c>
    </row>
    <row r="2" spans="1:6">
      <c r="A2" s="23" t="s">
        <v>6</v>
      </c>
      <c r="B2" s="26" t="s">
        <v>7</v>
      </c>
      <c r="C2" s="20" t="s">
        <v>8</v>
      </c>
      <c r="D2" s="20" t="s">
        <v>9</v>
      </c>
      <c r="E2" s="3" t="s">
        <v>10</v>
      </c>
      <c r="F2" s="20" t="s">
        <v>25</v>
      </c>
    </row>
    <row r="3" spans="1:6">
      <c r="A3" s="24"/>
      <c r="B3" s="27"/>
      <c r="C3" s="21"/>
      <c r="D3" s="21"/>
      <c r="E3" s="3" t="s">
        <v>11</v>
      </c>
      <c r="F3" s="21"/>
    </row>
    <row r="4" spans="1:6">
      <c r="A4" s="24"/>
      <c r="B4" s="27"/>
      <c r="C4" s="21"/>
      <c r="D4" s="21"/>
      <c r="E4" s="3" t="s">
        <v>12</v>
      </c>
      <c r="F4" s="21"/>
    </row>
    <row r="5" spans="1:6">
      <c r="A5" s="24"/>
      <c r="B5" s="27"/>
      <c r="C5" s="21"/>
      <c r="D5" s="21"/>
      <c r="E5" s="3" t="s">
        <v>13</v>
      </c>
      <c r="F5" s="21"/>
    </row>
    <row r="6" spans="1:6">
      <c r="A6" s="24"/>
      <c r="B6" s="27"/>
      <c r="C6" s="21"/>
      <c r="D6" s="21"/>
      <c r="E6" s="3" t="s">
        <v>14</v>
      </c>
      <c r="F6" s="21"/>
    </row>
    <row r="7" spans="1:6">
      <c r="A7" s="24"/>
      <c r="B7" s="27"/>
      <c r="C7" s="21"/>
      <c r="D7" s="21"/>
      <c r="E7" s="3" t="s">
        <v>15</v>
      </c>
      <c r="F7" s="21"/>
    </row>
    <row r="8" spans="1:6">
      <c r="A8" s="24"/>
      <c r="B8" s="27"/>
      <c r="C8" s="21"/>
      <c r="D8" s="21"/>
      <c r="E8" s="3" t="s">
        <v>16</v>
      </c>
      <c r="F8" s="21"/>
    </row>
    <row r="9" spans="1:6">
      <c r="A9" s="24"/>
      <c r="B9" s="27"/>
      <c r="C9" s="21"/>
      <c r="D9" s="21"/>
      <c r="E9" s="3" t="s">
        <v>17</v>
      </c>
      <c r="F9" s="21"/>
    </row>
    <row r="10" spans="1:6">
      <c r="A10" s="24"/>
      <c r="B10" s="27"/>
      <c r="C10" s="21"/>
      <c r="D10" s="21"/>
      <c r="E10" s="3" t="s">
        <v>18</v>
      </c>
      <c r="F10" s="21"/>
    </row>
    <row r="11" spans="1:6">
      <c r="A11" s="24"/>
      <c r="B11" s="27"/>
      <c r="C11" s="21"/>
      <c r="D11" s="21"/>
      <c r="E11" s="3" t="s">
        <v>19</v>
      </c>
      <c r="F11" s="21"/>
    </row>
    <row r="12" spans="1:6" ht="24.5" thickBot="1">
      <c r="A12" s="24"/>
      <c r="B12" s="27"/>
      <c r="C12" s="21"/>
      <c r="D12" s="22"/>
      <c r="E12" s="3" t="s">
        <v>20</v>
      </c>
      <c r="F12" s="22"/>
    </row>
    <row r="13" spans="1:6" ht="36.5" thickBot="1">
      <c r="A13" s="24"/>
      <c r="B13" s="27"/>
      <c r="C13" s="21"/>
      <c r="D13" s="4" t="s">
        <v>26</v>
      </c>
      <c r="E13" s="3" t="s">
        <v>21</v>
      </c>
      <c r="F13" s="4" t="s">
        <v>27</v>
      </c>
    </row>
    <row r="14" spans="1:6" ht="36.5" thickBot="1">
      <c r="A14" s="24"/>
      <c r="B14" s="27"/>
      <c r="C14" s="21"/>
      <c r="D14" s="4" t="s">
        <v>28</v>
      </c>
      <c r="E14" s="3" t="s">
        <v>22</v>
      </c>
      <c r="F14" s="4" t="s">
        <v>29</v>
      </c>
    </row>
    <row r="15" spans="1:6" ht="24.5" thickBot="1">
      <c r="A15" s="24"/>
      <c r="B15" s="27"/>
      <c r="C15" s="21"/>
      <c r="D15" s="4" t="s">
        <v>30</v>
      </c>
      <c r="E15" s="3" t="s">
        <v>23</v>
      </c>
      <c r="F15" s="4" t="s">
        <v>29</v>
      </c>
    </row>
    <row r="16" spans="1:6" ht="24.5" thickBot="1">
      <c r="A16" s="25"/>
      <c r="B16" s="28"/>
      <c r="C16" s="22"/>
      <c r="D16" s="4"/>
      <c r="E16" s="4" t="s">
        <v>24</v>
      </c>
      <c r="F16" s="4" t="s">
        <v>31</v>
      </c>
    </row>
    <row r="17" spans="1:6" ht="24">
      <c r="A17" s="23" t="s">
        <v>32</v>
      </c>
      <c r="B17" s="26" t="s">
        <v>33</v>
      </c>
      <c r="C17" s="20" t="s">
        <v>34</v>
      </c>
      <c r="D17" s="20" t="s">
        <v>35</v>
      </c>
      <c r="E17" s="3" t="s">
        <v>36</v>
      </c>
      <c r="F17" s="20" t="s">
        <v>43</v>
      </c>
    </row>
    <row r="18" spans="1:6" ht="24">
      <c r="A18" s="24"/>
      <c r="B18" s="27"/>
      <c r="C18" s="21"/>
      <c r="D18" s="21"/>
      <c r="E18" s="3" t="s">
        <v>37</v>
      </c>
      <c r="F18" s="21"/>
    </row>
    <row r="19" spans="1:6">
      <c r="A19" s="24"/>
      <c r="B19" s="27"/>
      <c r="C19" s="21"/>
      <c r="D19" s="21"/>
      <c r="E19" s="3" t="s">
        <v>38</v>
      </c>
      <c r="F19" s="21"/>
    </row>
    <row r="20" spans="1:6" ht="24">
      <c r="A20" s="24"/>
      <c r="B20" s="27"/>
      <c r="C20" s="21"/>
      <c r="D20" s="21"/>
      <c r="E20" s="3" t="s">
        <v>20</v>
      </c>
      <c r="F20" s="21"/>
    </row>
    <row r="21" spans="1:6">
      <c r="A21" s="24"/>
      <c r="B21" s="27"/>
      <c r="C21" s="21"/>
      <c r="D21" s="21"/>
      <c r="E21" s="3" t="s">
        <v>39</v>
      </c>
      <c r="F21" s="21"/>
    </row>
    <row r="22" spans="1:6" ht="15" thickBot="1">
      <c r="A22" s="24"/>
      <c r="B22" s="27"/>
      <c r="C22" s="21"/>
      <c r="D22" s="22"/>
      <c r="E22" s="3" t="s">
        <v>40</v>
      </c>
      <c r="F22" s="22"/>
    </row>
    <row r="23" spans="1:6" ht="36">
      <c r="A23" s="24"/>
      <c r="B23" s="27"/>
      <c r="C23" s="21"/>
      <c r="D23" s="3" t="s">
        <v>44</v>
      </c>
      <c r="E23" s="3" t="s">
        <v>41</v>
      </c>
      <c r="F23" s="20" t="s">
        <v>47</v>
      </c>
    </row>
    <row r="24" spans="1:6">
      <c r="A24" s="24"/>
      <c r="B24" s="27"/>
      <c r="C24" s="21"/>
      <c r="D24" s="3" t="s">
        <v>45</v>
      </c>
      <c r="E24" s="3" t="s">
        <v>42</v>
      </c>
      <c r="F24" s="21"/>
    </row>
    <row r="25" spans="1:6" ht="15" thickBot="1">
      <c r="A25" s="24"/>
      <c r="B25" s="27"/>
      <c r="C25" s="21"/>
      <c r="D25" s="4" t="s">
        <v>46</v>
      </c>
      <c r="E25" s="5"/>
      <c r="F25" s="22"/>
    </row>
    <row r="26" spans="1:6" ht="36.5" thickBot="1">
      <c r="A26" s="29"/>
      <c r="B26" s="30"/>
      <c r="C26" s="31"/>
      <c r="D26" s="4" t="s">
        <v>48</v>
      </c>
      <c r="E26" s="6"/>
      <c r="F26" s="4" t="s">
        <v>49</v>
      </c>
    </row>
    <row r="27" spans="1:6">
      <c r="A27" s="7"/>
    </row>
  </sheetData>
  <mergeCells count="11">
    <mergeCell ref="F23:F25"/>
    <mergeCell ref="A2:A16"/>
    <mergeCell ref="B2:B16"/>
    <mergeCell ref="C2:C16"/>
    <mergeCell ref="D2:D12"/>
    <mergeCell ref="F2:F12"/>
    <mergeCell ref="A17:A26"/>
    <mergeCell ref="B17:B26"/>
    <mergeCell ref="C17:C26"/>
    <mergeCell ref="D17:D22"/>
    <mergeCell ref="F17:F2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D895B-B647-4C3C-BEDB-E6AA855569EB}">
  <dimension ref="A1"/>
  <sheetViews>
    <sheetView zoomScale="74" zoomScaleNormal="74" workbookViewId="0">
      <selection activeCell="A3" sqref="A3"/>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4CAC4-8E7B-4B73-9091-8ABEC09BECD0}">
  <dimension ref="A1:H22"/>
  <sheetViews>
    <sheetView topLeftCell="E1" workbookViewId="0">
      <selection activeCell="F7" sqref="F7:F12"/>
    </sheetView>
  </sheetViews>
  <sheetFormatPr defaultRowHeight="15" customHeight="1"/>
  <cols>
    <col min="1" max="1" width="5.36328125" bestFit="1" customWidth="1"/>
    <col min="2" max="2" width="41" bestFit="1" customWidth="1"/>
    <col min="3" max="3" width="41" customWidth="1"/>
    <col min="4" max="4" width="68.453125" bestFit="1" customWidth="1"/>
    <col min="5" max="5" width="68.453125" customWidth="1"/>
    <col min="6" max="6" width="139" bestFit="1" customWidth="1"/>
    <col min="7" max="7" width="92.90625" bestFit="1" customWidth="1"/>
    <col min="8" max="8" width="101.81640625" bestFit="1" customWidth="1"/>
  </cols>
  <sheetData>
    <row r="1" spans="1:8" ht="15" customHeight="1" thickBot="1">
      <c r="A1" s="1" t="s">
        <v>0</v>
      </c>
      <c r="B1" s="2" t="s">
        <v>1</v>
      </c>
      <c r="C1" s="2"/>
      <c r="D1" s="2" t="s">
        <v>2</v>
      </c>
      <c r="E1" s="2" t="s">
        <v>80</v>
      </c>
      <c r="F1" s="2" t="s">
        <v>3</v>
      </c>
      <c r="G1" s="2" t="s">
        <v>4</v>
      </c>
      <c r="H1" s="2" t="s">
        <v>5</v>
      </c>
    </row>
    <row r="2" spans="1:8" ht="15" customHeight="1" thickBot="1">
      <c r="A2" s="45">
        <v>1</v>
      </c>
      <c r="B2" s="35" t="s">
        <v>50</v>
      </c>
      <c r="C2" s="12"/>
      <c r="D2" s="32" t="s">
        <v>51</v>
      </c>
      <c r="E2" s="19"/>
      <c r="F2" s="8" t="s">
        <v>52</v>
      </c>
      <c r="G2" s="38" t="s">
        <v>75</v>
      </c>
      <c r="H2" s="10" t="s">
        <v>53</v>
      </c>
    </row>
    <row r="3" spans="1:8" ht="15" customHeight="1" thickBot="1">
      <c r="A3" s="46"/>
      <c r="B3" s="36"/>
      <c r="C3" s="13"/>
      <c r="D3" s="33"/>
      <c r="E3" s="19"/>
      <c r="F3" s="8" t="s">
        <v>54</v>
      </c>
      <c r="G3" s="39"/>
      <c r="H3" s="10" t="s">
        <v>55</v>
      </c>
    </row>
    <row r="4" spans="1:8" ht="15" customHeight="1" thickBot="1">
      <c r="A4" s="46"/>
      <c r="B4" s="36"/>
      <c r="C4" s="13"/>
      <c r="D4" s="33"/>
      <c r="E4" s="19"/>
      <c r="F4" s="8" t="s">
        <v>56</v>
      </c>
      <c r="G4" s="39"/>
      <c r="H4" s="10" t="s">
        <v>57</v>
      </c>
    </row>
    <row r="5" spans="1:8" ht="15" customHeight="1" thickBot="1">
      <c r="A5" s="46"/>
      <c r="B5" s="36"/>
      <c r="C5" s="13"/>
      <c r="D5" s="33"/>
      <c r="E5" s="11" t="s">
        <v>78</v>
      </c>
      <c r="F5" s="8" t="s">
        <v>58</v>
      </c>
      <c r="G5" s="39"/>
      <c r="H5" s="10" t="s">
        <v>59</v>
      </c>
    </row>
    <row r="6" spans="1:8" ht="15" customHeight="1" thickBot="1">
      <c r="A6" s="46"/>
      <c r="B6" s="36"/>
      <c r="C6" s="13"/>
      <c r="D6" s="34"/>
      <c r="E6" s="10"/>
      <c r="F6" s="8" t="s">
        <v>60</v>
      </c>
      <c r="G6" s="39"/>
      <c r="H6" s="10" t="s">
        <v>61</v>
      </c>
    </row>
    <row r="7" spans="1:8" ht="15" customHeight="1" thickBot="1">
      <c r="A7" s="46"/>
      <c r="B7" s="36"/>
      <c r="C7" s="13"/>
      <c r="D7" s="38" t="s">
        <v>62</v>
      </c>
      <c r="E7" s="18"/>
      <c r="F7" s="11" t="s">
        <v>63</v>
      </c>
      <c r="G7" s="39" t="s">
        <v>76</v>
      </c>
      <c r="H7" s="10"/>
    </row>
    <row r="8" spans="1:8" ht="15" customHeight="1" thickBot="1">
      <c r="A8" s="46"/>
      <c r="B8" s="36"/>
      <c r="C8" s="13"/>
      <c r="D8" s="39"/>
      <c r="E8" s="18"/>
      <c r="F8" s="11" t="s">
        <v>79</v>
      </c>
      <c r="G8" s="39"/>
      <c r="H8" s="10"/>
    </row>
    <row r="9" spans="1:8" ht="15" customHeight="1" thickBot="1">
      <c r="A9" s="46"/>
      <c r="B9" s="36"/>
      <c r="C9" s="13"/>
      <c r="D9" s="39"/>
      <c r="E9" s="18"/>
      <c r="G9" s="39"/>
      <c r="H9" s="10"/>
    </row>
    <row r="10" spans="1:8" ht="15" customHeight="1" thickBot="1">
      <c r="A10" s="46"/>
      <c r="B10" s="36"/>
      <c r="C10" s="13"/>
      <c r="D10" s="39"/>
      <c r="E10" s="18"/>
      <c r="F10" s="11" t="s">
        <v>64</v>
      </c>
      <c r="G10" s="39"/>
      <c r="H10" s="10"/>
    </row>
    <row r="11" spans="1:8" ht="15" customHeight="1" thickBot="1">
      <c r="A11" s="46"/>
      <c r="B11" s="36"/>
      <c r="C11" s="13"/>
      <c r="D11" s="39"/>
      <c r="E11" s="18"/>
      <c r="F11" s="11" t="s">
        <v>65</v>
      </c>
      <c r="G11" s="39"/>
      <c r="H11" s="10"/>
    </row>
    <row r="12" spans="1:8" ht="15" customHeight="1" thickBot="1">
      <c r="A12" s="47"/>
      <c r="B12" s="37"/>
      <c r="C12" s="14"/>
      <c r="D12" s="40"/>
      <c r="E12" s="18"/>
      <c r="F12" s="11" t="s">
        <v>66</v>
      </c>
      <c r="G12" s="40"/>
      <c r="H12" s="10"/>
    </row>
    <row r="13" spans="1:8" ht="15" customHeight="1">
      <c r="A13" s="41">
        <v>2</v>
      </c>
      <c r="B13" s="44" t="s">
        <v>67</v>
      </c>
      <c r="C13" s="15"/>
      <c r="D13" s="38" t="s">
        <v>68</v>
      </c>
      <c r="E13" s="16"/>
      <c r="F13" s="32" t="s">
        <v>69</v>
      </c>
      <c r="G13" s="48" t="s">
        <v>77</v>
      </c>
      <c r="H13" s="32" t="s">
        <v>70</v>
      </c>
    </row>
    <row r="14" spans="1:8" ht="15" customHeight="1">
      <c r="A14" s="42"/>
      <c r="B14" s="42"/>
      <c r="C14" s="15"/>
      <c r="D14" s="39"/>
      <c r="E14" s="17"/>
      <c r="F14" s="33"/>
      <c r="G14" s="39"/>
      <c r="H14" s="33"/>
    </row>
    <row r="15" spans="1:8" ht="15" customHeight="1">
      <c r="A15" s="42"/>
      <c r="B15" s="42"/>
      <c r="C15" s="15"/>
      <c r="D15" s="39"/>
      <c r="E15" s="17"/>
      <c r="F15" s="33"/>
      <c r="G15" s="39"/>
      <c r="H15" s="33"/>
    </row>
    <row r="16" spans="1:8" ht="15" customHeight="1">
      <c r="A16" s="42"/>
      <c r="B16" s="42"/>
      <c r="C16" s="15"/>
      <c r="D16" s="39"/>
      <c r="E16" s="17"/>
      <c r="F16" s="33"/>
      <c r="G16" s="39"/>
      <c r="H16" s="33"/>
    </row>
    <row r="17" spans="1:8" ht="15" customHeight="1">
      <c r="A17" s="42"/>
      <c r="B17" s="42"/>
      <c r="C17" s="15"/>
      <c r="D17" s="39"/>
      <c r="E17" s="17"/>
      <c r="F17" s="33"/>
      <c r="G17" s="39"/>
      <c r="H17" s="33"/>
    </row>
    <row r="18" spans="1:8" ht="15" customHeight="1" thickBot="1">
      <c r="A18" s="42"/>
      <c r="B18" s="42"/>
      <c r="C18" s="15"/>
      <c r="D18" s="40"/>
      <c r="E18" s="17"/>
      <c r="F18" s="34"/>
      <c r="G18" s="39"/>
      <c r="H18" s="34"/>
    </row>
    <row r="19" spans="1:8" ht="15" customHeight="1" thickBot="1">
      <c r="A19" s="42"/>
      <c r="B19" s="42"/>
      <c r="C19" s="15"/>
      <c r="D19" s="50"/>
      <c r="E19" s="9"/>
      <c r="F19" s="10"/>
      <c r="G19" s="39"/>
      <c r="H19" s="10" t="s">
        <v>71</v>
      </c>
    </row>
    <row r="20" spans="1:8" ht="15" customHeight="1" thickBot="1">
      <c r="A20" s="42"/>
      <c r="B20" s="42"/>
      <c r="C20" s="15"/>
      <c r="D20" s="51"/>
      <c r="E20" s="9"/>
      <c r="F20" s="10"/>
      <c r="G20" s="39"/>
      <c r="H20" s="10" t="s">
        <v>72</v>
      </c>
    </row>
    <row r="21" spans="1:8" ht="15" customHeight="1" thickBot="1">
      <c r="A21" s="42"/>
      <c r="B21" s="42"/>
      <c r="C21" s="15"/>
      <c r="D21" s="51"/>
      <c r="E21" s="9"/>
      <c r="F21" s="10"/>
      <c r="G21" s="39"/>
      <c r="H21" s="10" t="s">
        <v>73</v>
      </c>
    </row>
    <row r="22" spans="1:8" ht="15" customHeight="1" thickBot="1">
      <c r="A22" s="43"/>
      <c r="B22" s="43"/>
      <c r="C22" s="15"/>
      <c r="D22" s="52"/>
      <c r="E22" s="9"/>
      <c r="F22" s="10"/>
      <c r="G22" s="49"/>
      <c r="H22" s="10" t="s">
        <v>74</v>
      </c>
    </row>
  </sheetData>
  <mergeCells count="13">
    <mergeCell ref="A13:A22"/>
    <mergeCell ref="B13:B22"/>
    <mergeCell ref="A2:A12"/>
    <mergeCell ref="G2:G6"/>
    <mergeCell ref="G7:G12"/>
    <mergeCell ref="G13:G22"/>
    <mergeCell ref="D13:D18"/>
    <mergeCell ref="D19:D22"/>
    <mergeCell ref="F13:F18"/>
    <mergeCell ref="H13:H18"/>
    <mergeCell ref="B2:B12"/>
    <mergeCell ref="D2:D6"/>
    <mergeCell ref="D7:D1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24A42-9E05-4501-93AB-CECEC0E85AC0}">
  <dimension ref="A1:L17"/>
  <sheetViews>
    <sheetView tabSelected="1" workbookViewId="0">
      <selection activeCell="J2" sqref="J2"/>
    </sheetView>
  </sheetViews>
  <sheetFormatPr defaultRowHeight="14.5"/>
  <sheetData>
    <row r="1" spans="1:12" ht="87">
      <c r="A1" s="53" t="s">
        <v>81</v>
      </c>
      <c r="B1" s="53" t="s">
        <v>82</v>
      </c>
      <c r="C1" s="53" t="s">
        <v>83</v>
      </c>
      <c r="D1" s="53" t="s">
        <v>84</v>
      </c>
      <c r="E1" s="53" t="s">
        <v>85</v>
      </c>
      <c r="F1" s="53" t="s">
        <v>86</v>
      </c>
    </row>
    <row r="2" spans="1:12" ht="58" customHeight="1">
      <c r="A2" s="54" t="s">
        <v>92</v>
      </c>
      <c r="B2" s="54" t="s">
        <v>93</v>
      </c>
      <c r="C2" s="55">
        <v>4500</v>
      </c>
      <c r="D2" s="56">
        <v>0.95</v>
      </c>
      <c r="E2" s="55" t="s">
        <v>91</v>
      </c>
      <c r="F2" s="55" t="s">
        <v>98</v>
      </c>
    </row>
    <row r="3" spans="1:12">
      <c r="A3" s="54" t="s">
        <v>94</v>
      </c>
      <c r="B3" s="54" t="s">
        <v>95</v>
      </c>
      <c r="C3" s="55"/>
      <c r="D3" s="56"/>
      <c r="E3" s="55"/>
      <c r="F3" s="55"/>
    </row>
    <row r="4" spans="1:12">
      <c r="A4" s="54" t="s">
        <v>96</v>
      </c>
      <c r="B4" s="54" t="s">
        <v>97</v>
      </c>
      <c r="C4" s="55"/>
      <c r="D4" s="56"/>
      <c r="E4" s="55"/>
      <c r="F4" s="55"/>
    </row>
    <row r="6" spans="1:12">
      <c r="F6" t="s">
        <v>88</v>
      </c>
      <c r="G6" t="s">
        <v>87</v>
      </c>
      <c r="H6" t="s">
        <v>89</v>
      </c>
      <c r="I6" t="s">
        <v>87</v>
      </c>
      <c r="K6" t="s">
        <v>90</v>
      </c>
    </row>
    <row r="7" spans="1:12">
      <c r="F7">
        <v>22180</v>
      </c>
      <c r="G7">
        <v>2276</v>
      </c>
      <c r="H7">
        <v>79719</v>
      </c>
      <c r="I7">
        <v>6288</v>
      </c>
      <c r="K7">
        <f>SUM(F7,H7)</f>
        <v>101899</v>
      </c>
    </row>
    <row r="8" spans="1:12">
      <c r="F8">
        <f>F7/11</f>
        <v>2016.3636363636363</v>
      </c>
      <c r="G8">
        <v>18528</v>
      </c>
      <c r="H8">
        <f>H7/11</f>
        <v>7247.181818181818</v>
      </c>
      <c r="I8">
        <v>40</v>
      </c>
    </row>
    <row r="9" spans="1:12">
      <c r="G9">
        <f>SUM(G7:G8)/F7</f>
        <v>0.93796212804328227</v>
      </c>
      <c r="I9">
        <v>288</v>
      </c>
    </row>
    <row r="10" spans="1:12">
      <c r="F10">
        <f>SUM(F8,H8)</f>
        <v>9263.545454545454</v>
      </c>
      <c r="I10">
        <v>72613</v>
      </c>
    </row>
    <row r="11" spans="1:12">
      <c r="F11">
        <f>F10/2</f>
        <v>4631.772727272727</v>
      </c>
      <c r="I11">
        <f>SUM(I7:I10)</f>
        <v>79229</v>
      </c>
      <c r="J11">
        <f>I11/H7</f>
        <v>0.99385341010298678</v>
      </c>
    </row>
    <row r="12" spans="1:12">
      <c r="I12">
        <f>SUM(G9,I11)</f>
        <v>79229.937962128039</v>
      </c>
    </row>
    <row r="13" spans="1:12">
      <c r="L13">
        <v>4632</v>
      </c>
    </row>
    <row r="16" spans="1:12">
      <c r="I16">
        <f>99+93</f>
        <v>192</v>
      </c>
    </row>
    <row r="17" spans="9:9">
      <c r="I17">
        <f>I16/2</f>
        <v>96</v>
      </c>
    </row>
  </sheetData>
  <mergeCells count="4">
    <mergeCell ref="C2:C4"/>
    <mergeCell ref="D2:D4"/>
    <mergeCell ref="E2:E4"/>
    <mergeCell ref="F2:F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E1C17-D04F-490F-8C44-79475CFC1451}">
  <dimension ref="A1"/>
  <sheetViews>
    <sheetView workbookViewId="0">
      <selection activeCell="M11" sqref="M11"/>
    </sheetView>
  </sheetViews>
  <sheetFormatPr defaultRowHeight="14.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vt:lpstr>
      <vt:lpstr>Retail_Report</vt:lpstr>
      <vt:lpstr>Cards</vt:lpstr>
      <vt:lpstr>Sheet1</vt:lpstr>
      <vt:lpstr>Cards_Report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Saranya Purusshotham</dc:creator>
  <cp:lastModifiedBy>Saranya Purusshotham</cp:lastModifiedBy>
  <dcterms:created xsi:type="dcterms:W3CDTF">2023-11-28T12:32:58Z</dcterms:created>
  <dcterms:modified xsi:type="dcterms:W3CDTF">2023-11-29T08:39:19Z</dcterms:modified>
</cp:coreProperties>
</file>