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_pon\OneDrive\Documents\Corso\M1_EXCEL\"/>
    </mc:Choice>
  </mc:AlternateContent>
  <xr:revisionPtr revIDLastSave="0" documentId="13_ncr:1_{CD547C29-D58E-4720-950D-F56E004A7FB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rodotti" sheetId="1" r:id="rId1"/>
    <sheet name="Prodotti_layout int" sheetId="3" r:id="rId2"/>
  </sheets>
  <definedNames>
    <definedName name="_xlnm._FilterDatabase" localSheetId="0" hidden="1">Prodotti!$B$1:$E$1</definedName>
    <definedName name="_xlnm._FilterDatabase" localSheetId="1" hidden="1">'Prodotti_layout int'!$B$1:$E$1</definedName>
    <definedName name="_xlnm.Print_Area" localSheetId="0">Prodotti!$B$1:$E$11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5" i="3" l="1"/>
  <c r="E11" i="3"/>
  <c r="E10" i="3"/>
  <c r="B18" i="3" s="1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2" i="1"/>
  <c r="B17" i="3" l="1"/>
  <c r="B16" i="3"/>
  <c r="B15" i="1"/>
  <c r="B17" i="1"/>
  <c r="B16" i="1"/>
  <c r="B18" i="1"/>
</calcChain>
</file>

<file path=xl/sharedStrings.xml><?xml version="1.0" encoding="utf-8"?>
<sst xmlns="http://schemas.openxmlformats.org/spreadsheetml/2006/main" count="62" uniqueCount="20">
  <si>
    <t>Azienda</t>
  </si>
  <si>
    <t>Prodotto</t>
  </si>
  <si>
    <t>Quantità</t>
  </si>
  <si>
    <t>Prezzo</t>
  </si>
  <si>
    <t>Totale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</si>
  <si>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</si>
  <si>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</si>
  <si>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</si>
  <si>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</si>
  <si>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</si>
  <si>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</si>
  <si>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</si>
  <si>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</si>
  <si>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</si>
  <si>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</si>
  <si>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</si>
  <si>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</si>
  <si>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</si>
  <si>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Tech Innovations Ltd</t>
  </si>
  <si>
    <t>Totale 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</si>
</sst>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/>
  </cellXfs>
  <cellStyles count="1">
    <cellStyle name="Normale" xfId="0" builtinId="0"/>
  </cellStyles>
  <dxfs count="16">
    <dxf>
      <numFmt numFmtId="165" formatCode="#,##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#,##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numFmt numFmtId="165" formatCode="#,##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#,##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</a:t>
            </a:r>
            <a:r>
              <a:rPr lang="en-US" baseline="0"/>
              <a:t> AZIENDA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 spesa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48-408A-89BC-875AE840A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48-408A-89BC-875AE840A8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48-408A-89BC-875AE840A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48-408A-89BC-875AE840A83B}"/>
              </c:ext>
            </c:extLst>
          </c:dPt>
          <c:dLbls>
            <c:dLbl>
              <c:idx val="0"/>
              <c:layout>
                <c:manualLayout>
                  <c:x val="-0.11499650043744532"/>
                  <c:y val="0.15786089238845144"/>
                </c:manualLayout>
              </c:layout>
              <c:tx>
                <c:rich>
                  <a:bodyPr/>
                  <a:lstStyle/>
                  <a:p>
                    <a:fld id="{5C706FFF-D7BD-4B85-904F-1D4521D80D7A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C48-408A-89BC-875AE840A83B}"/>
                </c:ext>
              </c:extLst>
            </c:dLbl>
            <c:dLbl>
              <c:idx val="1"/>
              <c:layout>
                <c:manualLayout>
                  <c:x val="-0.11231955380577428"/>
                  <c:y val="-0.12078922426363371"/>
                </c:manualLayout>
              </c:layout>
              <c:tx>
                <c:rich>
                  <a:bodyPr/>
                  <a:lstStyle/>
                  <a:p>
                    <a:fld id="{EE1B702A-11B5-4F09-84D4-62D138D29620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C48-408A-89BC-875AE840A83B}"/>
                </c:ext>
              </c:extLst>
            </c:dLbl>
            <c:dLbl>
              <c:idx val="2"/>
              <c:layout>
                <c:manualLayout>
                  <c:x val="0.13446412948381448"/>
                  <c:y val="-5.2835010207057449E-2"/>
                </c:manualLayout>
              </c:layout>
              <c:tx>
                <c:rich>
                  <a:bodyPr/>
                  <a:lstStyle/>
                  <a:p>
                    <a:fld id="{93824EA4-9140-4C71-ABCE-3A91C738E0E3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C48-408A-89BC-875AE840A83B}"/>
                </c:ext>
              </c:extLst>
            </c:dLbl>
            <c:dLbl>
              <c:idx val="3"/>
              <c:layout>
                <c:manualLayout>
                  <c:x val="7.5835958005249338E-2"/>
                  <c:y val="0.141479294254884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AF2466-E227-4F07-B1DF-F4947961F87E}" type="VALUE">
                      <a:rPr lang="en-US" sz="800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38888888888889"/>
                      <c:h val="8.493073782443860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C48-408A-89BC-875AE840A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Prodotti!$A$15:$A$18</c:f>
              <c:strCache>
                <c:ptCount val="4"/>
                <c:pt idx="0">
                  <c:v>Tech Innovations Ltd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#,##0\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7-415E-A25E-24AED6E17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</a:t>
            </a:r>
            <a:r>
              <a:rPr lang="en-US" baseline="0"/>
              <a:t> PRODOTTO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Prodotti!$A$2:$A$11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7-4379-BD60-F4C9F96F2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1737712"/>
        <c:axId val="551735792"/>
      </c:barChart>
      <c:catAx>
        <c:axId val="5517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735792"/>
        <c:crosses val="autoZero"/>
        <c:auto val="1"/>
        <c:lblAlgn val="ctr"/>
        <c:lblOffset val="100"/>
        <c:noMultiLvlLbl val="0"/>
      </c:catAx>
      <c:valAx>
        <c:axId val="551735792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5517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Totale spesa -</a:t>
            </a:r>
            <a:r>
              <a:rPr lang="en-US" sz="1000" baseline="0"/>
              <a:t> AZIENDE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'Prodotti_layout int'!$B$14</c:f>
              <c:strCache>
                <c:ptCount val="1"/>
                <c:pt idx="0">
                  <c:v>Totale spesa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7E-44BB-812A-AAAD95469C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7E-44BB-812A-AAAD95469C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7E-44BB-812A-AAAD95469C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7E-44BB-812A-AAAD95469C61}"/>
              </c:ext>
            </c:extLst>
          </c:dPt>
          <c:dLbls>
            <c:dLbl>
              <c:idx val="0"/>
              <c:layout>
                <c:manualLayout>
                  <c:x val="-0.11499650043744532"/>
                  <c:y val="0.15786089238845144"/>
                </c:manualLayout>
              </c:layout>
              <c:tx>
                <c:rich>
                  <a:bodyPr/>
                  <a:lstStyle/>
                  <a:p>
                    <a:fld id="{5C706FFF-D7BD-4B85-904F-1D4521D80D7A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A7E-44BB-812A-AAAD95469C61}"/>
                </c:ext>
              </c:extLst>
            </c:dLbl>
            <c:dLbl>
              <c:idx val="1"/>
              <c:layout>
                <c:manualLayout>
                  <c:x val="-0.11231955380577428"/>
                  <c:y val="-0.12078922426363371"/>
                </c:manualLayout>
              </c:layout>
              <c:tx>
                <c:rich>
                  <a:bodyPr/>
                  <a:lstStyle/>
                  <a:p>
                    <a:fld id="{EE1B702A-11B5-4F09-84D4-62D138D29620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7E-44BB-812A-AAAD95469C61}"/>
                </c:ext>
              </c:extLst>
            </c:dLbl>
            <c:dLbl>
              <c:idx val="2"/>
              <c:layout>
                <c:manualLayout>
                  <c:x val="0.13446412948381448"/>
                  <c:y val="-5.2835010207057449E-2"/>
                </c:manualLayout>
              </c:layout>
              <c:tx>
                <c:rich>
                  <a:bodyPr/>
                  <a:lstStyle/>
                  <a:p>
                    <a:fld id="{93824EA4-9140-4C71-ABCE-3A91C738E0E3}" type="VALUE">
                      <a:rPr lang="en-US" sz="800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7E-44BB-812A-AAAD95469C61}"/>
                </c:ext>
              </c:extLst>
            </c:dLbl>
            <c:dLbl>
              <c:idx val="3"/>
              <c:layout>
                <c:manualLayout>
                  <c:x val="7.5835958005249338E-2"/>
                  <c:y val="0.141479294254884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AF2466-E227-4F07-B1DF-F4947961F87E}" type="VALUE">
                      <a:rPr lang="en-US" sz="800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38888888888889"/>
                      <c:h val="8.493073782443860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A7E-44BB-812A-AAAD95469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'Prodotti_layout int'!$A$15:$A$18</c:f>
              <c:strCache>
                <c:ptCount val="4"/>
                <c:pt idx="0">
                  <c:v>Tech Innovations Ltd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'Prodotti_layout int'!$B$15:$B$18</c:f>
              <c:numCache>
                <c:formatCode>#,##0\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7E-44BB-812A-AAAD95469C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Totale spesa - PRODOTTO</a:t>
            </a:r>
          </a:p>
        </c:rich>
      </c:tx>
      <c:layout>
        <c:manualLayout>
          <c:xMode val="edge"/>
          <c:yMode val="edge"/>
          <c:x val="0.10117546522993423"/>
          <c:y val="3.71777429365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'Prodotti_layout int'!$E$1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'Prodotti_layout int'!$A$2:$A$11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'Prodotti_layout int'!$E$2:$E$11</c:f>
              <c:numCache>
                <c:formatCode>#,##0\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C-4D36-BA01-05052BC5B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1737712"/>
        <c:axId val="551735792"/>
      </c:barChart>
      <c:catAx>
        <c:axId val="5517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735792"/>
        <c:crosses val="autoZero"/>
        <c:auto val="1"/>
        <c:lblAlgn val="ctr"/>
        <c:lblOffset val="100"/>
        <c:noMultiLvlLbl val="0"/>
      </c:catAx>
      <c:valAx>
        <c:axId val="551735792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5517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TOTALE</a:t>
            </a:r>
            <a:r>
              <a:rPr lang="en-US" sz="1000" b="1" baseline="0"/>
              <a:t> SPESA - PRODOTTO</a:t>
            </a:r>
            <a:endParaRPr lang="en-US" sz="1000" b="1"/>
          </a:p>
        </c:rich>
      </c:tx>
      <c:layout>
        <c:manualLayout>
          <c:xMode val="edge"/>
          <c:yMode val="edge"/>
          <c:x val="0.14969674615520309"/>
          <c:y val="4.0628780098139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'Prodotti_layout int'!$E$1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'Prodotti_layout int'!$A$2:$A$11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'Prodotti_layout int'!$E$2:$E$11</c:f>
              <c:numCache>
                <c:formatCode>#,##0\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395-955C-A8102E68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8139408"/>
        <c:axId val="718137488"/>
      </c:barChart>
      <c:catAx>
        <c:axId val="71813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37488"/>
        <c:crosses val="autoZero"/>
        <c:auto val="1"/>
        <c:lblAlgn val="ctr"/>
        <c:lblOffset val="100"/>
        <c:noMultiLvlLbl val="0"/>
      </c:catAx>
      <c:valAx>
        <c:axId val="7181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Totale spesa - AZIENDE</a:t>
            </a:r>
          </a:p>
        </c:rich>
      </c:tx>
      <c:layout>
        <c:manualLayout>
          <c:xMode val="edge"/>
          <c:yMode val="edge"/>
          <c:x val="0.32742516172094166"/>
          <c:y val="5.6140342014036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'Prodotti_layout int'!$B$14</c:f>
              <c:strCache>
                <c:ptCount val="1"/>
                <c:pt idx="0">
                  <c:v>Totale spesa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197578075207044E-2"/>
                  <c:y val="-3.675813263801029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9C-4FE3-8DB9-3B7750EE6A46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'Prodotti_layout int'!$A$15:$A$18</c:f>
              <c:strCache>
                <c:ptCount val="4"/>
                <c:pt idx="0">
                  <c:v>Tech Innovations Ltd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'Prodotti_layout int'!$B$15:$B$18</c:f>
              <c:numCache>
                <c:formatCode>#,##0\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FE3-8DB9-3B7750EE6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5069584"/>
        <c:axId val="845073424"/>
        <c:axId val="0"/>
      </c:bar3DChart>
      <c:catAx>
        <c:axId val="8450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073424"/>
        <c:crosses val="autoZero"/>
        <c:auto val="1"/>
        <c:lblAlgn val="ctr"/>
        <c:lblOffset val="100"/>
        <c:noMultiLvlLbl val="0"/>
      </c:catAx>
      <c:valAx>
        <c:axId val="845073424"/>
        <c:scaling>
          <c:orientation val="minMax"/>
        </c:scaling>
        <c:delete val="1"/>
        <c:axPos val="l"/>
        <c:numFmt formatCode="#,##0\ &quot;€&quot;" sourceLinked="1"/>
        <c:majorTickMark val="out"/>
        <c:minorTickMark val="none"/>
        <c:tickLblPos val="nextTo"/>
        <c:crossAx val="8450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95250</xdr:rowOff>
    </xdr:from>
    <xdr:to>
      <xdr:col>12</xdr:col>
      <xdr:colOff>714375</xdr:colOff>
      <xdr:row>38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2931729-AAF0-6E3D-89D9-01A92FF86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1</xdr:row>
      <xdr:rowOff>128586</xdr:rowOff>
    </xdr:from>
    <xdr:to>
      <xdr:col>12</xdr:col>
      <xdr:colOff>809625</xdr:colOff>
      <xdr:row>20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FE05E8-09ED-8688-826D-5C01FDE6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50</xdr:row>
      <xdr:rowOff>180975</xdr:rowOff>
    </xdr:from>
    <xdr:to>
      <xdr:col>4</xdr:col>
      <xdr:colOff>1181100</xdr:colOff>
      <xdr:row>66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56B039-5608-4F8E-AC10-8730C53D5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14287</xdr:rowOff>
    </xdr:from>
    <xdr:to>
      <xdr:col>4</xdr:col>
      <xdr:colOff>781050</xdr:colOff>
      <xdr:row>34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9FA2737-2B55-4078-B9B6-0BD1DD56C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35</xdr:row>
      <xdr:rowOff>190500</xdr:rowOff>
    </xdr:from>
    <xdr:to>
      <xdr:col>4</xdr:col>
      <xdr:colOff>828675</xdr:colOff>
      <xdr:row>49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8AD6CB-9CF6-913D-89E9-11F34067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219074</xdr:colOff>
      <xdr:row>69</xdr:row>
      <xdr:rowOff>4761</xdr:rowOff>
    </xdr:from>
    <xdr:to>
      <xdr:col>4</xdr:col>
      <xdr:colOff>1181099</xdr:colOff>
      <xdr:row>84</xdr:row>
      <xdr:rowOff>171449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E9BC8D2-FBCF-A7D1-D299-EF1253C9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8C354-A548-4849-876B-461648BB990C}" name="Tabella1" displayName="Tabella1" ref="A1:E11" totalsRowShown="0" headerRowDxfId="15">
  <autoFilter ref="A1:E11" xr:uid="{9D68C354-A548-4849-876B-461648BB990C}"/>
  <tableColumns count="5">
    <tableColumn id="2" xr3:uid="{6C477269-B1C0-48EF-B6EC-AE7D79D6AE25}" name="Prodotto" dataDxfId="14"/>
    <tableColumn id="1" xr3:uid="{3124069E-9D61-47C3-991F-C11BE2F92C84}" name="Azienda" dataDxfId="13"/>
    <tableColumn id="3" xr3:uid="{626E705D-087C-43DE-A686-9A1EBBF89E6C}" name="Quantità" dataDxfId="12"/>
    <tableColumn id="4" xr3:uid="{0934C867-8197-4496-A1B0-844DA3050028}" name="Prezzo" dataDxfId="11"/>
    <tableColumn id="5" xr3:uid="{4E905E1C-FA0D-415A-BC27-E086356611FE}" name="Totale" dataDxfId="10">
      <calculatedColumnFormula>D2*C2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5C443-1283-49A0-B26E-30A974B6FFE0}" name="Tabella5" displayName="Tabella5" ref="A14:B18" totalsRowShown="0" headerRowDxfId="9">
  <tableColumns count="2">
    <tableColumn id="1" xr3:uid="{D162A8CB-B56E-489E-A3F5-5B1A57A17839}" name="Azienda"/>
    <tableColumn id="2" xr3:uid="{C4081426-0A29-46CF-BF39-62BCDAC5227D}" name="Totale spesa" dataDxfId="8">
      <calculatedColumnFormula>SUMIF(Tabella1[[Azienda]:[Totale]],Tabella5[[#This Row],[Azienda]],Tabella1[Totale])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C1CEC-0B0A-4AB1-9D66-7D47AA3BD54C}" name="Tabella14" displayName="Tabella14" ref="A1:E11" totalsRowShown="0" headerRowDxfId="7">
  <autoFilter ref="A1:E11" xr:uid="{9D68C354-A548-4849-876B-461648BB990C}"/>
  <tableColumns count="5">
    <tableColumn id="2" xr3:uid="{7FEF5C93-B6D9-4211-AA67-4B4C97A03E84}" name="Prodotto" dataDxfId="6"/>
    <tableColumn id="1" xr3:uid="{747DEE3E-B911-4A04-82DF-4F0AE9A4AF90}" name="Azienda" dataDxfId="5"/>
    <tableColumn id="3" xr3:uid="{A070B8AE-99E2-4060-A79C-B2195BE523FA}" name="Quantità" dataDxfId="4"/>
    <tableColumn id="4" xr3:uid="{E48F538A-2A37-4B0F-8957-BE9A6A1B1055}" name="Prezzo" dataDxfId="3"/>
    <tableColumn id="5" xr3:uid="{1D921897-82C8-4738-A23E-6247634D771A}" name="Totale" dataDxfId="2">
      <calculatedColumnFormula>D2*C2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587015-B6E8-4B62-B1B7-42E2E8AE7AB7}" name="Tabella55" displayName="Tabella55" ref="A14:B18" totalsRowShown="0" headerRowDxfId="1">
  <tableColumns count="2">
    <tableColumn id="1" xr3:uid="{04F85890-7FA0-4796-8A2E-99C5E258F30A}" name="Azienda"/>
    <tableColumn id="2" xr3:uid="{2B5B2566-1B27-4B9C-AE93-06E1C125D4B5}" name="Totale spesa" dataDxfId="0">
      <calculatedColumnFormula>SUMIF(Tabella14[[Azienda]:[Totale]],Tabella55[[#This Row],[Azienda]],Tabella14[Totale])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"/>
  <sheetViews>
    <sheetView workbookViewId="0">
      <selection activeCell="O19" sqref="O19"/>
    </sheetView>
  </sheetViews>
  <sheetFormatPr defaultColWidth="12.5703125" defaultRowHeight="15.75" customHeight="1" x14ac:dyDescent="0.2"/>
  <cols>
    <col min="1" max="1" width="18.7109375" bestFit="1" customWidth="1"/>
    <col min="2" max="2" width="21.7109375" customWidth="1"/>
    <col min="3" max="3" width="14.42578125" customWidth="1"/>
    <col min="4" max="4" width="10.42578125" bestFit="1" customWidth="1"/>
    <col min="5" max="5" width="12.42578125" customWidth="1"/>
  </cols>
  <sheetData>
    <row r="1" spans="1:24" ht="15.75" customHeigh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3" t="s">
        <v>5</v>
      </c>
      <c r="B2" s="3" t="s">
        <v>18</v>
      </c>
      <c r="C2" s="4">
        <v>500</v>
      </c>
      <c r="D2" s="5">
        <v>15.75</v>
      </c>
      <c r="E2" s="8">
        <f>D2*C2</f>
        <v>7875</v>
      </c>
    </row>
    <row r="3" spans="1:24" ht="12.75" x14ac:dyDescent="0.2">
      <c r="A3" s="3" t="s">
        <v>6</v>
      </c>
      <c r="B3" s="3" t="s">
        <v>18</v>
      </c>
      <c r="C3" s="4">
        <v>1200</v>
      </c>
      <c r="D3" s="5">
        <v>8.5</v>
      </c>
      <c r="E3" s="8">
        <f t="shared" ref="E3:E11" si="0">D3*C3</f>
        <v>10200</v>
      </c>
    </row>
    <row r="4" spans="1:24" ht="12.75" x14ac:dyDescent="0.2">
      <c r="A4" s="3" t="s">
        <v>8</v>
      </c>
      <c r="B4" s="3" t="s">
        <v>7</v>
      </c>
      <c r="C4" s="4">
        <v>800</v>
      </c>
      <c r="D4" s="5">
        <v>12.25</v>
      </c>
      <c r="E4" s="8">
        <f t="shared" si="0"/>
        <v>9800</v>
      </c>
    </row>
    <row r="5" spans="1:24" ht="12.75" x14ac:dyDescent="0.2">
      <c r="A5" s="3" t="s">
        <v>9</v>
      </c>
      <c r="B5" s="3" t="s">
        <v>18</v>
      </c>
      <c r="C5" s="4">
        <v>300</v>
      </c>
      <c r="D5" s="5">
        <v>25</v>
      </c>
      <c r="E5" s="8">
        <f t="shared" si="0"/>
        <v>7500</v>
      </c>
    </row>
    <row r="6" spans="1:24" ht="12.75" x14ac:dyDescent="0.2">
      <c r="A6" s="3" t="s">
        <v>10</v>
      </c>
      <c r="B6" s="3" t="s">
        <v>7</v>
      </c>
      <c r="C6" s="4">
        <v>1500</v>
      </c>
      <c r="D6" s="5">
        <v>6.5</v>
      </c>
      <c r="E6" s="8">
        <f t="shared" si="0"/>
        <v>9750</v>
      </c>
    </row>
    <row r="7" spans="1:24" ht="12.75" x14ac:dyDescent="0.2">
      <c r="A7" s="3" t="s">
        <v>12</v>
      </c>
      <c r="B7" s="3" t="s">
        <v>11</v>
      </c>
      <c r="C7" s="4">
        <v>700</v>
      </c>
      <c r="D7" s="5">
        <v>18.75</v>
      </c>
      <c r="E7" s="8">
        <f t="shared" si="0"/>
        <v>13125</v>
      </c>
    </row>
    <row r="8" spans="1:24" ht="12.75" x14ac:dyDescent="0.2">
      <c r="A8" s="3" t="s">
        <v>13</v>
      </c>
      <c r="B8" s="3" t="s">
        <v>11</v>
      </c>
      <c r="C8" s="4">
        <v>900</v>
      </c>
      <c r="D8" s="5">
        <v>14</v>
      </c>
      <c r="E8" s="8">
        <f t="shared" si="0"/>
        <v>12600</v>
      </c>
    </row>
    <row r="9" spans="1:24" ht="12.75" x14ac:dyDescent="0.2">
      <c r="A9" s="3" t="s">
        <v>14</v>
      </c>
      <c r="B9" s="3" t="s">
        <v>7</v>
      </c>
      <c r="C9" s="4">
        <v>1100</v>
      </c>
      <c r="D9" s="5">
        <v>10.5</v>
      </c>
      <c r="E9" s="8">
        <f t="shared" si="0"/>
        <v>11550</v>
      </c>
    </row>
    <row r="10" spans="1:24" ht="12.75" x14ac:dyDescent="0.2">
      <c r="A10" s="3" t="s">
        <v>15</v>
      </c>
      <c r="B10" s="3" t="s">
        <v>11</v>
      </c>
      <c r="C10" s="4">
        <v>600</v>
      </c>
      <c r="D10" s="5">
        <v>20</v>
      </c>
      <c r="E10" s="8">
        <f t="shared" si="0"/>
        <v>12000</v>
      </c>
    </row>
    <row r="11" spans="1:24" ht="12.75" x14ac:dyDescent="0.2">
      <c r="A11" s="3" t="s">
        <v>17</v>
      </c>
      <c r="B11" s="3" t="s">
        <v>16</v>
      </c>
      <c r="C11" s="4">
        <v>1000</v>
      </c>
      <c r="D11" s="5">
        <v>13.5</v>
      </c>
      <c r="E11" s="8">
        <f t="shared" si="0"/>
        <v>13500</v>
      </c>
    </row>
    <row r="14" spans="1:24" ht="15.75" customHeight="1" x14ac:dyDescent="0.25">
      <c r="A14" s="7" t="s">
        <v>0</v>
      </c>
      <c r="B14" s="7" t="s">
        <v>19</v>
      </c>
    </row>
    <row r="15" spans="1:24" ht="15.75" customHeight="1" x14ac:dyDescent="0.2">
      <c r="A15" t="s">
        <v>18</v>
      </c>
      <c r="B15" s="8">
        <f ca="1">SUMIF(Tabella1[[Azienda]:[Totale]],Tabella5[[#This Row],[Azienda]],Tabella1[Totale])</f>
        <v>25575</v>
      </c>
    </row>
    <row r="16" spans="1:24" ht="15.75" customHeight="1" x14ac:dyDescent="0.2">
      <c r="A16" t="s">
        <v>7</v>
      </c>
      <c r="B16" s="8">
        <f ca="1">SUMIF(Tabella1[[Azienda]:[Totale]],Tabella5[[#This Row],[Azienda]],Tabella1[Totale])</f>
        <v>31100</v>
      </c>
    </row>
    <row r="17" spans="1:2" ht="15.75" customHeight="1" x14ac:dyDescent="0.2">
      <c r="A17" t="s">
        <v>11</v>
      </c>
      <c r="B17" s="8">
        <f ca="1">SUMIF(Tabella1[[Azienda]:[Totale]],Tabella5[[#This Row],[Azienda]],Tabella1[Totale])</f>
        <v>37725</v>
      </c>
    </row>
    <row r="18" spans="1:2" ht="15.75" customHeight="1" x14ac:dyDescent="0.2">
      <c r="A18" t="s">
        <v>16</v>
      </c>
      <c r="B18" s="8">
        <f ca="1">SUMIF(Tabella1[[Azienda]:[Totale]],Tabella5[[#This Row],[Azienda]],Tabella1[Totale])</f>
        <v>13500</v>
      </c>
    </row>
    <row r="19" spans="1:2" ht="15.75" customHeight="1" x14ac:dyDescent="0.2">
      <c r="B19" s="6"/>
    </row>
    <row r="20" spans="1:2" ht="15.75" customHeight="1" x14ac:dyDescent="0.2">
      <c r="B20" s="6"/>
    </row>
  </sheetData>
  <pageMargins left="0.19685039370078741" right="0.19685039370078741" top="0.39370078740157483" bottom="0.39370078740157483" header="0.11811023622047245" footer="0.31496062992125984"/>
  <pageSetup paperSize="9" orientation="landscape" r:id="rId1"/>
  <headerFooter>
    <oddHeader>&amp;L&amp;"-,Grassetto Corsivo"Spese recenti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754C-8017-42EF-8382-1A6AE8F2F34D}">
  <sheetPr>
    <outlinePr summaryBelow="0" summaryRight="0"/>
  </sheetPr>
  <dimension ref="A1:X24"/>
  <sheetViews>
    <sheetView tabSelected="1" topLeftCell="A52" workbookViewId="0">
      <selection activeCell="H70" sqref="H70"/>
    </sheetView>
  </sheetViews>
  <sheetFormatPr defaultColWidth="12.5703125" defaultRowHeight="15.75" customHeight="1" x14ac:dyDescent="0.2"/>
  <cols>
    <col min="1" max="2" width="18.140625" bestFit="1" customWidth="1"/>
    <col min="3" max="3" width="11.85546875" bestFit="1" customWidth="1"/>
    <col min="4" max="4" width="12.140625" bestFit="1" customWidth="1"/>
    <col min="5" max="5" width="18.140625" bestFit="1" customWidth="1"/>
  </cols>
  <sheetData>
    <row r="1" spans="1:24" ht="15.75" customHeigh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3" t="s">
        <v>5</v>
      </c>
      <c r="B2" s="3" t="s">
        <v>18</v>
      </c>
      <c r="C2" s="4">
        <v>500</v>
      </c>
      <c r="D2" s="5">
        <v>15.75</v>
      </c>
      <c r="E2" s="8">
        <f>D2*C2</f>
        <v>7875</v>
      </c>
    </row>
    <row r="3" spans="1:24" ht="12.75" x14ac:dyDescent="0.2">
      <c r="A3" s="3" t="s">
        <v>6</v>
      </c>
      <c r="B3" s="3" t="s">
        <v>18</v>
      </c>
      <c r="C3" s="4">
        <v>1200</v>
      </c>
      <c r="D3" s="5">
        <v>8.5</v>
      </c>
      <c r="E3" s="8">
        <f t="shared" ref="E3:E11" si="0">D3*C3</f>
        <v>10200</v>
      </c>
    </row>
    <row r="4" spans="1:24" ht="12.75" x14ac:dyDescent="0.2">
      <c r="A4" s="3" t="s">
        <v>8</v>
      </c>
      <c r="B4" s="3" t="s">
        <v>7</v>
      </c>
      <c r="C4" s="4">
        <v>800</v>
      </c>
      <c r="D4" s="5">
        <v>12.25</v>
      </c>
      <c r="E4" s="8">
        <f t="shared" si="0"/>
        <v>9800</v>
      </c>
    </row>
    <row r="5" spans="1:24" ht="12.75" x14ac:dyDescent="0.2">
      <c r="A5" s="3" t="s">
        <v>9</v>
      </c>
      <c r="B5" s="3" t="s">
        <v>18</v>
      </c>
      <c r="C5" s="4">
        <v>300</v>
      </c>
      <c r="D5" s="5">
        <v>25</v>
      </c>
      <c r="E5" s="8">
        <f t="shared" si="0"/>
        <v>7500</v>
      </c>
    </row>
    <row r="6" spans="1:24" ht="12.75" x14ac:dyDescent="0.2">
      <c r="A6" s="3" t="s">
        <v>10</v>
      </c>
      <c r="B6" s="3" t="s">
        <v>7</v>
      </c>
      <c r="C6" s="4">
        <v>1500</v>
      </c>
      <c r="D6" s="5">
        <v>6.5</v>
      </c>
      <c r="E6" s="8">
        <f t="shared" si="0"/>
        <v>9750</v>
      </c>
    </row>
    <row r="7" spans="1:24" ht="12.75" x14ac:dyDescent="0.2">
      <c r="A7" s="3" t="s">
        <v>12</v>
      </c>
      <c r="B7" s="3" t="s">
        <v>11</v>
      </c>
      <c r="C7" s="4">
        <v>700</v>
      </c>
      <c r="D7" s="5">
        <v>18.75</v>
      </c>
      <c r="E7" s="8">
        <f t="shared" si="0"/>
        <v>13125</v>
      </c>
    </row>
    <row r="8" spans="1:24" ht="12.75" x14ac:dyDescent="0.2">
      <c r="A8" s="3" t="s">
        <v>13</v>
      </c>
      <c r="B8" s="3" t="s">
        <v>11</v>
      </c>
      <c r="C8" s="4">
        <v>900</v>
      </c>
      <c r="D8" s="5">
        <v>14</v>
      </c>
      <c r="E8" s="8">
        <f t="shared" si="0"/>
        <v>12600</v>
      </c>
    </row>
    <row r="9" spans="1:24" ht="12.75" x14ac:dyDescent="0.2">
      <c r="A9" s="3" t="s">
        <v>14</v>
      </c>
      <c r="B9" s="3" t="s">
        <v>7</v>
      </c>
      <c r="C9" s="4">
        <v>1100</v>
      </c>
      <c r="D9" s="5">
        <v>10.5</v>
      </c>
      <c r="E9" s="8">
        <f t="shared" si="0"/>
        <v>11550</v>
      </c>
    </row>
    <row r="10" spans="1:24" ht="12.75" x14ac:dyDescent="0.2">
      <c r="A10" s="3" t="s">
        <v>15</v>
      </c>
      <c r="B10" s="3" t="s">
        <v>11</v>
      </c>
      <c r="C10" s="4">
        <v>600</v>
      </c>
      <c r="D10" s="5">
        <v>20</v>
      </c>
      <c r="E10" s="8">
        <f t="shared" si="0"/>
        <v>12000</v>
      </c>
    </row>
    <row r="11" spans="1:24" ht="12.75" x14ac:dyDescent="0.2">
      <c r="A11" s="3" t="s">
        <v>17</v>
      </c>
      <c r="B11" s="3" t="s">
        <v>16</v>
      </c>
      <c r="C11" s="4">
        <v>1000</v>
      </c>
      <c r="D11" s="5">
        <v>13.5</v>
      </c>
      <c r="E11" s="8">
        <f t="shared" si="0"/>
        <v>13500</v>
      </c>
    </row>
    <row r="14" spans="1:24" ht="15.75" customHeight="1" x14ac:dyDescent="0.25">
      <c r="A14" s="7" t="s">
        <v>0</v>
      </c>
      <c r="B14" s="7" t="s">
        <v>19</v>
      </c>
    </row>
    <row r="15" spans="1:24" ht="15.75" customHeight="1" x14ac:dyDescent="0.2">
      <c r="A15" t="s">
        <v>18</v>
      </c>
      <c r="B15" s="8">
        <f ca="1">SUMIF(Tabella14[[Azienda]:[Totale]],Tabella55[[#This Row],[Azienda]],Tabella14[Totale])</f>
        <v>25575</v>
      </c>
    </row>
    <row r="16" spans="1:24" ht="15.75" customHeight="1" x14ac:dyDescent="0.2">
      <c r="A16" t="s">
        <v>7</v>
      </c>
      <c r="B16" s="8">
        <f ca="1">SUMIF(Tabella14[[Azienda]:[Totale]],Tabella55[[#This Row],[Azienda]],Tabella14[Totale])</f>
        <v>31100</v>
      </c>
    </row>
    <row r="17" spans="1:2" ht="15.75" customHeight="1" x14ac:dyDescent="0.2">
      <c r="A17" t="s">
        <v>11</v>
      </c>
      <c r="B17" s="8">
        <f ca="1">SUMIF(Tabella14[[Azienda]:[Totale]],Tabella55[[#This Row],[Azienda]],Tabella14[Totale])</f>
        <v>37725</v>
      </c>
    </row>
    <row r="18" spans="1:2" ht="15.75" customHeight="1" x14ac:dyDescent="0.2">
      <c r="A18" t="s">
        <v>16</v>
      </c>
      <c r="B18" s="8">
        <f ca="1">SUMIF(Tabella14[[Azienda]:[Totale]],Tabella55[[#This Row],[Azienda]],Tabella14[Totale])</f>
        <v>13500</v>
      </c>
    </row>
    <row r="19" spans="1:2" ht="12.75" x14ac:dyDescent="0.2">
      <c r="B19" s="6"/>
    </row>
    <row r="20" spans="1:2" ht="12.75" x14ac:dyDescent="0.2">
      <c r="B20" s="6"/>
    </row>
    <row r="21" spans="1:2" ht="12.75" x14ac:dyDescent="0.2"/>
    <row r="22" spans="1:2" ht="12.75" x14ac:dyDescent="0.2"/>
    <row r="23" spans="1:2" ht="12.75" x14ac:dyDescent="0.2"/>
    <row r="24" spans="1:2" ht="12.75" x14ac:dyDescent="0.2"/>
  </sheetData>
  <pageMargins left="0.19685039370078741" right="0.19685039370078741" top="0.39370078740157483" bottom="0.39370078740157483" header="0.11811023622047245" footer="0.31496062992125984"/>
  <pageSetup paperSize="9" orientation="portrait" r:id="rId1"/>
  <headerFooter>
    <oddHeader>&amp;L&amp;"-,Grassetto Corsivo"Spese recenti</oddHeader>
    <oddFooter>&amp;L&amp;P&amp;R&amp;D</oddFooter>
  </headerFooter>
  <rowBreaks count="2" manualBreakCount="2">
    <brk id="20" max="16383" man="1"/>
    <brk id="50" max="16383" man="1"/>
  </rowBreaks>
  <colBreaks count="2" manualBreakCount="2">
    <brk id="5" max="1048575" man="1"/>
    <brk id="10" max="1048575" man="1"/>
  </col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Prodotti</vt:lpstr>
      <vt:lpstr>Prodotti_layout int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ponzio</dc:creator>
  <cp:lastModifiedBy>sara ponzio</cp:lastModifiedBy>
  <cp:lastPrinted>2025-09-16T22:16:04Z</cp:lastPrinted>
  <dcterms:created xsi:type="dcterms:W3CDTF">2025-09-08T22:31:47Z</dcterms:created>
  <dcterms:modified xsi:type="dcterms:W3CDTF">2025-09-16T22:16:15Z</dcterms:modified>
</cp:coreProperties>
</file>