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_pon\OneDrive\Documents\Corso\M1_EXCEL\"/>
    </mc:Choice>
  </mc:AlternateContent>
  <xr:revisionPtr revIDLastSave="0" documentId="13_ncr:1_{335929B4-E3CB-480C-9811-76BA58D9A57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archeggio" sheetId="1" r:id="rId1"/>
    <sheet name="Frutta" sheetId="2" r:id="rId2"/>
  </sheets>
  <definedNames>
    <definedName name="_xlnm._FilterDatabase" localSheetId="1" hidden="1">Frutta!$A$1:$C$47</definedName>
    <definedName name="_xlnm._FilterDatabase" localSheetId="0" hidden="1">Parcheggio!$A$1:$G$1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11" i="2" l="1"/>
  <c r="J3" i="2"/>
  <c r="J4" i="2"/>
  <c r="J5" i="2"/>
  <c r="J6" i="2"/>
  <c r="J2" i="2"/>
  <c r="I3" i="2"/>
  <c r="I4" i="2"/>
  <c r="I5" i="2"/>
  <c r="I6" i="2"/>
  <c r="I2" i="2"/>
  <c r="H3" i="2"/>
  <c r="H4" i="2"/>
  <c r="H5" i="2"/>
  <c r="H6" i="2"/>
  <c r="H2" i="2"/>
  <c r="G3" i="2"/>
  <c r="G4" i="2"/>
  <c r="G5" i="2"/>
  <c r="G6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P3" i="1"/>
  <c r="P4" i="1"/>
  <c r="P2" i="1"/>
  <c r="O3" i="1"/>
  <c r="O4" i="1"/>
  <c r="O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F2" i="2"/>
  <c r="F3" i="2"/>
  <c r="F4" i="2"/>
  <c r="F5" i="2"/>
  <c r="F6" i="2"/>
  <c r="A8" i="1"/>
  <c r="D8" i="1" s="1"/>
  <c r="A9" i="1"/>
  <c r="D9" i="1" s="1"/>
  <c r="A10" i="1"/>
  <c r="D10" i="1" s="1"/>
  <c r="A11" i="1"/>
  <c r="D11" i="1" s="1"/>
  <c r="A12" i="1"/>
  <c r="D12" i="1" s="1"/>
  <c r="A13" i="1"/>
  <c r="D13" i="1" s="1"/>
  <c r="A14" i="1"/>
  <c r="D14" i="1" s="1"/>
  <c r="A15" i="1"/>
  <c r="D15" i="1" s="1"/>
  <c r="A16" i="1"/>
  <c r="D16" i="1" s="1"/>
  <c r="A17" i="1"/>
  <c r="D17" i="1" s="1"/>
  <c r="A18" i="1"/>
  <c r="D18" i="1" s="1"/>
  <c r="A19" i="1"/>
  <c r="D19" i="1" s="1"/>
  <c r="A20" i="1"/>
  <c r="D20" i="1" s="1"/>
  <c r="A21" i="1"/>
  <c r="D21" i="1" s="1"/>
  <c r="A22" i="1"/>
  <c r="D22" i="1" s="1"/>
  <c r="A23" i="1"/>
  <c r="D23" i="1" s="1"/>
  <c r="A24" i="1"/>
  <c r="D24" i="1" s="1"/>
  <c r="A25" i="1"/>
  <c r="D25" i="1" s="1"/>
  <c r="A26" i="1"/>
  <c r="D26" i="1" s="1"/>
  <c r="A27" i="1"/>
  <c r="D27" i="1" s="1"/>
  <c r="A28" i="1"/>
  <c r="D28" i="1" s="1"/>
  <c r="A29" i="1"/>
  <c r="D29" i="1" s="1"/>
  <c r="A30" i="1"/>
  <c r="D30" i="1" s="1"/>
  <c r="A31" i="1"/>
  <c r="D31" i="1" s="1"/>
  <c r="A32" i="1"/>
  <c r="D32" i="1" s="1"/>
  <c r="A33" i="1"/>
  <c r="D33" i="1" s="1"/>
  <c r="A34" i="1"/>
  <c r="D34" i="1" s="1"/>
  <c r="A35" i="1"/>
  <c r="D35" i="1" s="1"/>
  <c r="A36" i="1"/>
  <c r="D36" i="1" s="1"/>
  <c r="A37" i="1"/>
  <c r="D37" i="1" s="1"/>
  <c r="A38" i="1"/>
  <c r="D38" i="1" s="1"/>
  <c r="A39" i="1"/>
  <c r="D39" i="1" s="1"/>
  <c r="A40" i="1"/>
  <c r="D40" i="1" s="1"/>
  <c r="A41" i="1"/>
  <c r="D41" i="1" s="1"/>
  <c r="A42" i="1"/>
  <c r="D42" i="1" s="1"/>
  <c r="A43" i="1"/>
  <c r="D43" i="1" s="1"/>
  <c r="A44" i="1"/>
  <c r="D44" i="1" s="1"/>
  <c r="A45" i="1"/>
  <c r="D45" i="1" s="1"/>
  <c r="A46" i="1"/>
  <c r="D46" i="1" s="1"/>
  <c r="A47" i="1"/>
  <c r="D47" i="1" s="1"/>
  <c r="A48" i="1"/>
  <c r="D48" i="1" s="1"/>
  <c r="A49" i="1"/>
  <c r="D49" i="1" s="1"/>
  <c r="A50" i="1"/>
  <c r="D50" i="1" s="1"/>
  <c r="A51" i="1"/>
  <c r="D51" i="1" s="1"/>
  <c r="A52" i="1"/>
  <c r="D52" i="1" s="1"/>
  <c r="A53" i="1"/>
  <c r="D53" i="1" s="1"/>
  <c r="A54" i="1"/>
  <c r="D54" i="1" s="1"/>
  <c r="A55" i="1"/>
  <c r="D55" i="1" s="1"/>
  <c r="A56" i="1"/>
  <c r="D56" i="1" s="1"/>
  <c r="A57" i="1"/>
  <c r="D57" i="1" s="1"/>
  <c r="A58" i="1"/>
  <c r="D58" i="1" s="1"/>
  <c r="A59" i="1"/>
  <c r="D59" i="1" s="1"/>
  <c r="A60" i="1"/>
  <c r="D60" i="1" s="1"/>
  <c r="A61" i="1"/>
  <c r="D61" i="1" s="1"/>
  <c r="A62" i="1"/>
  <c r="D62" i="1" s="1"/>
  <c r="A63" i="1"/>
  <c r="D63" i="1" s="1"/>
  <c r="A64" i="1"/>
  <c r="D64" i="1" s="1"/>
  <c r="A65" i="1"/>
  <c r="D65" i="1" s="1"/>
  <c r="A66" i="1"/>
  <c r="D66" i="1" s="1"/>
  <c r="A67" i="1"/>
  <c r="D67" i="1" s="1"/>
  <c r="A68" i="1"/>
  <c r="D68" i="1" s="1"/>
  <c r="A69" i="1"/>
  <c r="D69" i="1" s="1"/>
  <c r="A70" i="1"/>
  <c r="D70" i="1" s="1"/>
  <c r="A71" i="1"/>
  <c r="D71" i="1" s="1"/>
  <c r="A72" i="1"/>
  <c r="D72" i="1" s="1"/>
  <c r="A73" i="1"/>
  <c r="D73" i="1" s="1"/>
  <c r="A74" i="1"/>
  <c r="D74" i="1" s="1"/>
  <c r="A75" i="1"/>
  <c r="D75" i="1" s="1"/>
  <c r="A76" i="1"/>
  <c r="D76" i="1" s="1"/>
  <c r="A77" i="1"/>
  <c r="D77" i="1" s="1"/>
  <c r="A78" i="1"/>
  <c r="D78" i="1" s="1"/>
  <c r="A79" i="1"/>
  <c r="D79" i="1" s="1"/>
  <c r="A80" i="1"/>
  <c r="D80" i="1" s="1"/>
  <c r="A81" i="1"/>
  <c r="D81" i="1" s="1"/>
  <c r="A82" i="1"/>
  <c r="D82" i="1" s="1"/>
  <c r="A83" i="1"/>
  <c r="D83" i="1" s="1"/>
  <c r="A84" i="1"/>
  <c r="D84" i="1" s="1"/>
  <c r="A85" i="1"/>
  <c r="D85" i="1" s="1"/>
  <c r="A86" i="1"/>
  <c r="D86" i="1" s="1"/>
  <c r="A87" i="1"/>
  <c r="D87" i="1" s="1"/>
  <c r="A88" i="1"/>
  <c r="D88" i="1" s="1"/>
  <c r="A89" i="1"/>
  <c r="D89" i="1" s="1"/>
  <c r="A90" i="1"/>
  <c r="D90" i="1" s="1"/>
  <c r="A91" i="1"/>
  <c r="D91" i="1" s="1"/>
  <c r="A92" i="1"/>
  <c r="D92" i="1" s="1"/>
  <c r="A93" i="1"/>
  <c r="D93" i="1" s="1"/>
  <c r="A94" i="1"/>
  <c r="D94" i="1" s="1"/>
  <c r="A95" i="1"/>
  <c r="D95" i="1" s="1"/>
  <c r="A96" i="1"/>
  <c r="D96" i="1" s="1"/>
  <c r="A97" i="1"/>
  <c r="D97" i="1" s="1"/>
  <c r="A98" i="1"/>
  <c r="D98" i="1" s="1"/>
  <c r="A99" i="1"/>
  <c r="D99" i="1" s="1"/>
  <c r="A100" i="1"/>
  <c r="D100" i="1" s="1"/>
  <c r="A101" i="1"/>
  <c r="D101" i="1" s="1"/>
  <c r="A3" i="1"/>
  <c r="D3" i="1" s="1"/>
  <c r="A4" i="1"/>
  <c r="D4" i="1" s="1"/>
  <c r="A5" i="1"/>
  <c r="D5" i="1" s="1"/>
  <c r="A6" i="1"/>
  <c r="D6" i="1" s="1"/>
  <c r="A7" i="1"/>
  <c r="D7" i="1" s="1"/>
  <c r="A2" i="1"/>
  <c r="D2" i="1" s="1"/>
</calcChain>
</file>

<file path=xl/sharedStrings.xml><?xml version="1.0" encoding="utf-8"?>
<sst xmlns="http://schemas.openxmlformats.org/spreadsheetml/2006/main" count="204" uniqueCount="159">
  <si>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</si>
  <si>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</si>
  <si>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</si>
  <si>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</si>
  <si>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</si>
  <si>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</si>
  <si>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</si>
  <si>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</si>
  <si>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</si>
  <si>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</si>
  <si>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</si>
  <si>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</si>
  <si>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</si>
  <si>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</si>
  <si>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</si>
  <si>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</si>
  <si>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</si>
  <si>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</si>
  <si>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</si>
  <si>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</si>
  <si>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</si>
  <si>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</si>
  <si>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</si>
  <si>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</si>
  <si>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</si>
  <si>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</si>
  <si>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</si>
  <si>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</si>
  <si>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</si>
  <si>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</si>
  <si>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</si>
  <si>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</si>
  <si>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</si>
  <si>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</si>
  <si>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</si>
  <si>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</si>
  <si>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</si>
  <si>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</si>
  <si>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</si>
  <si>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</si>
  <si>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</si>
  <si>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</si>
  <si>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</si>
  <si>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</si>
  <si>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</si>
  <si>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</si>
  <si>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</si>
  <si>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</si>
  <si>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</si>
  <si>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</si>
  <si>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</si>
  <si>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</si>
  <si>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</si>
  <si>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</si>
  <si>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</si>
  <si>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</si>
  <si>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</si>
  <si>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</si>
  <si>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</si>
  <si>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</si>
  <si>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</si>
  <si>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</si>
  <si>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</si>
  <si>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</si>
  <si>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</si>
  <si>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</si>
  <si>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</si>
  <si>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</si>
  <si>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</si>
  <si>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</si>
  <si>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</si>
  <si>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</si>
  <si>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</si>
  <si>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</si>
  <si>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</si>
  <si>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</si>
  <si>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</si>
  <si>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</si>
  <si>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</si>
  <si>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</si>
  <si>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</si>
  <si>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</si>
  <si>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</si>
  <si>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</si>
  <si>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</si>
  <si>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</si>
  <si>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</si>
  <si>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</si>
  <si>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</si>
  <si>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</si>
  <si>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</si>
  <si>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</si>
  <si>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</si>
  <si>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</si>
  <si>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</si>
  <si>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</si>
  <si>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</si>
  <si>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</si>
  <si>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</si>
  <si>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</si>
  <si>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</si>
  <si>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</si>
  <si>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</si>
  <si>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</si>
  <si>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</si>
  <si>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</si>
  <si>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</si>
  <si>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</si>
  <si>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</si>
  <si>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</si>
  <si>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A</t>
  </si>
  <si>
    <t>B</t>
  </si>
  <si>
    <t>C</t>
  </si>
  <si>
    <t>D</t>
  </si>
  <si>
    <t>E</t>
  </si>
  <si>
    <t>F</t>
  </si>
  <si>
    <t xml:space="preserve">LETTERA INIZIALE </t>
  </si>
  <si>
    <t>TARGHE</t>
  </si>
  <si>
    <t>SOGGETTO</t>
  </si>
  <si>
    <t>CONTEGGIO</t>
  </si>
  <si>
    <t>ARANCIA</t>
  </si>
  <si>
    <t xml:space="preserve">BANANA </t>
  </si>
  <si>
    <t>MELA</t>
  </si>
  <si>
    <t>PERA</t>
  </si>
  <si>
    <t>UVA</t>
  </si>
  <si>
    <t>TOTALE PESO</t>
  </si>
  <si>
    <t>G</t>
  </si>
  <si>
    <t>H</t>
  </si>
  <si>
    <t>I</t>
  </si>
  <si>
    <t>L</t>
  </si>
  <si>
    <t>M</t>
  </si>
  <si>
    <t>N</t>
  </si>
  <si>
    <t>O</t>
  </si>
  <si>
    <t>P</t>
  </si>
  <si>
    <t>J</t>
  </si>
  <si>
    <t>K</t>
  </si>
  <si>
    <t>Q</t>
  </si>
  <si>
    <t>R</t>
  </si>
  <si>
    <t>S</t>
  </si>
  <si>
    <t>T</t>
  </si>
  <si>
    <t>U</t>
  </si>
  <si>
    <t>V</t>
  </si>
  <si>
    <t>W</t>
  </si>
  <si>
    <t>Y</t>
  </si>
  <si>
    <t>X</t>
  </si>
  <si>
    <t>Z</t>
  </si>
  <si>
    <t xml:space="preserve">CLUSTER </t>
  </si>
  <si>
    <t>CLUSTER VEICOLO</t>
  </si>
  <si>
    <t>COSTO ALL'ORA</t>
  </si>
  <si>
    <t>DESCRIZIONE VEICOLO</t>
  </si>
  <si>
    <t xml:space="preserve">MOTO </t>
  </si>
  <si>
    <t>AUTO</t>
  </si>
  <si>
    <t>VAN</t>
  </si>
  <si>
    <t xml:space="preserve">COSTO MEDIO </t>
  </si>
  <si>
    <t>COSTO MEDIO</t>
  </si>
  <si>
    <t>COSTO P&gt;40</t>
  </si>
  <si>
    <t>COSTO P&gt;80</t>
  </si>
  <si>
    <t>COSTO al KG</t>
  </si>
  <si>
    <t>COSTO P&gt;80 MELA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</si>
</sst>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/>
    <xf numFmtId="0" fontId="2" fillId="0" borderId="3" xfId="0" applyFont="1" applyBorder="1" applyAlignment="1"/>
    <xf numFmtId="0" fontId="3" fillId="0" borderId="0" xfId="0" applyFont="1"/>
    <xf numFmtId="164" fontId="0" fillId="0" borderId="0" xfId="0" applyNumberFormat="1" applyFont="1" applyAlignment="1"/>
    <xf numFmtId="0" fontId="0" fillId="0" borderId="0" xfId="0" applyFont="1" applyBorder="1" applyAlignment="1"/>
    <xf numFmtId="164" fontId="0" fillId="0" borderId="2" xfId="0" applyNumberFormat="1" applyFont="1" applyBorder="1" applyAlignment="1"/>
    <xf numFmtId="164" fontId="0" fillId="0" borderId="5" xfId="0" applyNumberFormat="1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164" fontId="0" fillId="0" borderId="0" xfId="0" applyNumberFormat="1" applyFont="1" applyBorder="1" applyAlignment="1"/>
    <xf numFmtId="2" fontId="2" fillId="0" borderId="0" xfId="0" applyNumberFormat="1" applyFont="1" applyBorder="1" applyAlignment="1"/>
    <xf numFmtId="2" fontId="2" fillId="0" borderId="4" xfId="0" applyNumberFormat="1" applyFont="1" applyBorder="1" applyAlignment="1"/>
    <xf numFmtId="2" fontId="0" fillId="0" borderId="0" xfId="0" applyNumberFormat="1" applyFont="1" applyAlignment="1"/>
    <xf numFmtId="164" fontId="2" fillId="0" borderId="2" xfId="0" applyNumberFormat="1" applyFont="1" applyBorder="1" applyAlignment="1"/>
    <xf numFmtId="164" fontId="1" fillId="0" borderId="0" xfId="0" applyNumberFormat="1" applyFont="1" applyBorder="1" applyAlignment="1"/>
    <xf numFmtId="164" fontId="2" fillId="0" borderId="0" xfId="0" applyNumberFormat="1" applyFont="1" applyBorder="1" applyAlignment="1"/>
    <xf numFmtId="0" fontId="1" fillId="2" borderId="6" xfId="0" applyFont="1" applyFill="1" applyBorder="1" applyAlignment="1"/>
    <xf numFmtId="2" fontId="1" fillId="2" borderId="7" xfId="0" applyNumberFormat="1" applyFont="1" applyFill="1" applyBorder="1" applyAlignment="1"/>
    <xf numFmtId="164" fontId="1" fillId="2" borderId="8" xfId="0" applyNumberFormat="1" applyFont="1" applyFill="1" applyBorder="1" applyAlignment="1"/>
    <xf numFmtId="0" fontId="1" fillId="0" borderId="0" xfId="0" applyFont="1" applyBorder="1"/>
    <xf numFmtId="0" fontId="1" fillId="0" borderId="4" xfId="0" applyFont="1" applyBorder="1"/>
    <xf numFmtId="0" fontId="0" fillId="0" borderId="13" xfId="0" applyFont="1" applyBorder="1" applyAlignment="1"/>
    <xf numFmtId="0" fontId="1" fillId="5" borderId="6" xfId="0" applyFont="1" applyFill="1" applyBorder="1"/>
    <xf numFmtId="0" fontId="1" fillId="6" borderId="7" xfId="0" applyFont="1" applyFill="1" applyBorder="1" applyAlignment="1"/>
    <xf numFmtId="0" fontId="3" fillId="3" borderId="12" xfId="0" applyFont="1" applyFill="1" applyBorder="1"/>
    <xf numFmtId="0" fontId="4" fillId="4" borderId="12" xfId="0" applyFont="1" applyFill="1" applyBorder="1"/>
  </cellXfs>
  <cellStyles count="1">
    <cellStyle name="Normale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4" formatCode="#,##0.00\ &quot;€&quot;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4" formatCode="#,##0.00\ &quot;€&quot;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4" formatCode="#,##0.00\ &quot;€&quot;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4" formatCode="#,##0.00\ &quot;€&quot;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7BD73C-238C-4D60-87BB-AABD2BAC1FD7}" name="Tabella2" displayName="Tabella2" ref="L1:P4" totalsRowShown="0" headerRowDxfId="8" dataDxfId="9" headerRowBorderDxfId="12" tableBorderDxfId="13">
  <autoFilter ref="L1:P4" xr:uid="{FB7BD73C-238C-4D60-87BB-AABD2BAC1FD7}"/>
  <tableColumns count="5">
    <tableColumn id="1" xr3:uid="{ABC1FE4C-EA7E-4F2D-9E88-9F710C1F8C25}" name="CLUSTER VEICOLO" dataDxfId="11"/>
    <tableColumn id="2" xr3:uid="{C2D3CF65-4208-4DF7-A545-17C4B7977708}" name="COSTO ALL'ORA" dataDxfId="10"/>
    <tableColumn id="3" xr3:uid="{D7C0174D-CD7E-41F3-BFE2-304CCB3CE347}" name="DESCRIZIONE VEICOLO" dataDxfId="2"/>
    <tableColumn id="4" xr3:uid="{066FE3BB-83F5-43D7-AFB3-9CFD3EDF84F1}" name="COSTO MEDIO " dataDxfId="1">
      <calculatedColumnFormula>AVERAGE(VLOOKUP(L2,$E:$F,2,FALSE))</calculatedColumnFormula>
    </tableColumn>
    <tableColumn id="5" xr3:uid="{6AE2BB04-4DBE-4869-BD2B-A6380C747E24}" name="COSTO MEDIO" dataDxfId="0">
      <calculatedColumnFormula>AVERAGE(_xlfn.XLOOKUP(L2,$E:$E,$F:$F))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081C14-09D0-4D9E-99D8-61709FAEF049}" name="Tabella3" displayName="Tabella3" ref="I1:J27" totalsRowShown="0" headerRowDxfId="3" dataDxfId="4" tableBorderDxfId="7">
  <autoFilter ref="I1:J27" xr:uid="{06081C14-09D0-4D9E-99D8-61709FAEF049}"/>
  <tableColumns count="2">
    <tableColumn id="1" xr3:uid="{3185ABA2-33CC-4870-9AB0-94DDF413FDB0}" name="TARGHE" dataDxfId="6"/>
    <tableColumn id="2" xr3:uid="{AA5C8515-10DB-4A95-9E84-9CD358138221}" name="CLUSTER " dataDxfId="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F11A90-43CB-46AA-91F8-1ED8912C15A8}" name="Tabella1" displayName="Tabella1" ref="E1:J6" totalsRowShown="0" headerRowDxfId="14">
  <autoFilter ref="E1:J6" xr:uid="{98F11A90-43CB-46AA-91F8-1ED8912C15A8}"/>
  <tableColumns count="6">
    <tableColumn id="1" xr3:uid="{BA255856-56E5-4F62-B7AC-ACAA57B75E55}" name="SOGGETTO"/>
    <tableColumn id="2" xr3:uid="{4D18107D-44C0-46E4-843C-2E8087997D3B}" name="CONTEGGIO">
      <calculatedColumnFormula>COUNTIF($A$2:$A$47,E2)</calculatedColumnFormula>
    </tableColumn>
    <tableColumn id="3" xr3:uid="{26E13F4A-EE0C-4E3F-A230-EACB14F7DED7}" name="TOTALE PESO">
      <calculatedColumnFormula>SUMIF($A$2:$A$47,E2,$B$2:$B$47)</calculatedColumnFormula>
    </tableColumn>
    <tableColumn id="4" xr3:uid="{62B69F4C-786E-48D8-B424-EE03351DD083}" name="COSTO P&gt;40">
      <calculatedColumnFormula>SUMIFS(C:C,A:A,E2,B:B,"&gt;40")</calculatedColumnFormula>
    </tableColumn>
    <tableColumn id="5" xr3:uid="{EB0E5B5D-D429-481E-960A-34CCE4F703E8}" name="COSTO P&gt;80">
      <calculatedColumnFormula>SUMIFS(C:C,A:A,E2,B:B,"&gt;80")</calculatedColumnFormula>
    </tableColumn>
    <tableColumn id="6" xr3:uid="{068BBC19-695D-40C5-9433-17214A25949E}" name="COSTO al KG" dataDxfId="15">
      <calculatedColumnFormula>IFERROR((SUMIFS(C:C,A:A,E2)/G2),0)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"/>
  <sheetViews>
    <sheetView tabSelected="1" workbookViewId="0">
      <selection activeCell="I35" sqref="I35"/>
    </sheetView>
  </sheetViews>
  <sheetFormatPr defaultColWidth="12.5703125" defaultRowHeight="15.75" customHeight="1" x14ac:dyDescent="0.2"/>
  <cols>
    <col min="1" max="1" width="23.140625" customWidth="1"/>
    <col min="2" max="2" width="16.140625" customWidth="1"/>
    <col min="3" max="3" width="25.42578125" customWidth="1"/>
    <col min="4" max="5" width="36.42578125" customWidth="1"/>
    <col min="6" max="6" width="28.5703125" customWidth="1"/>
    <col min="7" max="7" width="27.42578125" customWidth="1"/>
    <col min="10" max="10" width="14" customWidth="1"/>
    <col min="11" max="11" width="16.28515625" customWidth="1"/>
    <col min="12" max="12" width="24.28515625" customWidth="1"/>
    <col min="13" max="13" width="22.7109375" customWidth="1"/>
    <col min="14" max="14" width="29.140625" customWidth="1"/>
    <col min="15" max="15" width="22.42578125" customWidth="1"/>
    <col min="16" max="16" width="18.7109375" customWidth="1"/>
  </cols>
  <sheetData>
    <row r="1" spans="1:27" ht="15.75" customHeight="1" x14ac:dyDescent="0.25">
      <c r="A1" s="28" t="s">
        <v>116</v>
      </c>
      <c r="B1" s="29" t="s">
        <v>0</v>
      </c>
      <c r="C1" s="29" t="s">
        <v>1</v>
      </c>
      <c r="D1" s="28" t="s">
        <v>2</v>
      </c>
      <c r="E1" s="28" t="s">
        <v>2</v>
      </c>
      <c r="F1" s="28" t="s">
        <v>3</v>
      </c>
      <c r="G1" s="28" t="s">
        <v>149</v>
      </c>
      <c r="H1" s="1"/>
      <c r="I1" s="25" t="s">
        <v>117</v>
      </c>
      <c r="J1" s="25" t="s">
        <v>146</v>
      </c>
      <c r="K1" s="1"/>
      <c r="L1" s="26" t="s">
        <v>147</v>
      </c>
      <c r="M1" s="26" t="s">
        <v>148</v>
      </c>
      <c r="N1" s="26" t="s">
        <v>149</v>
      </c>
      <c r="O1" s="26" t="s">
        <v>153</v>
      </c>
      <c r="P1" s="26" t="s">
        <v>154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x14ac:dyDescent="0.2">
      <c r="A2" s="9" t="str">
        <f t="shared" ref="A2:A33" si="0">LEFT(B2,1)</f>
        <v>A</v>
      </c>
      <c r="B2" s="12" t="s">
        <v>4</v>
      </c>
      <c r="C2" s="12">
        <v>1.5</v>
      </c>
      <c r="D2" s="9">
        <f>IF(A2&lt;"G",0,IF(A2&lt;"N",1,2))</f>
        <v>0</v>
      </c>
      <c r="E2" s="9">
        <f>VLOOKUP(LEFT(B2,1),$I$2:$J$27,2,FALSE)</f>
        <v>0</v>
      </c>
      <c r="F2" s="7">
        <f>C2*VLOOKUP(E2,$L$2:$M$4,2,FALSE)</f>
        <v>6</v>
      </c>
      <c r="G2" s="9" t="str">
        <f>_xlfn.XLOOKUP(E2,$L$2:$L$4,$N$2:$N$4)</f>
        <v xml:space="preserve">MOTO </v>
      </c>
      <c r="I2" s="27" t="s">
        <v>110</v>
      </c>
      <c r="J2" s="27">
        <v>0</v>
      </c>
      <c r="L2" s="6">
        <v>0</v>
      </c>
      <c r="M2" s="15">
        <v>4</v>
      </c>
      <c r="N2" s="6" t="s">
        <v>150</v>
      </c>
      <c r="O2" s="15">
        <f>AVERAGE(VLOOKUP(L2,$E:$F,2,FALSE))</f>
        <v>6</v>
      </c>
      <c r="P2" s="15">
        <f>AVERAGE(_xlfn.XLOOKUP(L2,$E:$E,$F:$F))</f>
        <v>6</v>
      </c>
    </row>
    <row r="3" spans="1:27" ht="12.75" x14ac:dyDescent="0.2">
      <c r="A3" s="10" t="str">
        <f t="shared" si="0"/>
        <v>L</v>
      </c>
      <c r="B3" s="13" t="s">
        <v>5</v>
      </c>
      <c r="C3" s="13">
        <v>2.5</v>
      </c>
      <c r="D3" s="10">
        <f t="shared" ref="D3:D66" si="1">IF(A3&lt;"G",0,IF(A3&lt;"N",1,2))</f>
        <v>1</v>
      </c>
      <c r="E3" s="10">
        <f t="shared" ref="E3:E66" si="2">VLOOKUP(LEFT(B3,1),$I$2:$J$27,2,FALSE)</f>
        <v>1</v>
      </c>
      <c r="F3" s="7">
        <f t="shared" ref="F3:F66" si="3">C3*VLOOKUP(E3,$L$2:$M$4,2,FALSE)</f>
        <v>7.5</v>
      </c>
      <c r="G3" s="10" t="str">
        <f t="shared" ref="G3:G66" si="4">_xlfn.XLOOKUP(E3,$L$2:$L$4,$N$2:$N$4)</f>
        <v>AUTO</v>
      </c>
      <c r="I3" s="6" t="s">
        <v>111</v>
      </c>
      <c r="J3" s="6">
        <v>0</v>
      </c>
      <c r="L3" s="6">
        <v>1</v>
      </c>
      <c r="M3" s="15">
        <v>3</v>
      </c>
      <c r="N3" s="6" t="s">
        <v>151</v>
      </c>
      <c r="O3" s="15">
        <f>AVERAGE(VLOOKUP(L3,$E:$F,2,FALSE))</f>
        <v>7.5</v>
      </c>
      <c r="P3" s="15">
        <f>AVERAGE(_xlfn.XLOOKUP(L3,$E:$E,$F:$F))</f>
        <v>7.5</v>
      </c>
    </row>
    <row r="4" spans="1:27" ht="12.75" x14ac:dyDescent="0.2">
      <c r="A4" s="10" t="str">
        <f t="shared" si="0"/>
        <v>P</v>
      </c>
      <c r="B4" s="13" t="s">
        <v>6</v>
      </c>
      <c r="C4" s="13">
        <v>3.5</v>
      </c>
      <c r="D4" s="10">
        <f t="shared" si="1"/>
        <v>2</v>
      </c>
      <c r="E4" s="10">
        <f t="shared" si="2"/>
        <v>2</v>
      </c>
      <c r="F4" s="7">
        <f t="shared" si="3"/>
        <v>7</v>
      </c>
      <c r="G4" s="10" t="str">
        <f t="shared" si="4"/>
        <v>VAN</v>
      </c>
      <c r="I4" s="6" t="s">
        <v>112</v>
      </c>
      <c r="J4" s="6">
        <v>0</v>
      </c>
      <c r="L4" s="6">
        <v>2</v>
      </c>
      <c r="M4" s="15">
        <v>2</v>
      </c>
      <c r="N4" s="6" t="s">
        <v>152</v>
      </c>
      <c r="O4" s="15">
        <f>AVERAGE(VLOOKUP(L4,$E:$F,2,FALSE))</f>
        <v>7</v>
      </c>
      <c r="P4" s="15">
        <f>AVERAGE(_xlfn.XLOOKUP(L4,$E:$E,$F:$F))</f>
        <v>7</v>
      </c>
    </row>
    <row r="5" spans="1:27" ht="12.75" x14ac:dyDescent="0.2">
      <c r="A5" s="10" t="str">
        <f t="shared" si="0"/>
        <v>U</v>
      </c>
      <c r="B5" s="13" t="s">
        <v>7</v>
      </c>
      <c r="C5" s="13">
        <v>4.5</v>
      </c>
      <c r="D5" s="10">
        <f t="shared" si="1"/>
        <v>2</v>
      </c>
      <c r="E5" s="10">
        <f t="shared" si="2"/>
        <v>2</v>
      </c>
      <c r="F5" s="7">
        <f t="shared" si="3"/>
        <v>9</v>
      </c>
      <c r="G5" s="10" t="str">
        <f t="shared" si="4"/>
        <v>VAN</v>
      </c>
      <c r="I5" s="6" t="s">
        <v>113</v>
      </c>
      <c r="J5" s="6">
        <v>0</v>
      </c>
    </row>
    <row r="6" spans="1:27" ht="12.75" x14ac:dyDescent="0.2">
      <c r="A6" s="10" t="str">
        <f t="shared" si="0"/>
        <v>W</v>
      </c>
      <c r="B6" s="13" t="s">
        <v>8</v>
      </c>
      <c r="C6" s="13">
        <v>5.5</v>
      </c>
      <c r="D6" s="10">
        <f t="shared" si="1"/>
        <v>2</v>
      </c>
      <c r="E6" s="10">
        <f t="shared" si="2"/>
        <v>2</v>
      </c>
      <c r="F6" s="7">
        <f t="shared" si="3"/>
        <v>11</v>
      </c>
      <c r="G6" s="10" t="str">
        <f t="shared" si="4"/>
        <v>VAN</v>
      </c>
      <c r="I6" s="6" t="s">
        <v>114</v>
      </c>
      <c r="J6" s="6">
        <v>0</v>
      </c>
    </row>
    <row r="7" spans="1:27" ht="12.75" x14ac:dyDescent="0.2">
      <c r="A7" s="10" t="str">
        <f t="shared" si="0"/>
        <v>Y</v>
      </c>
      <c r="B7" s="13" t="s">
        <v>9</v>
      </c>
      <c r="C7" s="13">
        <v>6.5</v>
      </c>
      <c r="D7" s="10">
        <f t="shared" si="1"/>
        <v>2</v>
      </c>
      <c r="E7" s="10">
        <f t="shared" si="2"/>
        <v>2</v>
      </c>
      <c r="F7" s="7">
        <f t="shared" si="3"/>
        <v>13</v>
      </c>
      <c r="G7" s="10" t="str">
        <f t="shared" si="4"/>
        <v>VAN</v>
      </c>
      <c r="I7" s="6" t="s">
        <v>115</v>
      </c>
      <c r="J7" s="6">
        <v>0</v>
      </c>
    </row>
    <row r="8" spans="1:27" ht="12.75" x14ac:dyDescent="0.2">
      <c r="A8" s="10" t="str">
        <f t="shared" si="0"/>
        <v>A</v>
      </c>
      <c r="B8" s="13" t="s">
        <v>10</v>
      </c>
      <c r="C8" s="13">
        <v>7.5</v>
      </c>
      <c r="D8" s="10">
        <f t="shared" si="1"/>
        <v>0</v>
      </c>
      <c r="E8" s="10">
        <f t="shared" si="2"/>
        <v>0</v>
      </c>
      <c r="F8" s="7">
        <f t="shared" si="3"/>
        <v>30</v>
      </c>
      <c r="G8" s="10" t="str">
        <f t="shared" si="4"/>
        <v xml:space="preserve">MOTO </v>
      </c>
      <c r="I8" s="6" t="s">
        <v>126</v>
      </c>
      <c r="J8" s="6">
        <v>1</v>
      </c>
    </row>
    <row r="9" spans="1:27" ht="12.75" x14ac:dyDescent="0.2">
      <c r="A9" s="10" t="str">
        <f t="shared" si="0"/>
        <v>C</v>
      </c>
      <c r="B9" s="13" t="s">
        <v>11</v>
      </c>
      <c r="C9" s="13">
        <v>8.5</v>
      </c>
      <c r="D9" s="10">
        <f t="shared" si="1"/>
        <v>0</v>
      </c>
      <c r="E9" s="10">
        <f t="shared" si="2"/>
        <v>0</v>
      </c>
      <c r="F9" s="7">
        <f t="shared" si="3"/>
        <v>34</v>
      </c>
      <c r="G9" s="10" t="str">
        <f t="shared" si="4"/>
        <v xml:space="preserve">MOTO </v>
      </c>
      <c r="I9" s="6" t="s">
        <v>127</v>
      </c>
      <c r="J9" s="6">
        <v>1</v>
      </c>
    </row>
    <row r="10" spans="1:27" ht="12.75" x14ac:dyDescent="0.2">
      <c r="A10" s="10" t="str">
        <f t="shared" si="0"/>
        <v>E</v>
      </c>
      <c r="B10" s="13" t="s">
        <v>12</v>
      </c>
      <c r="C10" s="13">
        <v>9.5</v>
      </c>
      <c r="D10" s="10">
        <f t="shared" si="1"/>
        <v>0</v>
      </c>
      <c r="E10" s="10">
        <f t="shared" si="2"/>
        <v>0</v>
      </c>
      <c r="F10" s="7">
        <f t="shared" si="3"/>
        <v>38</v>
      </c>
      <c r="G10" s="10" t="str">
        <f t="shared" si="4"/>
        <v xml:space="preserve">MOTO </v>
      </c>
      <c r="I10" s="6" t="s">
        <v>128</v>
      </c>
      <c r="J10" s="6">
        <v>1</v>
      </c>
    </row>
    <row r="11" spans="1:27" ht="12.75" x14ac:dyDescent="0.2">
      <c r="A11" s="10" t="str">
        <f t="shared" si="0"/>
        <v>G</v>
      </c>
      <c r="B11" s="13" t="s">
        <v>13</v>
      </c>
      <c r="C11" s="13">
        <v>10</v>
      </c>
      <c r="D11" s="10">
        <f t="shared" si="1"/>
        <v>1</v>
      </c>
      <c r="E11" s="10">
        <f t="shared" si="2"/>
        <v>1</v>
      </c>
      <c r="F11" s="7">
        <f t="shared" si="3"/>
        <v>30</v>
      </c>
      <c r="G11" s="10" t="str">
        <f t="shared" si="4"/>
        <v>AUTO</v>
      </c>
      <c r="I11" s="6" t="s">
        <v>134</v>
      </c>
      <c r="J11" s="6">
        <v>1</v>
      </c>
    </row>
    <row r="12" spans="1:27" ht="12.75" x14ac:dyDescent="0.2">
      <c r="A12" s="10" t="str">
        <f t="shared" si="0"/>
        <v>I</v>
      </c>
      <c r="B12" s="13" t="s">
        <v>14</v>
      </c>
      <c r="C12" s="13">
        <v>0.5</v>
      </c>
      <c r="D12" s="10">
        <f t="shared" si="1"/>
        <v>1</v>
      </c>
      <c r="E12" s="10">
        <f t="shared" si="2"/>
        <v>1</v>
      </c>
      <c r="F12" s="7">
        <f t="shared" si="3"/>
        <v>1.5</v>
      </c>
      <c r="G12" s="10" t="str">
        <f t="shared" si="4"/>
        <v>AUTO</v>
      </c>
      <c r="I12" s="6" t="s">
        <v>135</v>
      </c>
      <c r="J12" s="6">
        <v>1</v>
      </c>
    </row>
    <row r="13" spans="1:27" ht="12.75" x14ac:dyDescent="0.2">
      <c r="A13" s="10" t="str">
        <f t="shared" si="0"/>
        <v>K</v>
      </c>
      <c r="B13" s="13" t="s">
        <v>15</v>
      </c>
      <c r="C13" s="13">
        <v>1</v>
      </c>
      <c r="D13" s="10">
        <f t="shared" si="1"/>
        <v>1</v>
      </c>
      <c r="E13" s="10">
        <f t="shared" si="2"/>
        <v>1</v>
      </c>
      <c r="F13" s="7">
        <f t="shared" si="3"/>
        <v>3</v>
      </c>
      <c r="G13" s="10" t="str">
        <f t="shared" si="4"/>
        <v>AUTO</v>
      </c>
      <c r="I13" s="6" t="s">
        <v>129</v>
      </c>
      <c r="J13" s="6">
        <v>1</v>
      </c>
    </row>
    <row r="14" spans="1:27" ht="12.75" x14ac:dyDescent="0.2">
      <c r="A14" s="10" t="str">
        <f t="shared" si="0"/>
        <v>M</v>
      </c>
      <c r="B14" s="13" t="s">
        <v>16</v>
      </c>
      <c r="C14" s="13">
        <v>2</v>
      </c>
      <c r="D14" s="10">
        <f t="shared" si="1"/>
        <v>1</v>
      </c>
      <c r="E14" s="10">
        <f t="shared" si="2"/>
        <v>1</v>
      </c>
      <c r="F14" s="7">
        <f t="shared" si="3"/>
        <v>6</v>
      </c>
      <c r="G14" s="10" t="str">
        <f t="shared" si="4"/>
        <v>AUTO</v>
      </c>
      <c r="I14" s="6" t="s">
        <v>130</v>
      </c>
      <c r="J14" s="6">
        <v>1</v>
      </c>
    </row>
    <row r="15" spans="1:27" ht="12.75" x14ac:dyDescent="0.2">
      <c r="A15" s="10" t="str">
        <f t="shared" si="0"/>
        <v>O</v>
      </c>
      <c r="B15" s="13" t="s">
        <v>17</v>
      </c>
      <c r="C15" s="13">
        <v>3</v>
      </c>
      <c r="D15" s="10">
        <f t="shared" si="1"/>
        <v>2</v>
      </c>
      <c r="E15" s="10">
        <f t="shared" si="2"/>
        <v>2</v>
      </c>
      <c r="F15" s="7">
        <f t="shared" si="3"/>
        <v>6</v>
      </c>
      <c r="G15" s="10" t="str">
        <f t="shared" si="4"/>
        <v>VAN</v>
      </c>
      <c r="I15" s="6" t="s">
        <v>131</v>
      </c>
      <c r="J15" s="6">
        <v>2</v>
      </c>
    </row>
    <row r="16" spans="1:27" ht="12.75" x14ac:dyDescent="0.2">
      <c r="A16" s="10" t="str">
        <f t="shared" si="0"/>
        <v>Q</v>
      </c>
      <c r="B16" s="13" t="s">
        <v>18</v>
      </c>
      <c r="C16" s="13">
        <v>4</v>
      </c>
      <c r="D16" s="10">
        <f t="shared" si="1"/>
        <v>2</v>
      </c>
      <c r="E16" s="10">
        <f t="shared" si="2"/>
        <v>2</v>
      </c>
      <c r="F16" s="7">
        <f t="shared" si="3"/>
        <v>8</v>
      </c>
      <c r="G16" s="10" t="str">
        <f t="shared" si="4"/>
        <v>VAN</v>
      </c>
      <c r="I16" s="6" t="s">
        <v>132</v>
      </c>
      <c r="J16" s="6">
        <v>2</v>
      </c>
    </row>
    <row r="17" spans="1:10" ht="12.75" x14ac:dyDescent="0.2">
      <c r="A17" s="10" t="str">
        <f t="shared" si="0"/>
        <v>S</v>
      </c>
      <c r="B17" s="13" t="s">
        <v>19</v>
      </c>
      <c r="C17" s="13">
        <v>5</v>
      </c>
      <c r="D17" s="10">
        <f t="shared" si="1"/>
        <v>2</v>
      </c>
      <c r="E17" s="10">
        <f t="shared" si="2"/>
        <v>2</v>
      </c>
      <c r="F17" s="7">
        <f t="shared" si="3"/>
        <v>10</v>
      </c>
      <c r="G17" s="10" t="str">
        <f t="shared" si="4"/>
        <v>VAN</v>
      </c>
      <c r="I17" s="6" t="s">
        <v>133</v>
      </c>
      <c r="J17" s="6">
        <v>2</v>
      </c>
    </row>
    <row r="18" spans="1:10" ht="12.75" x14ac:dyDescent="0.2">
      <c r="A18" s="10" t="str">
        <f t="shared" si="0"/>
        <v>U</v>
      </c>
      <c r="B18" s="13" t="s">
        <v>20</v>
      </c>
      <c r="C18" s="13">
        <v>6</v>
      </c>
      <c r="D18" s="10">
        <f t="shared" si="1"/>
        <v>2</v>
      </c>
      <c r="E18" s="10">
        <f t="shared" si="2"/>
        <v>2</v>
      </c>
      <c r="F18" s="7">
        <f t="shared" si="3"/>
        <v>12</v>
      </c>
      <c r="G18" s="10" t="str">
        <f t="shared" si="4"/>
        <v>VAN</v>
      </c>
      <c r="I18" s="6" t="s">
        <v>136</v>
      </c>
      <c r="J18" s="6">
        <v>2</v>
      </c>
    </row>
    <row r="19" spans="1:10" ht="12.75" x14ac:dyDescent="0.2">
      <c r="A19" s="10" t="str">
        <f t="shared" si="0"/>
        <v>W</v>
      </c>
      <c r="B19" s="13" t="s">
        <v>21</v>
      </c>
      <c r="C19" s="13">
        <v>7</v>
      </c>
      <c r="D19" s="10">
        <f t="shared" si="1"/>
        <v>2</v>
      </c>
      <c r="E19" s="10">
        <f t="shared" si="2"/>
        <v>2</v>
      </c>
      <c r="F19" s="7">
        <f t="shared" si="3"/>
        <v>14</v>
      </c>
      <c r="G19" s="10" t="str">
        <f t="shared" si="4"/>
        <v>VAN</v>
      </c>
      <c r="I19" s="6" t="s">
        <v>137</v>
      </c>
      <c r="J19" s="6">
        <v>2</v>
      </c>
    </row>
    <row r="20" spans="1:10" ht="12.75" x14ac:dyDescent="0.2">
      <c r="A20" s="10" t="str">
        <f t="shared" si="0"/>
        <v>Y</v>
      </c>
      <c r="B20" s="13" t="s">
        <v>22</v>
      </c>
      <c r="C20" s="13">
        <v>8</v>
      </c>
      <c r="D20" s="10">
        <f t="shared" si="1"/>
        <v>2</v>
      </c>
      <c r="E20" s="10">
        <f t="shared" si="2"/>
        <v>2</v>
      </c>
      <c r="F20" s="7">
        <f t="shared" si="3"/>
        <v>16</v>
      </c>
      <c r="G20" s="10" t="str">
        <f t="shared" si="4"/>
        <v>VAN</v>
      </c>
      <c r="I20" s="6" t="s">
        <v>138</v>
      </c>
      <c r="J20" s="6">
        <v>2</v>
      </c>
    </row>
    <row r="21" spans="1:10" ht="12.75" x14ac:dyDescent="0.2">
      <c r="A21" s="10" t="str">
        <f t="shared" si="0"/>
        <v>A</v>
      </c>
      <c r="B21" s="13" t="s">
        <v>23</v>
      </c>
      <c r="C21" s="13">
        <v>9</v>
      </c>
      <c r="D21" s="10">
        <f t="shared" si="1"/>
        <v>0</v>
      </c>
      <c r="E21" s="10">
        <f t="shared" si="2"/>
        <v>0</v>
      </c>
      <c r="F21" s="7">
        <f t="shared" si="3"/>
        <v>36</v>
      </c>
      <c r="G21" s="10" t="str">
        <f t="shared" si="4"/>
        <v xml:space="preserve">MOTO </v>
      </c>
      <c r="I21" s="6" t="s">
        <v>139</v>
      </c>
      <c r="J21" s="6">
        <v>2</v>
      </c>
    </row>
    <row r="22" spans="1:10" ht="12.75" x14ac:dyDescent="0.2">
      <c r="A22" s="10" t="str">
        <f t="shared" si="0"/>
        <v>C</v>
      </c>
      <c r="B22" s="13" t="s">
        <v>24</v>
      </c>
      <c r="C22" s="13">
        <v>10</v>
      </c>
      <c r="D22" s="10">
        <f t="shared" si="1"/>
        <v>0</v>
      </c>
      <c r="E22" s="10">
        <f t="shared" si="2"/>
        <v>0</v>
      </c>
      <c r="F22" s="7">
        <f t="shared" si="3"/>
        <v>40</v>
      </c>
      <c r="G22" s="10" t="str">
        <f t="shared" si="4"/>
        <v xml:space="preserve">MOTO </v>
      </c>
      <c r="I22" s="6" t="s">
        <v>140</v>
      </c>
      <c r="J22" s="6">
        <v>2</v>
      </c>
    </row>
    <row r="23" spans="1:10" ht="12.75" x14ac:dyDescent="0.2">
      <c r="A23" s="10" t="str">
        <f t="shared" si="0"/>
        <v>E</v>
      </c>
      <c r="B23" s="13" t="s">
        <v>25</v>
      </c>
      <c r="C23" s="13">
        <v>0.5</v>
      </c>
      <c r="D23" s="10">
        <f t="shared" si="1"/>
        <v>0</v>
      </c>
      <c r="E23" s="10">
        <f t="shared" si="2"/>
        <v>0</v>
      </c>
      <c r="F23" s="7">
        <f t="shared" si="3"/>
        <v>2</v>
      </c>
      <c r="G23" s="10" t="str">
        <f t="shared" si="4"/>
        <v xml:space="preserve">MOTO </v>
      </c>
      <c r="I23" s="6" t="s">
        <v>141</v>
      </c>
      <c r="J23" s="6">
        <v>2</v>
      </c>
    </row>
    <row r="24" spans="1:10" ht="12.75" x14ac:dyDescent="0.2">
      <c r="A24" s="10" t="str">
        <f t="shared" si="0"/>
        <v>G</v>
      </c>
      <c r="B24" s="13" t="s">
        <v>26</v>
      </c>
      <c r="C24" s="13">
        <v>1</v>
      </c>
      <c r="D24" s="10">
        <f t="shared" si="1"/>
        <v>1</v>
      </c>
      <c r="E24" s="10">
        <f t="shared" si="2"/>
        <v>1</v>
      </c>
      <c r="F24" s="7">
        <f t="shared" si="3"/>
        <v>3</v>
      </c>
      <c r="G24" s="10" t="str">
        <f t="shared" si="4"/>
        <v>AUTO</v>
      </c>
      <c r="I24" s="6" t="s">
        <v>142</v>
      </c>
      <c r="J24" s="6">
        <v>2</v>
      </c>
    </row>
    <row r="25" spans="1:10" ht="12.75" x14ac:dyDescent="0.2">
      <c r="A25" s="10" t="str">
        <f t="shared" si="0"/>
        <v>I</v>
      </c>
      <c r="B25" s="13" t="s">
        <v>27</v>
      </c>
      <c r="C25" s="13">
        <v>2</v>
      </c>
      <c r="D25" s="10">
        <f t="shared" si="1"/>
        <v>1</v>
      </c>
      <c r="E25" s="10">
        <f t="shared" si="2"/>
        <v>1</v>
      </c>
      <c r="F25" s="7">
        <f t="shared" si="3"/>
        <v>6</v>
      </c>
      <c r="G25" s="10" t="str">
        <f t="shared" si="4"/>
        <v>AUTO</v>
      </c>
      <c r="I25" s="6" t="s">
        <v>144</v>
      </c>
      <c r="J25" s="6">
        <v>2</v>
      </c>
    </row>
    <row r="26" spans="1:10" ht="12.75" x14ac:dyDescent="0.2">
      <c r="A26" s="10" t="str">
        <f t="shared" si="0"/>
        <v>K</v>
      </c>
      <c r="B26" s="13" t="s">
        <v>28</v>
      </c>
      <c r="C26" s="13">
        <v>3</v>
      </c>
      <c r="D26" s="10">
        <f t="shared" si="1"/>
        <v>1</v>
      </c>
      <c r="E26" s="10">
        <f t="shared" si="2"/>
        <v>1</v>
      </c>
      <c r="F26" s="7">
        <f t="shared" si="3"/>
        <v>9</v>
      </c>
      <c r="G26" s="10" t="str">
        <f t="shared" si="4"/>
        <v>AUTO</v>
      </c>
      <c r="I26" s="6" t="s">
        <v>143</v>
      </c>
      <c r="J26" s="6">
        <v>2</v>
      </c>
    </row>
    <row r="27" spans="1:10" ht="12.75" x14ac:dyDescent="0.2">
      <c r="A27" s="10" t="str">
        <f t="shared" si="0"/>
        <v>M</v>
      </c>
      <c r="B27" s="13" t="s">
        <v>29</v>
      </c>
      <c r="C27" s="13">
        <v>4</v>
      </c>
      <c r="D27" s="10">
        <f t="shared" si="1"/>
        <v>1</v>
      </c>
      <c r="E27" s="10">
        <f t="shared" si="2"/>
        <v>1</v>
      </c>
      <c r="F27" s="7">
        <f t="shared" si="3"/>
        <v>12</v>
      </c>
      <c r="G27" s="10" t="str">
        <f t="shared" si="4"/>
        <v>AUTO</v>
      </c>
      <c r="I27" s="6" t="s">
        <v>145</v>
      </c>
      <c r="J27" s="6">
        <v>2</v>
      </c>
    </row>
    <row r="28" spans="1:10" ht="12.75" x14ac:dyDescent="0.2">
      <c r="A28" s="10" t="str">
        <f t="shared" si="0"/>
        <v>O</v>
      </c>
      <c r="B28" s="13" t="s">
        <v>30</v>
      </c>
      <c r="C28" s="13">
        <v>5</v>
      </c>
      <c r="D28" s="10">
        <f t="shared" si="1"/>
        <v>2</v>
      </c>
      <c r="E28" s="10">
        <f t="shared" si="2"/>
        <v>2</v>
      </c>
      <c r="F28" s="7">
        <f t="shared" si="3"/>
        <v>10</v>
      </c>
      <c r="G28" s="10" t="str">
        <f t="shared" si="4"/>
        <v>VAN</v>
      </c>
    </row>
    <row r="29" spans="1:10" ht="12.75" x14ac:dyDescent="0.2">
      <c r="A29" s="10" t="str">
        <f t="shared" si="0"/>
        <v>Q</v>
      </c>
      <c r="B29" s="13" t="s">
        <v>31</v>
      </c>
      <c r="C29" s="13">
        <v>6</v>
      </c>
      <c r="D29" s="10">
        <f t="shared" si="1"/>
        <v>2</v>
      </c>
      <c r="E29" s="10">
        <f t="shared" si="2"/>
        <v>2</v>
      </c>
      <c r="F29" s="7">
        <f t="shared" si="3"/>
        <v>12</v>
      </c>
      <c r="G29" s="10" t="str">
        <f t="shared" si="4"/>
        <v>VAN</v>
      </c>
    </row>
    <row r="30" spans="1:10" ht="12.75" x14ac:dyDescent="0.2">
      <c r="A30" s="10" t="str">
        <f t="shared" si="0"/>
        <v>S</v>
      </c>
      <c r="B30" s="13" t="s">
        <v>32</v>
      </c>
      <c r="C30" s="13">
        <v>7</v>
      </c>
      <c r="D30" s="10">
        <f t="shared" si="1"/>
        <v>2</v>
      </c>
      <c r="E30" s="10">
        <f t="shared" si="2"/>
        <v>2</v>
      </c>
      <c r="F30" s="7">
        <f t="shared" si="3"/>
        <v>14</v>
      </c>
      <c r="G30" s="10" t="str">
        <f t="shared" si="4"/>
        <v>VAN</v>
      </c>
    </row>
    <row r="31" spans="1:10" ht="12.75" x14ac:dyDescent="0.2">
      <c r="A31" s="10" t="str">
        <f t="shared" si="0"/>
        <v>U</v>
      </c>
      <c r="B31" s="13" t="s">
        <v>33</v>
      </c>
      <c r="C31" s="13">
        <v>8</v>
      </c>
      <c r="D31" s="10">
        <f t="shared" si="1"/>
        <v>2</v>
      </c>
      <c r="E31" s="10">
        <f t="shared" si="2"/>
        <v>2</v>
      </c>
      <c r="F31" s="7">
        <f t="shared" si="3"/>
        <v>16</v>
      </c>
      <c r="G31" s="10" t="str">
        <f t="shared" si="4"/>
        <v>VAN</v>
      </c>
    </row>
    <row r="32" spans="1:10" ht="12.75" x14ac:dyDescent="0.2">
      <c r="A32" s="10" t="str">
        <f t="shared" si="0"/>
        <v>W</v>
      </c>
      <c r="B32" s="13" t="s">
        <v>34</v>
      </c>
      <c r="C32" s="13">
        <v>9</v>
      </c>
      <c r="D32" s="10">
        <f t="shared" si="1"/>
        <v>2</v>
      </c>
      <c r="E32" s="10">
        <f t="shared" si="2"/>
        <v>2</v>
      </c>
      <c r="F32" s="7">
        <f t="shared" si="3"/>
        <v>18</v>
      </c>
      <c r="G32" s="10" t="str">
        <f t="shared" si="4"/>
        <v>VAN</v>
      </c>
    </row>
    <row r="33" spans="1:7" ht="12.75" x14ac:dyDescent="0.2">
      <c r="A33" s="10" t="str">
        <f t="shared" si="0"/>
        <v>Y</v>
      </c>
      <c r="B33" s="13" t="s">
        <v>35</v>
      </c>
      <c r="C33" s="13">
        <v>10</v>
      </c>
      <c r="D33" s="10">
        <f t="shared" si="1"/>
        <v>2</v>
      </c>
      <c r="E33" s="10">
        <f t="shared" si="2"/>
        <v>2</v>
      </c>
      <c r="F33" s="7">
        <f t="shared" si="3"/>
        <v>20</v>
      </c>
      <c r="G33" s="10" t="str">
        <f t="shared" si="4"/>
        <v>VAN</v>
      </c>
    </row>
    <row r="34" spans="1:7" ht="12.75" x14ac:dyDescent="0.2">
      <c r="A34" s="10" t="str">
        <f t="shared" ref="A34:A65" si="5">LEFT(B34,1)</f>
        <v>A</v>
      </c>
      <c r="B34" s="13" t="s">
        <v>36</v>
      </c>
      <c r="C34" s="13">
        <v>0.5</v>
      </c>
      <c r="D34" s="10">
        <f t="shared" si="1"/>
        <v>0</v>
      </c>
      <c r="E34" s="10">
        <f t="shared" si="2"/>
        <v>0</v>
      </c>
      <c r="F34" s="7">
        <f t="shared" si="3"/>
        <v>2</v>
      </c>
      <c r="G34" s="10" t="str">
        <f t="shared" si="4"/>
        <v xml:space="preserve">MOTO </v>
      </c>
    </row>
    <row r="35" spans="1:7" ht="12.75" x14ac:dyDescent="0.2">
      <c r="A35" s="10" t="str">
        <f t="shared" si="5"/>
        <v>C</v>
      </c>
      <c r="B35" s="13" t="s">
        <v>37</v>
      </c>
      <c r="C35" s="13">
        <v>1</v>
      </c>
      <c r="D35" s="10">
        <f t="shared" si="1"/>
        <v>0</v>
      </c>
      <c r="E35" s="10">
        <f t="shared" si="2"/>
        <v>0</v>
      </c>
      <c r="F35" s="7">
        <f t="shared" si="3"/>
        <v>4</v>
      </c>
      <c r="G35" s="10" t="str">
        <f t="shared" si="4"/>
        <v xml:space="preserve">MOTO </v>
      </c>
    </row>
    <row r="36" spans="1:7" ht="12.75" x14ac:dyDescent="0.2">
      <c r="A36" s="10" t="str">
        <f t="shared" si="5"/>
        <v>E</v>
      </c>
      <c r="B36" s="13" t="s">
        <v>38</v>
      </c>
      <c r="C36" s="13">
        <v>2</v>
      </c>
      <c r="D36" s="10">
        <f t="shared" si="1"/>
        <v>0</v>
      </c>
      <c r="E36" s="10">
        <f t="shared" si="2"/>
        <v>0</v>
      </c>
      <c r="F36" s="7">
        <f t="shared" si="3"/>
        <v>8</v>
      </c>
      <c r="G36" s="10" t="str">
        <f t="shared" si="4"/>
        <v xml:space="preserve">MOTO </v>
      </c>
    </row>
    <row r="37" spans="1:7" ht="12.75" x14ac:dyDescent="0.2">
      <c r="A37" s="10" t="str">
        <f t="shared" si="5"/>
        <v>G</v>
      </c>
      <c r="B37" s="13" t="s">
        <v>39</v>
      </c>
      <c r="C37" s="13">
        <v>3</v>
      </c>
      <c r="D37" s="10">
        <f t="shared" si="1"/>
        <v>1</v>
      </c>
      <c r="E37" s="10">
        <f t="shared" si="2"/>
        <v>1</v>
      </c>
      <c r="F37" s="7">
        <f t="shared" si="3"/>
        <v>9</v>
      </c>
      <c r="G37" s="10" t="str">
        <f t="shared" si="4"/>
        <v>AUTO</v>
      </c>
    </row>
    <row r="38" spans="1:7" ht="12.75" x14ac:dyDescent="0.2">
      <c r="A38" s="10" t="str">
        <f t="shared" si="5"/>
        <v>I</v>
      </c>
      <c r="B38" s="13" t="s">
        <v>40</v>
      </c>
      <c r="C38" s="13">
        <v>4</v>
      </c>
      <c r="D38" s="10">
        <f t="shared" si="1"/>
        <v>1</v>
      </c>
      <c r="E38" s="10">
        <f t="shared" si="2"/>
        <v>1</v>
      </c>
      <c r="F38" s="7">
        <f t="shared" si="3"/>
        <v>12</v>
      </c>
      <c r="G38" s="10" t="str">
        <f t="shared" si="4"/>
        <v>AUTO</v>
      </c>
    </row>
    <row r="39" spans="1:7" ht="12.75" x14ac:dyDescent="0.2">
      <c r="A39" s="10" t="str">
        <f t="shared" si="5"/>
        <v>K</v>
      </c>
      <c r="B39" s="13" t="s">
        <v>41</v>
      </c>
      <c r="C39" s="13">
        <v>5</v>
      </c>
      <c r="D39" s="10">
        <f t="shared" si="1"/>
        <v>1</v>
      </c>
      <c r="E39" s="10">
        <f t="shared" si="2"/>
        <v>1</v>
      </c>
      <c r="F39" s="7">
        <f t="shared" si="3"/>
        <v>15</v>
      </c>
      <c r="G39" s="10" t="str">
        <f t="shared" si="4"/>
        <v>AUTO</v>
      </c>
    </row>
    <row r="40" spans="1:7" ht="12.75" x14ac:dyDescent="0.2">
      <c r="A40" s="10" t="str">
        <f t="shared" si="5"/>
        <v>M</v>
      </c>
      <c r="B40" s="13" t="s">
        <v>42</v>
      </c>
      <c r="C40" s="13">
        <v>6</v>
      </c>
      <c r="D40" s="10">
        <f t="shared" si="1"/>
        <v>1</v>
      </c>
      <c r="E40" s="10">
        <f t="shared" si="2"/>
        <v>1</v>
      </c>
      <c r="F40" s="7">
        <f t="shared" si="3"/>
        <v>18</v>
      </c>
      <c r="G40" s="10" t="str">
        <f t="shared" si="4"/>
        <v>AUTO</v>
      </c>
    </row>
    <row r="41" spans="1:7" ht="12.75" x14ac:dyDescent="0.2">
      <c r="A41" s="10" t="str">
        <f t="shared" si="5"/>
        <v>O</v>
      </c>
      <c r="B41" s="13" t="s">
        <v>43</v>
      </c>
      <c r="C41" s="13">
        <v>7</v>
      </c>
      <c r="D41" s="10">
        <f t="shared" si="1"/>
        <v>2</v>
      </c>
      <c r="E41" s="10">
        <f t="shared" si="2"/>
        <v>2</v>
      </c>
      <c r="F41" s="7">
        <f t="shared" si="3"/>
        <v>14</v>
      </c>
      <c r="G41" s="10" t="str">
        <f t="shared" si="4"/>
        <v>VAN</v>
      </c>
    </row>
    <row r="42" spans="1:7" ht="12.75" x14ac:dyDescent="0.2">
      <c r="A42" s="10" t="str">
        <f t="shared" si="5"/>
        <v>Q</v>
      </c>
      <c r="B42" s="13" t="s">
        <v>44</v>
      </c>
      <c r="C42" s="13">
        <v>8</v>
      </c>
      <c r="D42" s="10">
        <f t="shared" si="1"/>
        <v>2</v>
      </c>
      <c r="E42" s="10">
        <f t="shared" si="2"/>
        <v>2</v>
      </c>
      <c r="F42" s="7">
        <f t="shared" si="3"/>
        <v>16</v>
      </c>
      <c r="G42" s="10" t="str">
        <f t="shared" si="4"/>
        <v>VAN</v>
      </c>
    </row>
    <row r="43" spans="1:7" ht="12.75" x14ac:dyDescent="0.2">
      <c r="A43" s="10" t="str">
        <f t="shared" si="5"/>
        <v>S</v>
      </c>
      <c r="B43" s="13" t="s">
        <v>45</v>
      </c>
      <c r="C43" s="13">
        <v>9</v>
      </c>
      <c r="D43" s="10">
        <f t="shared" si="1"/>
        <v>2</v>
      </c>
      <c r="E43" s="10">
        <f t="shared" si="2"/>
        <v>2</v>
      </c>
      <c r="F43" s="7">
        <f t="shared" si="3"/>
        <v>18</v>
      </c>
      <c r="G43" s="10" t="str">
        <f t="shared" si="4"/>
        <v>VAN</v>
      </c>
    </row>
    <row r="44" spans="1:7" ht="12.75" x14ac:dyDescent="0.2">
      <c r="A44" s="10" t="str">
        <f t="shared" si="5"/>
        <v>U</v>
      </c>
      <c r="B44" s="13" t="s">
        <v>7</v>
      </c>
      <c r="C44" s="13">
        <v>10</v>
      </c>
      <c r="D44" s="10">
        <f t="shared" si="1"/>
        <v>2</v>
      </c>
      <c r="E44" s="10">
        <f t="shared" si="2"/>
        <v>2</v>
      </c>
      <c r="F44" s="7">
        <f t="shared" si="3"/>
        <v>20</v>
      </c>
      <c r="G44" s="10" t="str">
        <f t="shared" si="4"/>
        <v>VAN</v>
      </c>
    </row>
    <row r="45" spans="1:7" ht="12.75" x14ac:dyDescent="0.2">
      <c r="A45" s="10" t="str">
        <f t="shared" si="5"/>
        <v>W</v>
      </c>
      <c r="B45" s="13" t="s">
        <v>46</v>
      </c>
      <c r="C45" s="13">
        <v>0.5</v>
      </c>
      <c r="D45" s="10">
        <f t="shared" si="1"/>
        <v>2</v>
      </c>
      <c r="E45" s="10">
        <f t="shared" si="2"/>
        <v>2</v>
      </c>
      <c r="F45" s="7">
        <f t="shared" si="3"/>
        <v>1</v>
      </c>
      <c r="G45" s="10" t="str">
        <f t="shared" si="4"/>
        <v>VAN</v>
      </c>
    </row>
    <row r="46" spans="1:7" ht="12.75" x14ac:dyDescent="0.2">
      <c r="A46" s="10" t="str">
        <f t="shared" si="5"/>
        <v>Y</v>
      </c>
      <c r="B46" s="13" t="s">
        <v>47</v>
      </c>
      <c r="C46" s="13">
        <v>1</v>
      </c>
      <c r="D46" s="10">
        <f t="shared" si="1"/>
        <v>2</v>
      </c>
      <c r="E46" s="10">
        <f t="shared" si="2"/>
        <v>2</v>
      </c>
      <c r="F46" s="7">
        <f t="shared" si="3"/>
        <v>2</v>
      </c>
      <c r="G46" s="10" t="str">
        <f t="shared" si="4"/>
        <v>VAN</v>
      </c>
    </row>
    <row r="47" spans="1:7" ht="12.75" x14ac:dyDescent="0.2">
      <c r="A47" s="10" t="str">
        <f t="shared" si="5"/>
        <v>A</v>
      </c>
      <c r="B47" s="13" t="s">
        <v>48</v>
      </c>
      <c r="C47" s="13">
        <v>2</v>
      </c>
      <c r="D47" s="10">
        <f t="shared" si="1"/>
        <v>0</v>
      </c>
      <c r="E47" s="10">
        <f t="shared" si="2"/>
        <v>0</v>
      </c>
      <c r="F47" s="7">
        <f t="shared" si="3"/>
        <v>8</v>
      </c>
      <c r="G47" s="10" t="str">
        <f t="shared" si="4"/>
        <v xml:space="preserve">MOTO </v>
      </c>
    </row>
    <row r="48" spans="1:7" ht="12.75" x14ac:dyDescent="0.2">
      <c r="A48" s="10" t="str">
        <f t="shared" si="5"/>
        <v>C</v>
      </c>
      <c r="B48" s="13" t="s">
        <v>49</v>
      </c>
      <c r="C48" s="13">
        <v>3</v>
      </c>
      <c r="D48" s="10">
        <f t="shared" si="1"/>
        <v>0</v>
      </c>
      <c r="E48" s="10">
        <f t="shared" si="2"/>
        <v>0</v>
      </c>
      <c r="F48" s="7">
        <f t="shared" si="3"/>
        <v>12</v>
      </c>
      <c r="G48" s="10" t="str">
        <f t="shared" si="4"/>
        <v xml:space="preserve">MOTO </v>
      </c>
    </row>
    <row r="49" spans="1:7" ht="12.75" x14ac:dyDescent="0.2">
      <c r="A49" s="10" t="str">
        <f t="shared" si="5"/>
        <v>E</v>
      </c>
      <c r="B49" s="13" t="s">
        <v>50</v>
      </c>
      <c r="C49" s="13">
        <v>4</v>
      </c>
      <c r="D49" s="10">
        <f t="shared" si="1"/>
        <v>0</v>
      </c>
      <c r="E49" s="10">
        <f t="shared" si="2"/>
        <v>0</v>
      </c>
      <c r="F49" s="7">
        <f t="shared" si="3"/>
        <v>16</v>
      </c>
      <c r="G49" s="10" t="str">
        <f t="shared" si="4"/>
        <v xml:space="preserve">MOTO </v>
      </c>
    </row>
    <row r="50" spans="1:7" ht="12.75" x14ac:dyDescent="0.2">
      <c r="A50" s="10" t="str">
        <f t="shared" si="5"/>
        <v>G</v>
      </c>
      <c r="B50" s="13" t="s">
        <v>51</v>
      </c>
      <c r="C50" s="13">
        <v>5</v>
      </c>
      <c r="D50" s="10">
        <f t="shared" si="1"/>
        <v>1</v>
      </c>
      <c r="E50" s="10">
        <f t="shared" si="2"/>
        <v>1</v>
      </c>
      <c r="F50" s="7">
        <f t="shared" si="3"/>
        <v>15</v>
      </c>
      <c r="G50" s="10" t="str">
        <f t="shared" si="4"/>
        <v>AUTO</v>
      </c>
    </row>
    <row r="51" spans="1:7" ht="12.75" x14ac:dyDescent="0.2">
      <c r="A51" s="10" t="str">
        <f t="shared" si="5"/>
        <v>I</v>
      </c>
      <c r="B51" s="13" t="s">
        <v>52</v>
      </c>
      <c r="C51" s="13">
        <v>6</v>
      </c>
      <c r="D51" s="10">
        <f t="shared" si="1"/>
        <v>1</v>
      </c>
      <c r="E51" s="10">
        <f t="shared" si="2"/>
        <v>1</v>
      </c>
      <c r="F51" s="7">
        <f t="shared" si="3"/>
        <v>18</v>
      </c>
      <c r="G51" s="10" t="str">
        <f t="shared" si="4"/>
        <v>AUTO</v>
      </c>
    </row>
    <row r="52" spans="1:7" ht="12.75" x14ac:dyDescent="0.2">
      <c r="A52" s="10" t="str">
        <f t="shared" si="5"/>
        <v>K</v>
      </c>
      <c r="B52" s="13" t="s">
        <v>53</v>
      </c>
      <c r="C52" s="13">
        <v>7</v>
      </c>
      <c r="D52" s="10">
        <f t="shared" si="1"/>
        <v>1</v>
      </c>
      <c r="E52" s="10">
        <f t="shared" si="2"/>
        <v>1</v>
      </c>
      <c r="F52" s="7">
        <f t="shared" si="3"/>
        <v>21</v>
      </c>
      <c r="G52" s="10" t="str">
        <f t="shared" si="4"/>
        <v>AUTO</v>
      </c>
    </row>
    <row r="53" spans="1:7" ht="12.75" x14ac:dyDescent="0.2">
      <c r="A53" s="10" t="str">
        <f t="shared" si="5"/>
        <v>M</v>
      </c>
      <c r="B53" s="13" t="s">
        <v>54</v>
      </c>
      <c r="C53" s="13">
        <v>8</v>
      </c>
      <c r="D53" s="10">
        <f t="shared" si="1"/>
        <v>1</v>
      </c>
      <c r="E53" s="10">
        <f t="shared" si="2"/>
        <v>1</v>
      </c>
      <c r="F53" s="7">
        <f t="shared" si="3"/>
        <v>24</v>
      </c>
      <c r="G53" s="10" t="str">
        <f t="shared" si="4"/>
        <v>AUTO</v>
      </c>
    </row>
    <row r="54" spans="1:7" ht="12.75" x14ac:dyDescent="0.2">
      <c r="A54" s="10" t="str">
        <f t="shared" si="5"/>
        <v>O</v>
      </c>
      <c r="B54" s="13" t="s">
        <v>55</v>
      </c>
      <c r="C54" s="13">
        <v>9</v>
      </c>
      <c r="D54" s="10">
        <f t="shared" si="1"/>
        <v>2</v>
      </c>
      <c r="E54" s="10">
        <f t="shared" si="2"/>
        <v>2</v>
      </c>
      <c r="F54" s="7">
        <f t="shared" si="3"/>
        <v>18</v>
      </c>
      <c r="G54" s="10" t="str">
        <f t="shared" si="4"/>
        <v>VAN</v>
      </c>
    </row>
    <row r="55" spans="1:7" ht="12.75" x14ac:dyDescent="0.2">
      <c r="A55" s="10" t="str">
        <f t="shared" si="5"/>
        <v>Q</v>
      </c>
      <c r="B55" s="13" t="s">
        <v>56</v>
      </c>
      <c r="C55" s="13">
        <v>10</v>
      </c>
      <c r="D55" s="10">
        <f t="shared" si="1"/>
        <v>2</v>
      </c>
      <c r="E55" s="10">
        <f t="shared" si="2"/>
        <v>2</v>
      </c>
      <c r="F55" s="7">
        <f t="shared" si="3"/>
        <v>20</v>
      </c>
      <c r="G55" s="10" t="str">
        <f t="shared" si="4"/>
        <v>VAN</v>
      </c>
    </row>
    <row r="56" spans="1:7" ht="12.75" x14ac:dyDescent="0.2">
      <c r="A56" s="10" t="str">
        <f t="shared" si="5"/>
        <v>S</v>
      </c>
      <c r="B56" s="13" t="s">
        <v>57</v>
      </c>
      <c r="C56" s="13">
        <v>0.5</v>
      </c>
      <c r="D56" s="10">
        <f t="shared" si="1"/>
        <v>2</v>
      </c>
      <c r="E56" s="10">
        <f t="shared" si="2"/>
        <v>2</v>
      </c>
      <c r="F56" s="7">
        <f t="shared" si="3"/>
        <v>1</v>
      </c>
      <c r="G56" s="10" t="str">
        <f t="shared" si="4"/>
        <v>VAN</v>
      </c>
    </row>
    <row r="57" spans="1:7" ht="12.75" x14ac:dyDescent="0.2">
      <c r="A57" s="10" t="str">
        <f t="shared" si="5"/>
        <v>U</v>
      </c>
      <c r="B57" s="13" t="s">
        <v>58</v>
      </c>
      <c r="C57" s="13">
        <v>1</v>
      </c>
      <c r="D57" s="10">
        <f t="shared" si="1"/>
        <v>2</v>
      </c>
      <c r="E57" s="10">
        <f t="shared" si="2"/>
        <v>2</v>
      </c>
      <c r="F57" s="7">
        <f t="shared" si="3"/>
        <v>2</v>
      </c>
      <c r="G57" s="10" t="str">
        <f t="shared" si="4"/>
        <v>VAN</v>
      </c>
    </row>
    <row r="58" spans="1:7" ht="12.75" x14ac:dyDescent="0.2">
      <c r="A58" s="10" t="str">
        <f t="shared" si="5"/>
        <v>W</v>
      </c>
      <c r="B58" s="13" t="s">
        <v>59</v>
      </c>
      <c r="C58" s="13">
        <v>2</v>
      </c>
      <c r="D58" s="10">
        <f t="shared" si="1"/>
        <v>2</v>
      </c>
      <c r="E58" s="10">
        <f t="shared" si="2"/>
        <v>2</v>
      </c>
      <c r="F58" s="7">
        <f t="shared" si="3"/>
        <v>4</v>
      </c>
      <c r="G58" s="10" t="str">
        <f t="shared" si="4"/>
        <v>VAN</v>
      </c>
    </row>
    <row r="59" spans="1:7" ht="12.75" x14ac:dyDescent="0.2">
      <c r="A59" s="10" t="str">
        <f t="shared" si="5"/>
        <v>Y</v>
      </c>
      <c r="B59" s="13" t="s">
        <v>60</v>
      </c>
      <c r="C59" s="13">
        <v>3</v>
      </c>
      <c r="D59" s="10">
        <f t="shared" si="1"/>
        <v>2</v>
      </c>
      <c r="E59" s="10">
        <f t="shared" si="2"/>
        <v>2</v>
      </c>
      <c r="F59" s="7">
        <f t="shared" si="3"/>
        <v>6</v>
      </c>
      <c r="G59" s="10" t="str">
        <f t="shared" si="4"/>
        <v>VAN</v>
      </c>
    </row>
    <row r="60" spans="1:7" ht="12.75" x14ac:dyDescent="0.2">
      <c r="A60" s="10" t="str">
        <f t="shared" si="5"/>
        <v>A</v>
      </c>
      <c r="B60" s="13" t="s">
        <v>61</v>
      </c>
      <c r="C60" s="13">
        <v>4</v>
      </c>
      <c r="D60" s="10">
        <f t="shared" si="1"/>
        <v>0</v>
      </c>
      <c r="E60" s="10">
        <f t="shared" si="2"/>
        <v>0</v>
      </c>
      <c r="F60" s="7">
        <f t="shared" si="3"/>
        <v>16</v>
      </c>
      <c r="G60" s="10" t="str">
        <f t="shared" si="4"/>
        <v xml:space="preserve">MOTO </v>
      </c>
    </row>
    <row r="61" spans="1:7" ht="12.75" x14ac:dyDescent="0.2">
      <c r="A61" s="10" t="str">
        <f t="shared" si="5"/>
        <v>C</v>
      </c>
      <c r="B61" s="13" t="s">
        <v>62</v>
      </c>
      <c r="C61" s="13">
        <v>5</v>
      </c>
      <c r="D61" s="10">
        <f t="shared" si="1"/>
        <v>0</v>
      </c>
      <c r="E61" s="10">
        <f t="shared" si="2"/>
        <v>0</v>
      </c>
      <c r="F61" s="7">
        <f t="shared" si="3"/>
        <v>20</v>
      </c>
      <c r="G61" s="10" t="str">
        <f t="shared" si="4"/>
        <v xml:space="preserve">MOTO </v>
      </c>
    </row>
    <row r="62" spans="1:7" ht="12.75" x14ac:dyDescent="0.2">
      <c r="A62" s="10" t="str">
        <f t="shared" si="5"/>
        <v>E</v>
      </c>
      <c r="B62" s="13" t="s">
        <v>63</v>
      </c>
      <c r="C62" s="13">
        <v>6</v>
      </c>
      <c r="D62" s="10">
        <f t="shared" si="1"/>
        <v>0</v>
      </c>
      <c r="E62" s="10">
        <f t="shared" si="2"/>
        <v>0</v>
      </c>
      <c r="F62" s="7">
        <f t="shared" si="3"/>
        <v>24</v>
      </c>
      <c r="G62" s="10" t="str">
        <f t="shared" si="4"/>
        <v xml:space="preserve">MOTO </v>
      </c>
    </row>
    <row r="63" spans="1:7" ht="12.75" x14ac:dyDescent="0.2">
      <c r="A63" s="10" t="str">
        <f t="shared" si="5"/>
        <v>G</v>
      </c>
      <c r="B63" s="13" t="s">
        <v>64</v>
      </c>
      <c r="C63" s="13">
        <v>7</v>
      </c>
      <c r="D63" s="10">
        <f t="shared" si="1"/>
        <v>1</v>
      </c>
      <c r="E63" s="10">
        <f t="shared" si="2"/>
        <v>1</v>
      </c>
      <c r="F63" s="7">
        <f t="shared" si="3"/>
        <v>21</v>
      </c>
      <c r="G63" s="10" t="str">
        <f t="shared" si="4"/>
        <v>AUTO</v>
      </c>
    </row>
    <row r="64" spans="1:7" ht="12.75" x14ac:dyDescent="0.2">
      <c r="A64" s="10" t="str">
        <f t="shared" si="5"/>
        <v>I</v>
      </c>
      <c r="B64" s="13" t="s">
        <v>65</v>
      </c>
      <c r="C64" s="13">
        <v>8</v>
      </c>
      <c r="D64" s="10">
        <f t="shared" si="1"/>
        <v>1</v>
      </c>
      <c r="E64" s="10">
        <f t="shared" si="2"/>
        <v>1</v>
      </c>
      <c r="F64" s="7">
        <f t="shared" si="3"/>
        <v>24</v>
      </c>
      <c r="G64" s="10" t="str">
        <f t="shared" si="4"/>
        <v>AUTO</v>
      </c>
    </row>
    <row r="65" spans="1:7" ht="12.75" x14ac:dyDescent="0.2">
      <c r="A65" s="10" t="str">
        <f t="shared" si="5"/>
        <v>K</v>
      </c>
      <c r="B65" s="13" t="s">
        <v>66</v>
      </c>
      <c r="C65" s="13">
        <v>9</v>
      </c>
      <c r="D65" s="10">
        <f t="shared" si="1"/>
        <v>1</v>
      </c>
      <c r="E65" s="10">
        <f t="shared" si="2"/>
        <v>1</v>
      </c>
      <c r="F65" s="7">
        <f t="shared" si="3"/>
        <v>27</v>
      </c>
      <c r="G65" s="10" t="str">
        <f t="shared" si="4"/>
        <v>AUTO</v>
      </c>
    </row>
    <row r="66" spans="1:7" ht="12.75" x14ac:dyDescent="0.2">
      <c r="A66" s="10" t="str">
        <f t="shared" ref="A66:A97" si="6">LEFT(B66,1)</f>
        <v>M</v>
      </c>
      <c r="B66" s="13" t="s">
        <v>67</v>
      </c>
      <c r="C66" s="13">
        <v>10</v>
      </c>
      <c r="D66" s="10">
        <f t="shared" si="1"/>
        <v>1</v>
      </c>
      <c r="E66" s="10">
        <f t="shared" si="2"/>
        <v>1</v>
      </c>
      <c r="F66" s="7">
        <f t="shared" si="3"/>
        <v>30</v>
      </c>
      <c r="G66" s="10" t="str">
        <f t="shared" si="4"/>
        <v>AUTO</v>
      </c>
    </row>
    <row r="67" spans="1:7" ht="12.75" x14ac:dyDescent="0.2">
      <c r="A67" s="10" t="str">
        <f t="shared" si="6"/>
        <v>O</v>
      </c>
      <c r="B67" s="13" t="s">
        <v>68</v>
      </c>
      <c r="C67" s="13">
        <v>0.5</v>
      </c>
      <c r="D67" s="10">
        <f t="shared" ref="D67:D101" si="7">IF(A67&lt;"G",0,IF(A67&lt;"N",1,2))</f>
        <v>2</v>
      </c>
      <c r="E67" s="10">
        <f t="shared" ref="E67:E101" si="8">VLOOKUP(LEFT(B67,1),$I$2:$J$27,2,FALSE)</f>
        <v>2</v>
      </c>
      <c r="F67" s="7">
        <f t="shared" ref="F67:F101" si="9">C67*VLOOKUP(E67,$L$2:$M$4,2,FALSE)</f>
        <v>1</v>
      </c>
      <c r="G67" s="10" t="str">
        <f t="shared" ref="G67:G101" si="10">_xlfn.XLOOKUP(E67,$L$2:$L$4,$N$2:$N$4)</f>
        <v>VAN</v>
      </c>
    </row>
    <row r="68" spans="1:7" ht="12.75" x14ac:dyDescent="0.2">
      <c r="A68" s="10" t="str">
        <f t="shared" si="6"/>
        <v>Q</v>
      </c>
      <c r="B68" s="13" t="s">
        <v>69</v>
      </c>
      <c r="C68" s="13">
        <v>1</v>
      </c>
      <c r="D68" s="10">
        <f t="shared" si="7"/>
        <v>2</v>
      </c>
      <c r="E68" s="10">
        <f t="shared" si="8"/>
        <v>2</v>
      </c>
      <c r="F68" s="7">
        <f t="shared" si="9"/>
        <v>2</v>
      </c>
      <c r="G68" s="10" t="str">
        <f t="shared" si="10"/>
        <v>VAN</v>
      </c>
    </row>
    <row r="69" spans="1:7" ht="12.75" x14ac:dyDescent="0.2">
      <c r="A69" s="10" t="str">
        <f t="shared" si="6"/>
        <v>S</v>
      </c>
      <c r="B69" s="13" t="s">
        <v>70</v>
      </c>
      <c r="C69" s="13">
        <v>2</v>
      </c>
      <c r="D69" s="10">
        <f t="shared" si="7"/>
        <v>2</v>
      </c>
      <c r="E69" s="10">
        <f t="shared" si="8"/>
        <v>2</v>
      </c>
      <c r="F69" s="7">
        <f t="shared" si="9"/>
        <v>4</v>
      </c>
      <c r="G69" s="10" t="str">
        <f t="shared" si="10"/>
        <v>VAN</v>
      </c>
    </row>
    <row r="70" spans="1:7" ht="12.75" x14ac:dyDescent="0.2">
      <c r="A70" s="10" t="str">
        <f t="shared" si="6"/>
        <v>U</v>
      </c>
      <c r="B70" s="13" t="s">
        <v>71</v>
      </c>
      <c r="C70" s="13">
        <v>3</v>
      </c>
      <c r="D70" s="10">
        <f t="shared" si="7"/>
        <v>2</v>
      </c>
      <c r="E70" s="10">
        <f t="shared" si="8"/>
        <v>2</v>
      </c>
      <c r="F70" s="7">
        <f t="shared" si="9"/>
        <v>6</v>
      </c>
      <c r="G70" s="10" t="str">
        <f t="shared" si="10"/>
        <v>VAN</v>
      </c>
    </row>
    <row r="71" spans="1:7" ht="12.75" x14ac:dyDescent="0.2">
      <c r="A71" s="10" t="str">
        <f t="shared" si="6"/>
        <v>W</v>
      </c>
      <c r="B71" s="13" t="s">
        <v>72</v>
      </c>
      <c r="C71" s="13">
        <v>4</v>
      </c>
      <c r="D71" s="10">
        <f t="shared" si="7"/>
        <v>2</v>
      </c>
      <c r="E71" s="10">
        <f t="shared" si="8"/>
        <v>2</v>
      </c>
      <c r="F71" s="7">
        <f t="shared" si="9"/>
        <v>8</v>
      </c>
      <c r="G71" s="10" t="str">
        <f t="shared" si="10"/>
        <v>VAN</v>
      </c>
    </row>
    <row r="72" spans="1:7" ht="12.75" x14ac:dyDescent="0.2">
      <c r="A72" s="10" t="str">
        <f t="shared" si="6"/>
        <v>Y</v>
      </c>
      <c r="B72" s="13" t="s">
        <v>73</v>
      </c>
      <c r="C72" s="13">
        <v>5</v>
      </c>
      <c r="D72" s="10">
        <f t="shared" si="7"/>
        <v>2</v>
      </c>
      <c r="E72" s="10">
        <f t="shared" si="8"/>
        <v>2</v>
      </c>
      <c r="F72" s="7">
        <f t="shared" si="9"/>
        <v>10</v>
      </c>
      <c r="G72" s="10" t="str">
        <f t="shared" si="10"/>
        <v>VAN</v>
      </c>
    </row>
    <row r="73" spans="1:7" ht="12.75" x14ac:dyDescent="0.2">
      <c r="A73" s="10" t="str">
        <f t="shared" si="6"/>
        <v>A</v>
      </c>
      <c r="B73" s="13" t="s">
        <v>74</v>
      </c>
      <c r="C73" s="13">
        <v>6</v>
      </c>
      <c r="D73" s="10">
        <f t="shared" si="7"/>
        <v>0</v>
      </c>
      <c r="E73" s="10">
        <f t="shared" si="8"/>
        <v>0</v>
      </c>
      <c r="F73" s="7">
        <f t="shared" si="9"/>
        <v>24</v>
      </c>
      <c r="G73" s="10" t="str">
        <f t="shared" si="10"/>
        <v xml:space="preserve">MOTO </v>
      </c>
    </row>
    <row r="74" spans="1:7" ht="12.75" x14ac:dyDescent="0.2">
      <c r="A74" s="10" t="str">
        <f t="shared" si="6"/>
        <v>C</v>
      </c>
      <c r="B74" s="13" t="s">
        <v>75</v>
      </c>
      <c r="C74" s="13">
        <v>7</v>
      </c>
      <c r="D74" s="10">
        <f t="shared" si="7"/>
        <v>0</v>
      </c>
      <c r="E74" s="10">
        <f t="shared" si="8"/>
        <v>0</v>
      </c>
      <c r="F74" s="7">
        <f t="shared" si="9"/>
        <v>28</v>
      </c>
      <c r="G74" s="10" t="str">
        <f t="shared" si="10"/>
        <v xml:space="preserve">MOTO </v>
      </c>
    </row>
    <row r="75" spans="1:7" ht="12.75" x14ac:dyDescent="0.2">
      <c r="A75" s="10" t="str">
        <f t="shared" si="6"/>
        <v>E</v>
      </c>
      <c r="B75" s="13" t="s">
        <v>76</v>
      </c>
      <c r="C75" s="13">
        <v>8</v>
      </c>
      <c r="D75" s="10">
        <f t="shared" si="7"/>
        <v>0</v>
      </c>
      <c r="E75" s="10">
        <f t="shared" si="8"/>
        <v>0</v>
      </c>
      <c r="F75" s="7">
        <f t="shared" si="9"/>
        <v>32</v>
      </c>
      <c r="G75" s="10" t="str">
        <f t="shared" si="10"/>
        <v xml:space="preserve">MOTO </v>
      </c>
    </row>
    <row r="76" spans="1:7" ht="12.75" x14ac:dyDescent="0.2">
      <c r="A76" s="10" t="str">
        <f t="shared" si="6"/>
        <v>G</v>
      </c>
      <c r="B76" s="13" t="s">
        <v>77</v>
      </c>
      <c r="C76" s="13">
        <v>9</v>
      </c>
      <c r="D76" s="10">
        <f t="shared" si="7"/>
        <v>1</v>
      </c>
      <c r="E76" s="10">
        <f t="shared" si="8"/>
        <v>1</v>
      </c>
      <c r="F76" s="7">
        <f t="shared" si="9"/>
        <v>27</v>
      </c>
      <c r="G76" s="10" t="str">
        <f t="shared" si="10"/>
        <v>AUTO</v>
      </c>
    </row>
    <row r="77" spans="1:7" ht="12.75" x14ac:dyDescent="0.2">
      <c r="A77" s="10" t="str">
        <f t="shared" si="6"/>
        <v>I</v>
      </c>
      <c r="B77" s="13" t="s">
        <v>78</v>
      </c>
      <c r="C77" s="13">
        <v>10</v>
      </c>
      <c r="D77" s="10">
        <f t="shared" si="7"/>
        <v>1</v>
      </c>
      <c r="E77" s="10">
        <f t="shared" si="8"/>
        <v>1</v>
      </c>
      <c r="F77" s="7">
        <f t="shared" si="9"/>
        <v>30</v>
      </c>
      <c r="G77" s="10" t="str">
        <f t="shared" si="10"/>
        <v>AUTO</v>
      </c>
    </row>
    <row r="78" spans="1:7" ht="12.75" x14ac:dyDescent="0.2">
      <c r="A78" s="10" t="str">
        <f t="shared" si="6"/>
        <v>K</v>
      </c>
      <c r="B78" s="13" t="s">
        <v>79</v>
      </c>
      <c r="C78" s="13">
        <v>0.5</v>
      </c>
      <c r="D78" s="10">
        <f t="shared" si="7"/>
        <v>1</v>
      </c>
      <c r="E78" s="10">
        <f t="shared" si="8"/>
        <v>1</v>
      </c>
      <c r="F78" s="7">
        <f t="shared" si="9"/>
        <v>1.5</v>
      </c>
      <c r="G78" s="10" t="str">
        <f t="shared" si="10"/>
        <v>AUTO</v>
      </c>
    </row>
    <row r="79" spans="1:7" ht="12.75" x14ac:dyDescent="0.2">
      <c r="A79" s="10" t="str">
        <f t="shared" si="6"/>
        <v>M</v>
      </c>
      <c r="B79" s="13" t="s">
        <v>80</v>
      </c>
      <c r="C79" s="13">
        <v>1</v>
      </c>
      <c r="D79" s="10">
        <f t="shared" si="7"/>
        <v>1</v>
      </c>
      <c r="E79" s="10">
        <f t="shared" si="8"/>
        <v>1</v>
      </c>
      <c r="F79" s="7">
        <f t="shared" si="9"/>
        <v>3</v>
      </c>
      <c r="G79" s="10" t="str">
        <f t="shared" si="10"/>
        <v>AUTO</v>
      </c>
    </row>
    <row r="80" spans="1:7" ht="12.75" x14ac:dyDescent="0.2">
      <c r="A80" s="10" t="str">
        <f t="shared" si="6"/>
        <v>O</v>
      </c>
      <c r="B80" s="13" t="s">
        <v>81</v>
      </c>
      <c r="C80" s="13">
        <v>2</v>
      </c>
      <c r="D80" s="10">
        <f t="shared" si="7"/>
        <v>2</v>
      </c>
      <c r="E80" s="10">
        <f t="shared" si="8"/>
        <v>2</v>
      </c>
      <c r="F80" s="7">
        <f t="shared" si="9"/>
        <v>4</v>
      </c>
      <c r="G80" s="10" t="str">
        <f t="shared" si="10"/>
        <v>VAN</v>
      </c>
    </row>
    <row r="81" spans="1:7" ht="12.75" x14ac:dyDescent="0.2">
      <c r="A81" s="10" t="str">
        <f t="shared" si="6"/>
        <v>Q</v>
      </c>
      <c r="B81" s="13" t="s">
        <v>82</v>
      </c>
      <c r="C81" s="13">
        <v>3</v>
      </c>
      <c r="D81" s="10">
        <f t="shared" si="7"/>
        <v>2</v>
      </c>
      <c r="E81" s="10">
        <f t="shared" si="8"/>
        <v>2</v>
      </c>
      <c r="F81" s="7">
        <f t="shared" si="9"/>
        <v>6</v>
      </c>
      <c r="G81" s="10" t="str">
        <f t="shared" si="10"/>
        <v>VAN</v>
      </c>
    </row>
    <row r="82" spans="1:7" ht="12.75" x14ac:dyDescent="0.2">
      <c r="A82" s="10" t="str">
        <f t="shared" si="6"/>
        <v>S</v>
      </c>
      <c r="B82" s="13" t="s">
        <v>83</v>
      </c>
      <c r="C82" s="13">
        <v>4</v>
      </c>
      <c r="D82" s="10">
        <f t="shared" si="7"/>
        <v>2</v>
      </c>
      <c r="E82" s="10">
        <f t="shared" si="8"/>
        <v>2</v>
      </c>
      <c r="F82" s="7">
        <f t="shared" si="9"/>
        <v>8</v>
      </c>
      <c r="G82" s="10" t="str">
        <f t="shared" si="10"/>
        <v>VAN</v>
      </c>
    </row>
    <row r="83" spans="1:7" ht="12.75" x14ac:dyDescent="0.2">
      <c r="A83" s="10" t="str">
        <f t="shared" si="6"/>
        <v>U</v>
      </c>
      <c r="B83" s="13" t="s">
        <v>84</v>
      </c>
      <c r="C83" s="13">
        <v>5</v>
      </c>
      <c r="D83" s="10">
        <f t="shared" si="7"/>
        <v>2</v>
      </c>
      <c r="E83" s="10">
        <f t="shared" si="8"/>
        <v>2</v>
      </c>
      <c r="F83" s="7">
        <f t="shared" si="9"/>
        <v>10</v>
      </c>
      <c r="G83" s="10" t="str">
        <f t="shared" si="10"/>
        <v>VAN</v>
      </c>
    </row>
    <row r="84" spans="1:7" ht="12.75" x14ac:dyDescent="0.2">
      <c r="A84" s="10" t="str">
        <f t="shared" si="6"/>
        <v>W</v>
      </c>
      <c r="B84" s="13" t="s">
        <v>85</v>
      </c>
      <c r="C84" s="13">
        <v>6</v>
      </c>
      <c r="D84" s="10">
        <f t="shared" si="7"/>
        <v>2</v>
      </c>
      <c r="E84" s="10">
        <f t="shared" si="8"/>
        <v>2</v>
      </c>
      <c r="F84" s="7">
        <f t="shared" si="9"/>
        <v>12</v>
      </c>
      <c r="G84" s="10" t="str">
        <f t="shared" si="10"/>
        <v>VAN</v>
      </c>
    </row>
    <row r="85" spans="1:7" ht="12.75" x14ac:dyDescent="0.2">
      <c r="A85" s="10" t="str">
        <f t="shared" si="6"/>
        <v>Y</v>
      </c>
      <c r="B85" s="13" t="s">
        <v>86</v>
      </c>
      <c r="C85" s="13">
        <v>7</v>
      </c>
      <c r="D85" s="10">
        <f t="shared" si="7"/>
        <v>2</v>
      </c>
      <c r="E85" s="10">
        <f t="shared" si="8"/>
        <v>2</v>
      </c>
      <c r="F85" s="7">
        <f t="shared" si="9"/>
        <v>14</v>
      </c>
      <c r="G85" s="10" t="str">
        <f t="shared" si="10"/>
        <v>VAN</v>
      </c>
    </row>
    <row r="86" spans="1:7" ht="12.75" x14ac:dyDescent="0.2">
      <c r="A86" s="10" t="str">
        <f t="shared" si="6"/>
        <v>A</v>
      </c>
      <c r="B86" s="13" t="s">
        <v>87</v>
      </c>
      <c r="C86" s="13">
        <v>8</v>
      </c>
      <c r="D86" s="10">
        <f t="shared" si="7"/>
        <v>0</v>
      </c>
      <c r="E86" s="10">
        <f t="shared" si="8"/>
        <v>0</v>
      </c>
      <c r="F86" s="7">
        <f t="shared" si="9"/>
        <v>32</v>
      </c>
      <c r="G86" s="10" t="str">
        <f t="shared" si="10"/>
        <v xml:space="preserve">MOTO </v>
      </c>
    </row>
    <row r="87" spans="1:7" ht="12.75" x14ac:dyDescent="0.2">
      <c r="A87" s="10" t="str">
        <f t="shared" si="6"/>
        <v>C</v>
      </c>
      <c r="B87" s="13" t="s">
        <v>88</v>
      </c>
      <c r="C87" s="13">
        <v>9</v>
      </c>
      <c r="D87" s="10">
        <f t="shared" si="7"/>
        <v>0</v>
      </c>
      <c r="E87" s="10">
        <f t="shared" si="8"/>
        <v>0</v>
      </c>
      <c r="F87" s="7">
        <f t="shared" si="9"/>
        <v>36</v>
      </c>
      <c r="G87" s="10" t="str">
        <f t="shared" si="10"/>
        <v xml:space="preserve">MOTO </v>
      </c>
    </row>
    <row r="88" spans="1:7" ht="12.75" x14ac:dyDescent="0.2">
      <c r="A88" s="10" t="str">
        <f t="shared" si="6"/>
        <v>E</v>
      </c>
      <c r="B88" s="13" t="s">
        <v>89</v>
      </c>
      <c r="C88" s="13">
        <v>10</v>
      </c>
      <c r="D88" s="10">
        <f t="shared" si="7"/>
        <v>0</v>
      </c>
      <c r="E88" s="10">
        <f t="shared" si="8"/>
        <v>0</v>
      </c>
      <c r="F88" s="7">
        <f t="shared" si="9"/>
        <v>40</v>
      </c>
      <c r="G88" s="10" t="str">
        <f t="shared" si="10"/>
        <v xml:space="preserve">MOTO </v>
      </c>
    </row>
    <row r="89" spans="1:7" ht="12.75" x14ac:dyDescent="0.2">
      <c r="A89" s="10" t="str">
        <f t="shared" si="6"/>
        <v>G</v>
      </c>
      <c r="B89" s="13" t="s">
        <v>90</v>
      </c>
      <c r="C89" s="13">
        <v>0.5</v>
      </c>
      <c r="D89" s="10">
        <f t="shared" si="7"/>
        <v>1</v>
      </c>
      <c r="E89" s="10">
        <f t="shared" si="8"/>
        <v>1</v>
      </c>
      <c r="F89" s="7">
        <f t="shared" si="9"/>
        <v>1.5</v>
      </c>
      <c r="G89" s="10" t="str">
        <f t="shared" si="10"/>
        <v>AUTO</v>
      </c>
    </row>
    <row r="90" spans="1:7" ht="12.75" x14ac:dyDescent="0.2">
      <c r="A90" s="10" t="str">
        <f t="shared" si="6"/>
        <v>I</v>
      </c>
      <c r="B90" s="13" t="s">
        <v>91</v>
      </c>
      <c r="C90" s="13">
        <v>1</v>
      </c>
      <c r="D90" s="10">
        <f t="shared" si="7"/>
        <v>1</v>
      </c>
      <c r="E90" s="10">
        <f t="shared" si="8"/>
        <v>1</v>
      </c>
      <c r="F90" s="7">
        <f t="shared" si="9"/>
        <v>3</v>
      </c>
      <c r="G90" s="10" t="str">
        <f t="shared" si="10"/>
        <v>AUTO</v>
      </c>
    </row>
    <row r="91" spans="1:7" ht="12.75" x14ac:dyDescent="0.2">
      <c r="A91" s="10" t="str">
        <f t="shared" si="6"/>
        <v>K</v>
      </c>
      <c r="B91" s="13" t="s">
        <v>92</v>
      </c>
      <c r="C91" s="13">
        <v>2</v>
      </c>
      <c r="D91" s="10">
        <f t="shared" si="7"/>
        <v>1</v>
      </c>
      <c r="E91" s="10">
        <f t="shared" si="8"/>
        <v>1</v>
      </c>
      <c r="F91" s="7">
        <f t="shared" si="9"/>
        <v>6</v>
      </c>
      <c r="G91" s="10" t="str">
        <f t="shared" si="10"/>
        <v>AUTO</v>
      </c>
    </row>
    <row r="92" spans="1:7" ht="12.75" x14ac:dyDescent="0.2">
      <c r="A92" s="10" t="str">
        <f t="shared" si="6"/>
        <v>M</v>
      </c>
      <c r="B92" s="13" t="s">
        <v>93</v>
      </c>
      <c r="C92" s="13">
        <v>3</v>
      </c>
      <c r="D92" s="10">
        <f t="shared" si="7"/>
        <v>1</v>
      </c>
      <c r="E92" s="10">
        <f t="shared" si="8"/>
        <v>1</v>
      </c>
      <c r="F92" s="7">
        <f t="shared" si="9"/>
        <v>9</v>
      </c>
      <c r="G92" s="10" t="str">
        <f t="shared" si="10"/>
        <v>AUTO</v>
      </c>
    </row>
    <row r="93" spans="1:7" ht="12.75" x14ac:dyDescent="0.2">
      <c r="A93" s="10" t="str">
        <f t="shared" si="6"/>
        <v>O</v>
      </c>
      <c r="B93" s="13" t="s">
        <v>94</v>
      </c>
      <c r="C93" s="13">
        <v>4</v>
      </c>
      <c r="D93" s="10">
        <f t="shared" si="7"/>
        <v>2</v>
      </c>
      <c r="E93" s="10">
        <f t="shared" si="8"/>
        <v>2</v>
      </c>
      <c r="F93" s="7">
        <f t="shared" si="9"/>
        <v>8</v>
      </c>
      <c r="G93" s="10" t="str">
        <f t="shared" si="10"/>
        <v>VAN</v>
      </c>
    </row>
    <row r="94" spans="1:7" ht="12.75" x14ac:dyDescent="0.2">
      <c r="A94" s="10" t="str">
        <f t="shared" si="6"/>
        <v>Q</v>
      </c>
      <c r="B94" s="13" t="s">
        <v>95</v>
      </c>
      <c r="C94" s="13">
        <v>5</v>
      </c>
      <c r="D94" s="10">
        <f t="shared" si="7"/>
        <v>2</v>
      </c>
      <c r="E94" s="10">
        <f t="shared" si="8"/>
        <v>2</v>
      </c>
      <c r="F94" s="7">
        <f t="shared" si="9"/>
        <v>10</v>
      </c>
      <c r="G94" s="10" t="str">
        <f t="shared" si="10"/>
        <v>VAN</v>
      </c>
    </row>
    <row r="95" spans="1:7" ht="12.75" x14ac:dyDescent="0.2">
      <c r="A95" s="10" t="str">
        <f t="shared" si="6"/>
        <v>S</v>
      </c>
      <c r="B95" s="13" t="s">
        <v>96</v>
      </c>
      <c r="C95" s="13">
        <v>6</v>
      </c>
      <c r="D95" s="10">
        <f t="shared" si="7"/>
        <v>2</v>
      </c>
      <c r="E95" s="10">
        <f t="shared" si="8"/>
        <v>2</v>
      </c>
      <c r="F95" s="7">
        <f t="shared" si="9"/>
        <v>12</v>
      </c>
      <c r="G95" s="10" t="str">
        <f t="shared" si="10"/>
        <v>VAN</v>
      </c>
    </row>
    <row r="96" spans="1:7" ht="12.75" x14ac:dyDescent="0.2">
      <c r="A96" s="10" t="str">
        <f t="shared" si="6"/>
        <v>U</v>
      </c>
      <c r="B96" s="13" t="s">
        <v>97</v>
      </c>
      <c r="C96" s="13">
        <v>7</v>
      </c>
      <c r="D96" s="10">
        <f t="shared" si="7"/>
        <v>2</v>
      </c>
      <c r="E96" s="10">
        <f t="shared" si="8"/>
        <v>2</v>
      </c>
      <c r="F96" s="7">
        <f t="shared" si="9"/>
        <v>14</v>
      </c>
      <c r="G96" s="10" t="str">
        <f t="shared" si="10"/>
        <v>VAN</v>
      </c>
    </row>
    <row r="97" spans="1:7" ht="12.75" x14ac:dyDescent="0.2">
      <c r="A97" s="10" t="str">
        <f t="shared" si="6"/>
        <v>W</v>
      </c>
      <c r="B97" s="13" t="s">
        <v>98</v>
      </c>
      <c r="C97" s="13">
        <v>8</v>
      </c>
      <c r="D97" s="10">
        <f t="shared" si="7"/>
        <v>2</v>
      </c>
      <c r="E97" s="10">
        <f t="shared" si="8"/>
        <v>2</v>
      </c>
      <c r="F97" s="7">
        <f t="shared" si="9"/>
        <v>16</v>
      </c>
      <c r="G97" s="10" t="str">
        <f t="shared" si="10"/>
        <v>VAN</v>
      </c>
    </row>
    <row r="98" spans="1:7" ht="12.75" x14ac:dyDescent="0.2">
      <c r="A98" s="10" t="str">
        <f>LEFT(B98,1)</f>
        <v>Y</v>
      </c>
      <c r="B98" s="13" t="s">
        <v>99</v>
      </c>
      <c r="C98" s="13">
        <v>9</v>
      </c>
      <c r="D98" s="10">
        <f t="shared" si="7"/>
        <v>2</v>
      </c>
      <c r="E98" s="10">
        <f t="shared" si="8"/>
        <v>2</v>
      </c>
      <c r="F98" s="7">
        <f t="shared" si="9"/>
        <v>18</v>
      </c>
      <c r="G98" s="10" t="str">
        <f t="shared" si="10"/>
        <v>VAN</v>
      </c>
    </row>
    <row r="99" spans="1:7" ht="12.75" x14ac:dyDescent="0.2">
      <c r="A99" s="10" t="str">
        <f>LEFT(B99,1)</f>
        <v>A</v>
      </c>
      <c r="B99" s="13" t="s">
        <v>100</v>
      </c>
      <c r="C99" s="13">
        <v>10</v>
      </c>
      <c r="D99" s="10">
        <f t="shared" si="7"/>
        <v>0</v>
      </c>
      <c r="E99" s="10">
        <f t="shared" si="8"/>
        <v>0</v>
      </c>
      <c r="F99" s="7">
        <f t="shared" si="9"/>
        <v>40</v>
      </c>
      <c r="G99" s="10" t="str">
        <f t="shared" si="10"/>
        <v xml:space="preserve">MOTO </v>
      </c>
    </row>
    <row r="100" spans="1:7" ht="12.75" x14ac:dyDescent="0.2">
      <c r="A100" s="10" t="str">
        <f>LEFT(B100,1)</f>
        <v>C</v>
      </c>
      <c r="B100" s="13" t="s">
        <v>101</v>
      </c>
      <c r="C100" s="13">
        <v>0.5</v>
      </c>
      <c r="D100" s="10">
        <f t="shared" si="7"/>
        <v>0</v>
      </c>
      <c r="E100" s="10">
        <f t="shared" si="8"/>
        <v>0</v>
      </c>
      <c r="F100" s="7">
        <f t="shared" si="9"/>
        <v>2</v>
      </c>
      <c r="G100" s="10" t="str">
        <f t="shared" si="10"/>
        <v xml:space="preserve">MOTO </v>
      </c>
    </row>
    <row r="101" spans="1:7" ht="12.75" x14ac:dyDescent="0.2">
      <c r="A101" s="11" t="str">
        <f>LEFT(B101,1)</f>
        <v>E</v>
      </c>
      <c r="B101" s="14" t="s">
        <v>102</v>
      </c>
      <c r="C101" s="14">
        <v>1</v>
      </c>
      <c r="D101" s="11">
        <f t="shared" si="7"/>
        <v>0</v>
      </c>
      <c r="E101" s="11">
        <f t="shared" si="8"/>
        <v>0</v>
      </c>
      <c r="F101" s="8">
        <f t="shared" si="9"/>
        <v>4</v>
      </c>
      <c r="G101" s="11" t="str">
        <f t="shared" si="10"/>
        <v xml:space="preserve">MOTO </v>
      </c>
    </row>
  </sheetData>
  <autoFilter ref="A1:G1" xr:uid="{00000000-0001-0000-0000-000000000000}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47"/>
  <sheetViews>
    <sheetView workbookViewId="0">
      <selection activeCell="G26" sqref="G26"/>
    </sheetView>
  </sheetViews>
  <sheetFormatPr defaultColWidth="12.5703125" defaultRowHeight="15.75" customHeight="1" x14ac:dyDescent="0.2"/>
  <cols>
    <col min="2" max="2" width="25.42578125" style="18" customWidth="1"/>
    <col min="3" max="7" width="20.140625" style="5" customWidth="1"/>
    <col min="8" max="10" width="35.42578125" customWidth="1"/>
    <col min="11" max="11" width="18.5703125" customWidth="1"/>
    <col min="12" max="12" width="24.5703125" customWidth="1"/>
    <col min="13" max="13" width="17.28515625" customWidth="1"/>
    <col min="14" max="14" width="23.140625" customWidth="1"/>
  </cols>
  <sheetData>
    <row r="1" spans="1:30" ht="15.75" customHeight="1" x14ac:dyDescent="0.25">
      <c r="A1" s="22" t="s">
        <v>103</v>
      </c>
      <c r="B1" s="23" t="s">
        <v>104</v>
      </c>
      <c r="C1" s="24" t="s">
        <v>3</v>
      </c>
      <c r="D1" s="20"/>
      <c r="E1" s="4" t="s">
        <v>118</v>
      </c>
      <c r="F1" s="4" t="s">
        <v>119</v>
      </c>
      <c r="G1" s="4" t="s">
        <v>125</v>
      </c>
      <c r="H1" s="1" t="s">
        <v>155</v>
      </c>
      <c r="I1" s="1" t="s">
        <v>156</v>
      </c>
      <c r="J1" s="1" t="s">
        <v>157</v>
      </c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2.75" x14ac:dyDescent="0.2">
      <c r="A2" s="2" t="s">
        <v>105</v>
      </c>
      <c r="B2" s="16">
        <v>55</v>
      </c>
      <c r="C2" s="7"/>
      <c r="D2" s="15"/>
      <c r="E2" t="s">
        <v>120</v>
      </c>
      <c r="F2">
        <f>COUNTIF($A$2:$A$47,E2)</f>
        <v>11</v>
      </c>
      <c r="G2">
        <f>SUMIF($A$2:$A$47,E2,$B$2:$B$47)</f>
        <v>555</v>
      </c>
      <c r="H2">
        <f>SUMIFS(C:C,A:A,E2,B:B,"&gt;40")</f>
        <v>280</v>
      </c>
      <c r="I2">
        <f>SUMIFS(C:C,A:A,E2,B:B,"&gt;80")</f>
        <v>0</v>
      </c>
      <c r="J2" s="5">
        <f>IFERROR((SUMIFS(C:C,A:A,E2)/G2),0)</f>
        <v>0.89189189189189189</v>
      </c>
      <c r="Q2">
        <v>80</v>
      </c>
    </row>
    <row r="3" spans="1:30" ht="12.75" x14ac:dyDescent="0.2">
      <c r="A3" s="2" t="s">
        <v>106</v>
      </c>
      <c r="B3" s="16">
        <v>70</v>
      </c>
      <c r="C3" s="19">
        <v>80</v>
      </c>
      <c r="D3" s="21"/>
      <c r="E3" t="s">
        <v>121</v>
      </c>
      <c r="F3">
        <f>COUNTIF($A$2:$A$47,E3)</f>
        <v>0</v>
      </c>
      <c r="G3">
        <f>SUMIF($A$2:$A$47,E3,$B$2:$B$47)</f>
        <v>0</v>
      </c>
      <c r="H3">
        <f t="shared" ref="H3:H6" si="0">SUMIFS(C:C,A:A,E3,B:B,"&gt;40")</f>
        <v>0</v>
      </c>
      <c r="I3">
        <f t="shared" ref="I3:I6" si="1">SUMIFS(C:C,A:A,E3,B:B,"&gt;80")</f>
        <v>0</v>
      </c>
      <c r="J3" s="5">
        <f t="shared" ref="J3:J6" si="2">IFERROR((SUMIFS(C:C,A:A,E3)/G3),0)</f>
        <v>0</v>
      </c>
    </row>
    <row r="4" spans="1:30" ht="12.75" x14ac:dyDescent="0.2">
      <c r="A4" s="2" t="s">
        <v>107</v>
      </c>
      <c r="B4" s="16">
        <v>40</v>
      </c>
      <c r="C4" s="19">
        <v>60</v>
      </c>
      <c r="D4" s="21"/>
      <c r="E4" t="s">
        <v>122</v>
      </c>
      <c r="F4">
        <f>COUNTIF($A$2:$A$47,E4)</f>
        <v>11</v>
      </c>
      <c r="G4">
        <f>SUMIF($A$2:$A$47,E4,$B$2:$B$47)</f>
        <v>525</v>
      </c>
      <c r="H4">
        <f t="shared" si="0"/>
        <v>270</v>
      </c>
      <c r="I4">
        <f t="shared" si="1"/>
        <v>0</v>
      </c>
      <c r="J4" s="5">
        <f t="shared" si="2"/>
        <v>1.0571428571428572</v>
      </c>
    </row>
    <row r="5" spans="1:30" ht="12.75" x14ac:dyDescent="0.2">
      <c r="A5" s="2" t="s">
        <v>105</v>
      </c>
      <c r="B5" s="16">
        <v>20</v>
      </c>
      <c r="C5" s="19">
        <v>100</v>
      </c>
      <c r="D5" s="21"/>
      <c r="E5" t="s">
        <v>123</v>
      </c>
      <c r="F5">
        <f>COUNTIF($A$2:$A$47,E5)</f>
        <v>7</v>
      </c>
      <c r="G5">
        <f>SUMIF($A$2:$A$47,E5,$B$2:$B$47)</f>
        <v>380</v>
      </c>
      <c r="H5">
        <f t="shared" si="0"/>
        <v>105</v>
      </c>
      <c r="I5">
        <f t="shared" si="1"/>
        <v>30</v>
      </c>
      <c r="J5" s="5">
        <f t="shared" si="2"/>
        <v>0.59210526315789469</v>
      </c>
    </row>
    <row r="6" spans="1:30" ht="12.75" x14ac:dyDescent="0.2">
      <c r="A6" s="2" t="s">
        <v>108</v>
      </c>
      <c r="B6" s="16">
        <v>90</v>
      </c>
      <c r="C6" s="19">
        <v>30</v>
      </c>
      <c r="D6" s="21"/>
      <c r="E6" t="s">
        <v>124</v>
      </c>
      <c r="F6">
        <f>COUNTIF($A$2:$A$47,E6)</f>
        <v>3</v>
      </c>
      <c r="G6">
        <f>SUMIF($A$2:$A$47,E6,$B$2:$B$47)</f>
        <v>160</v>
      </c>
      <c r="H6">
        <f t="shared" si="0"/>
        <v>150</v>
      </c>
      <c r="I6">
        <f t="shared" si="1"/>
        <v>0</v>
      </c>
      <c r="J6" s="5">
        <f t="shared" si="2"/>
        <v>0.9375</v>
      </c>
    </row>
    <row r="7" spans="1:30" ht="12.75" x14ac:dyDescent="0.2">
      <c r="A7" s="2" t="s">
        <v>106</v>
      </c>
      <c r="B7" s="16">
        <v>50</v>
      </c>
      <c r="C7" s="19">
        <v>40</v>
      </c>
      <c r="D7" s="21"/>
      <c r="E7" s="21"/>
      <c r="F7" s="21"/>
      <c r="G7" s="21"/>
    </row>
    <row r="8" spans="1:30" ht="12.75" x14ac:dyDescent="0.2">
      <c r="A8" s="2" t="s">
        <v>107</v>
      </c>
      <c r="B8" s="16">
        <v>60</v>
      </c>
      <c r="C8" s="19">
        <v>55</v>
      </c>
      <c r="D8" s="21"/>
      <c r="E8" s="21"/>
      <c r="F8" s="21"/>
      <c r="G8" s="21"/>
    </row>
    <row r="9" spans="1:30" ht="12.75" x14ac:dyDescent="0.2">
      <c r="A9" s="2" t="s">
        <v>105</v>
      </c>
      <c r="B9" s="16">
        <v>45</v>
      </c>
      <c r="C9" s="7"/>
      <c r="D9" s="15"/>
      <c r="E9" s="15"/>
      <c r="F9" s="15"/>
      <c r="G9" s="15"/>
    </row>
    <row r="10" spans="1:30" ht="15" x14ac:dyDescent="0.25">
      <c r="A10" s="2" t="s">
        <v>106</v>
      </c>
      <c r="B10" s="16">
        <v>25</v>
      </c>
      <c r="C10" s="19">
        <v>85</v>
      </c>
      <c r="D10" s="21"/>
      <c r="E10" s="30" t="s">
        <v>158</v>
      </c>
      <c r="F10" s="21"/>
      <c r="G10" s="21"/>
    </row>
    <row r="11" spans="1:30" ht="12.75" x14ac:dyDescent="0.2">
      <c r="A11" s="2" t="s">
        <v>108</v>
      </c>
      <c r="B11" s="16">
        <v>35</v>
      </c>
      <c r="C11" s="19">
        <v>50</v>
      </c>
      <c r="D11" s="21"/>
      <c r="E11" s="31">
        <f>SUMIFS(C:C,A:A,E4,B:B,"&gt;80")</f>
        <v>0</v>
      </c>
      <c r="F11" s="21"/>
      <c r="G11" s="21"/>
    </row>
    <row r="12" spans="1:30" ht="12.75" x14ac:dyDescent="0.2">
      <c r="A12" s="2" t="s">
        <v>109</v>
      </c>
      <c r="B12" s="16">
        <v>60</v>
      </c>
      <c r="C12" s="19">
        <v>95</v>
      </c>
      <c r="D12" s="21"/>
      <c r="E12" s="21"/>
      <c r="F12" s="21"/>
      <c r="G12" s="21"/>
    </row>
    <row r="13" spans="1:30" ht="12.75" x14ac:dyDescent="0.2">
      <c r="A13" s="2" t="s">
        <v>107</v>
      </c>
      <c r="B13" s="16">
        <v>80</v>
      </c>
      <c r="C13" s="7"/>
      <c r="D13" s="15"/>
      <c r="E13" s="15"/>
      <c r="F13" s="15"/>
      <c r="G13" s="15"/>
    </row>
    <row r="14" spans="1:30" ht="12.75" x14ac:dyDescent="0.2">
      <c r="A14" s="2" t="s">
        <v>106</v>
      </c>
      <c r="B14" s="16">
        <v>40</v>
      </c>
      <c r="C14" s="19">
        <v>45</v>
      </c>
      <c r="D14" s="21"/>
      <c r="E14" s="21"/>
      <c r="F14" s="21"/>
      <c r="G14" s="21"/>
    </row>
    <row r="15" spans="1:30" ht="12.75" x14ac:dyDescent="0.2">
      <c r="A15" s="2" t="s">
        <v>105</v>
      </c>
      <c r="B15" s="16">
        <v>65</v>
      </c>
      <c r="C15" s="19">
        <v>65</v>
      </c>
      <c r="D15" s="21"/>
      <c r="E15" s="21"/>
      <c r="F15" s="21"/>
      <c r="G15" s="21"/>
    </row>
    <row r="16" spans="1:30" ht="12.75" x14ac:dyDescent="0.2">
      <c r="A16" s="2" t="s">
        <v>107</v>
      </c>
      <c r="B16" s="16">
        <v>55</v>
      </c>
      <c r="C16" s="19">
        <v>30</v>
      </c>
      <c r="D16" s="21"/>
      <c r="E16" s="21"/>
      <c r="F16" s="21"/>
      <c r="G16" s="21"/>
    </row>
    <row r="17" spans="1:7" ht="12.75" x14ac:dyDescent="0.2">
      <c r="A17" s="2" t="s">
        <v>108</v>
      </c>
      <c r="B17" s="16">
        <v>70</v>
      </c>
      <c r="C17" s="7"/>
      <c r="D17" s="15"/>
      <c r="E17" s="15"/>
      <c r="F17" s="15"/>
      <c r="G17" s="15"/>
    </row>
    <row r="18" spans="1:7" ht="12.75" x14ac:dyDescent="0.2">
      <c r="A18" s="2" t="s">
        <v>106</v>
      </c>
      <c r="B18" s="16">
        <v>45</v>
      </c>
      <c r="C18" s="19">
        <v>80</v>
      </c>
      <c r="D18" s="21"/>
      <c r="E18" s="21"/>
      <c r="F18" s="21"/>
      <c r="G18" s="21"/>
    </row>
    <row r="19" spans="1:7" ht="12.75" x14ac:dyDescent="0.2">
      <c r="A19" s="2" t="s">
        <v>105</v>
      </c>
      <c r="B19" s="16">
        <v>25</v>
      </c>
      <c r="C19" s="19">
        <v>60</v>
      </c>
      <c r="D19" s="21"/>
      <c r="E19" s="21"/>
      <c r="F19" s="21"/>
      <c r="G19" s="21"/>
    </row>
    <row r="20" spans="1:7" ht="12.75" x14ac:dyDescent="0.2">
      <c r="A20" s="2" t="s">
        <v>106</v>
      </c>
      <c r="B20" s="16">
        <v>35</v>
      </c>
      <c r="C20" s="7"/>
      <c r="D20" s="15"/>
      <c r="E20" s="15"/>
      <c r="F20" s="15"/>
      <c r="G20" s="15"/>
    </row>
    <row r="21" spans="1:7" ht="12.75" x14ac:dyDescent="0.2">
      <c r="A21" s="2" t="s">
        <v>107</v>
      </c>
      <c r="B21" s="16">
        <v>60</v>
      </c>
      <c r="C21" s="19">
        <v>30</v>
      </c>
      <c r="D21" s="21"/>
      <c r="E21" s="21"/>
      <c r="F21" s="21"/>
      <c r="G21" s="21"/>
    </row>
    <row r="22" spans="1:7" ht="12.75" x14ac:dyDescent="0.2">
      <c r="A22" s="2" t="s">
        <v>105</v>
      </c>
      <c r="B22" s="16">
        <v>70</v>
      </c>
      <c r="C22" s="19">
        <v>40</v>
      </c>
      <c r="D22" s="21"/>
      <c r="E22" s="21"/>
      <c r="F22" s="21"/>
      <c r="G22" s="21"/>
    </row>
    <row r="23" spans="1:7" ht="12.75" x14ac:dyDescent="0.2">
      <c r="A23" s="2" t="s">
        <v>106</v>
      </c>
      <c r="B23" s="16">
        <v>45</v>
      </c>
      <c r="C23" s="19">
        <v>55</v>
      </c>
      <c r="D23" s="21"/>
      <c r="E23" s="21"/>
      <c r="F23" s="21"/>
      <c r="G23" s="21"/>
    </row>
    <row r="24" spans="1:7" ht="12.75" x14ac:dyDescent="0.2">
      <c r="A24" s="2" t="s">
        <v>108</v>
      </c>
      <c r="B24" s="16">
        <v>25</v>
      </c>
      <c r="C24" s="19">
        <v>70</v>
      </c>
      <c r="D24" s="21"/>
      <c r="E24" s="21"/>
      <c r="F24" s="21"/>
      <c r="G24" s="21"/>
    </row>
    <row r="25" spans="1:7" ht="12.75" x14ac:dyDescent="0.2">
      <c r="A25" s="2" t="s">
        <v>109</v>
      </c>
      <c r="B25" s="16">
        <v>35</v>
      </c>
      <c r="C25" s="7"/>
      <c r="D25" s="15"/>
      <c r="E25" s="15"/>
      <c r="F25" s="15"/>
      <c r="G25" s="15"/>
    </row>
    <row r="26" spans="1:7" ht="12.75" x14ac:dyDescent="0.2">
      <c r="A26" s="2" t="s">
        <v>107</v>
      </c>
      <c r="B26" s="16">
        <v>60</v>
      </c>
      <c r="C26" s="19">
        <v>50</v>
      </c>
      <c r="D26" s="21"/>
      <c r="E26" s="21"/>
      <c r="F26" s="21"/>
      <c r="G26" s="21"/>
    </row>
    <row r="27" spans="1:7" ht="12.75" x14ac:dyDescent="0.2">
      <c r="A27" s="2" t="s">
        <v>106</v>
      </c>
      <c r="B27" s="16">
        <v>80</v>
      </c>
      <c r="C27" s="19">
        <v>95</v>
      </c>
      <c r="D27" s="21"/>
      <c r="E27" s="21"/>
      <c r="F27" s="21"/>
      <c r="G27" s="21"/>
    </row>
    <row r="28" spans="1:7" ht="12.75" x14ac:dyDescent="0.2">
      <c r="A28" s="2" t="s">
        <v>105</v>
      </c>
      <c r="B28" s="16">
        <v>40</v>
      </c>
      <c r="C28" s="19">
        <v>75</v>
      </c>
      <c r="D28" s="21"/>
      <c r="E28" s="21"/>
      <c r="F28" s="21"/>
      <c r="G28" s="21"/>
    </row>
    <row r="29" spans="1:7" ht="12.75" x14ac:dyDescent="0.2">
      <c r="A29" s="2" t="s">
        <v>107</v>
      </c>
      <c r="B29" s="16">
        <v>65</v>
      </c>
      <c r="C29" s="19">
        <v>45</v>
      </c>
      <c r="D29" s="21"/>
      <c r="E29" s="21"/>
      <c r="F29" s="21"/>
      <c r="G29" s="21"/>
    </row>
    <row r="30" spans="1:7" ht="12.75" x14ac:dyDescent="0.2">
      <c r="A30" s="2" t="s">
        <v>106</v>
      </c>
      <c r="B30" s="16">
        <v>55</v>
      </c>
      <c r="C30" s="19">
        <v>65</v>
      </c>
      <c r="D30" s="21"/>
      <c r="E30" s="21"/>
      <c r="F30" s="21"/>
      <c r="G30" s="21"/>
    </row>
    <row r="31" spans="1:7" ht="12.75" x14ac:dyDescent="0.2">
      <c r="A31" s="2" t="s">
        <v>108</v>
      </c>
      <c r="B31" s="16">
        <v>70</v>
      </c>
      <c r="C31" s="19">
        <v>30</v>
      </c>
      <c r="D31" s="21"/>
      <c r="E31" s="21"/>
      <c r="F31" s="21"/>
      <c r="G31" s="21"/>
    </row>
    <row r="32" spans="1:7" ht="12.75" x14ac:dyDescent="0.2">
      <c r="A32" s="2" t="s">
        <v>105</v>
      </c>
      <c r="B32" s="16">
        <v>45</v>
      </c>
      <c r="C32" s="7"/>
      <c r="D32" s="15"/>
      <c r="E32" s="15"/>
      <c r="F32" s="15"/>
      <c r="G32" s="15"/>
    </row>
    <row r="33" spans="1:7" ht="12.75" x14ac:dyDescent="0.2">
      <c r="A33" s="2" t="s">
        <v>106</v>
      </c>
      <c r="B33" s="16">
        <v>25</v>
      </c>
      <c r="C33" s="19">
        <v>80</v>
      </c>
      <c r="D33" s="21"/>
      <c r="E33" s="21"/>
      <c r="F33" s="21"/>
      <c r="G33" s="21"/>
    </row>
    <row r="34" spans="1:7" ht="12.75" x14ac:dyDescent="0.2">
      <c r="A34" s="2" t="s">
        <v>107</v>
      </c>
      <c r="B34" s="16">
        <v>35</v>
      </c>
      <c r="C34" s="19">
        <v>60</v>
      </c>
      <c r="D34" s="21"/>
      <c r="E34" s="21"/>
      <c r="F34" s="21"/>
      <c r="G34" s="21"/>
    </row>
    <row r="35" spans="1:7" ht="12.75" x14ac:dyDescent="0.2">
      <c r="A35" s="2" t="s">
        <v>105</v>
      </c>
      <c r="B35" s="16">
        <v>60</v>
      </c>
      <c r="C35" s="19">
        <v>100</v>
      </c>
      <c r="D35" s="21"/>
      <c r="E35" s="21"/>
      <c r="F35" s="21"/>
      <c r="G35" s="21"/>
    </row>
    <row r="36" spans="1:7" ht="12.75" x14ac:dyDescent="0.2">
      <c r="A36" s="2" t="s">
        <v>106</v>
      </c>
      <c r="B36" s="16">
        <v>80</v>
      </c>
      <c r="C36" s="19">
        <v>30</v>
      </c>
      <c r="D36" s="21"/>
      <c r="E36" s="21"/>
      <c r="F36" s="21"/>
      <c r="G36" s="21"/>
    </row>
    <row r="37" spans="1:7" ht="12.75" x14ac:dyDescent="0.2">
      <c r="A37" s="2" t="s">
        <v>108</v>
      </c>
      <c r="B37" s="16">
        <v>40</v>
      </c>
      <c r="C37" s="7"/>
      <c r="D37" s="15"/>
      <c r="E37" s="15"/>
      <c r="F37" s="15"/>
      <c r="G37" s="15"/>
    </row>
    <row r="38" spans="1:7" ht="12.75" x14ac:dyDescent="0.2">
      <c r="A38" s="2" t="s">
        <v>109</v>
      </c>
      <c r="B38" s="16">
        <v>65</v>
      </c>
      <c r="C38" s="19">
        <v>55</v>
      </c>
      <c r="D38" s="21"/>
      <c r="E38" s="21"/>
      <c r="F38" s="21"/>
      <c r="G38" s="21"/>
    </row>
    <row r="39" spans="1:7" ht="12.75" x14ac:dyDescent="0.2">
      <c r="A39" s="2" t="s">
        <v>107</v>
      </c>
      <c r="B39" s="16">
        <v>55</v>
      </c>
      <c r="C39" s="19">
        <v>70</v>
      </c>
      <c r="D39" s="21"/>
      <c r="E39" s="21"/>
      <c r="F39" s="21"/>
      <c r="G39" s="21"/>
    </row>
    <row r="40" spans="1:7" ht="12.75" x14ac:dyDescent="0.2">
      <c r="A40" s="2" t="s">
        <v>106</v>
      </c>
      <c r="B40" s="16">
        <v>70</v>
      </c>
      <c r="C40" s="19">
        <v>85</v>
      </c>
      <c r="D40" s="21"/>
      <c r="E40" s="21"/>
      <c r="F40" s="21"/>
      <c r="G40" s="21"/>
    </row>
    <row r="41" spans="1:7" ht="12.75" x14ac:dyDescent="0.2">
      <c r="A41" s="2" t="s">
        <v>105</v>
      </c>
      <c r="B41" s="16">
        <v>40</v>
      </c>
      <c r="C41" s="19">
        <v>50</v>
      </c>
      <c r="D41" s="21"/>
      <c r="E41" s="21"/>
      <c r="F41" s="21"/>
      <c r="G41" s="21"/>
    </row>
    <row r="42" spans="1:7" ht="12.75" x14ac:dyDescent="0.2">
      <c r="A42" s="2" t="s">
        <v>107</v>
      </c>
      <c r="B42" s="16">
        <v>20</v>
      </c>
      <c r="C42" s="19">
        <v>95</v>
      </c>
      <c r="D42" s="21"/>
      <c r="E42" s="21"/>
      <c r="F42" s="21"/>
      <c r="G42" s="21"/>
    </row>
    <row r="43" spans="1:7" ht="12.75" x14ac:dyDescent="0.2">
      <c r="A43" s="2" t="s">
        <v>106</v>
      </c>
      <c r="B43" s="16">
        <v>90</v>
      </c>
      <c r="C43" s="19">
        <v>75</v>
      </c>
      <c r="D43" s="21"/>
      <c r="E43" s="21"/>
      <c r="F43" s="21"/>
      <c r="G43" s="21"/>
    </row>
    <row r="44" spans="1:7" ht="12.75" x14ac:dyDescent="0.2">
      <c r="A44" s="2" t="s">
        <v>108</v>
      </c>
      <c r="B44" s="16">
        <v>50</v>
      </c>
      <c r="C44" s="19">
        <v>45</v>
      </c>
      <c r="D44" s="21"/>
      <c r="E44" s="21"/>
      <c r="F44" s="21"/>
      <c r="G44" s="21"/>
    </row>
    <row r="45" spans="1:7" ht="12.75" x14ac:dyDescent="0.2">
      <c r="A45" s="2" t="s">
        <v>105</v>
      </c>
      <c r="B45" s="16">
        <v>60</v>
      </c>
      <c r="C45" s="19">
        <v>65</v>
      </c>
      <c r="D45" s="21"/>
      <c r="E45" s="21"/>
      <c r="F45" s="21"/>
      <c r="G45" s="21"/>
    </row>
    <row r="46" spans="1:7" ht="12.75" x14ac:dyDescent="0.2">
      <c r="A46" s="2" t="s">
        <v>106</v>
      </c>
      <c r="B46" s="16">
        <v>45</v>
      </c>
      <c r="C46" s="7"/>
      <c r="D46" s="15"/>
      <c r="E46" s="15"/>
      <c r="F46" s="15"/>
      <c r="G46" s="15"/>
    </row>
    <row r="47" spans="1:7" ht="12.75" x14ac:dyDescent="0.2">
      <c r="A47" s="3" t="s">
        <v>107</v>
      </c>
      <c r="B47" s="17">
        <v>25</v>
      </c>
      <c r="C47" s="8"/>
      <c r="D47" s="15"/>
      <c r="E47" s="15"/>
      <c r="F47" s="15"/>
      <c r="G47" s="15"/>
    </row>
  </sheetData>
  <autoFilter ref="A1:C47" xr:uid="{00000000-0001-0000-0100-000000000000}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ponzio</dc:creator>
  <cp:lastModifiedBy>sara ponzio</cp:lastModifiedBy>
  <dcterms:created xsi:type="dcterms:W3CDTF">2025-09-04T19:04:24Z</dcterms:created>
  <dcterms:modified xsi:type="dcterms:W3CDTF">2025-09-06T10:53:27Z</dcterms:modified>
</cp:coreProperties>
</file>