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7FF6C9D011657C9F/Desktop/DEPI/"/>
    </mc:Choice>
  </mc:AlternateContent>
  <xr:revisionPtr revIDLastSave="4" documentId="8_{40DF4896-C115-4625-AEB8-E1B8A784C6A5}" xr6:coauthVersionLast="47" xr6:coauthVersionMax="47" xr10:uidLastSave="{35B974F6-BA82-4041-9484-9FC078494499}"/>
  <bookViews>
    <workbookView xWindow="-108" yWindow="-108" windowWidth="23256" windowHeight="13896" activeTab="2" xr2:uid="{5816244F-8EEB-4DCC-8559-1055D20CCC05}"/>
  </bookViews>
  <sheets>
    <sheet name="Problem&amp;Questions" sheetId="3" r:id="rId1"/>
    <sheet name="Answers" sheetId="1" r:id="rId2"/>
    <sheet name="Dashboard" sheetId="2" r:id="rId3"/>
  </sheets>
  <definedNames>
    <definedName name="Slicer_Category">#N/A</definedName>
    <definedName name="Slicer_Month">#N/A</definedName>
    <definedName name="Slicer_Month1">#N/A</definedName>
    <definedName name="Slicer_Region">#N/A</definedName>
    <definedName name="Slicer_Segment">#N/A</definedName>
    <definedName name="Slicer_Year">#N/A</definedName>
    <definedName name="Slicer_Year1">#N/A</definedName>
  </definedNames>
  <calcPr calcId="191029"/>
  <pivotCaches>
    <pivotCache cacheId="3269" r:id="rId4"/>
    <pivotCache cacheId="3270" r:id="rId5"/>
    <pivotCache cacheId="3271" r:id="rId6"/>
    <pivotCache cacheId="3272" r:id="rId7"/>
    <pivotCache cacheId="3273" r:id="rId8"/>
    <pivotCache cacheId="3274" r:id="rId9"/>
    <pivotCache cacheId="3275" r:id="rId10"/>
    <pivotCache cacheId="3276" r:id="rId11"/>
    <pivotCache cacheId="3328" r:id="rId12"/>
    <pivotCache cacheId="3350" r:id="rId13"/>
    <pivotCache cacheId="3366" r:id="rId14"/>
    <pivotCache cacheId="3402" r:id="rId15"/>
    <pivotCache cacheId="3405" r:id="rId16"/>
    <pivotCache cacheId="3408" r:id="rId17"/>
    <pivotCache cacheId="3411" r:id="rId18"/>
    <pivotCache cacheId="3414" r:id="rId19"/>
  </pivotCaches>
  <extLst>
    <ext xmlns:x14="http://schemas.microsoft.com/office/spreadsheetml/2009/9/main" uri="{876F7934-8845-4945-9796-88D515C7AA90}">
      <x14:pivotCaches>
        <pivotCache cacheId="1271" r:id="rId20"/>
        <pivotCache cacheId="2317"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Orders_27689fd6-c25b-4799-9978-7813d4134a55" name="Fact Orders" connection="Query - Fact Orders"/>
          <x15:modelTable id="Dim Returns_6a03fa3f-ad18-4b64-a34e-e648cbdc48b7" name="Dim Returns" connection="Query - Dim Returns"/>
          <x15:modelTable id="Dim Customer_063ff9d1-e58f-434c-9410-c677fec07091" name="Dim Customer" connection="Query - Dim Customer"/>
          <x15:modelTable id="Dim Location_99306b3f-b3b1-432a-bf91-24c75a4d1eb6" name="Dim Location" connection="Query - Dim Location"/>
          <x15:modelTable id="Dim Product_d309954b-a71c-4f5f-a579-4e14f442bdd5" name="Dim Product" connection="Query - Dim Product"/>
          <x15:modelTable id="Dim Category_1b269156-fb65-47f9-9328-08bef884584b" name="Dim Category" connection="Query - Dim Category"/>
          <x15:modelTable id="Dim Order Date_e7415329-1cd7-45a3-9395-ed819c1e1e52" name="Dim Order Date" connection="Query - Dim Order Date"/>
          <x15:modelTable id="Dim Ship Date_1788f039-f612-4b6a-bf21-c0eac8109f2a" name="Dim Ship Date" connection="Query - Dim Ship Date"/>
          <x15:modelTable id="Dim Seller_691b9cf2-dc2f-4592-a77f-03eb05040e8d" name="Dim Seller" connection="Query - Dim Seller"/>
        </x15:modelTables>
        <x15:modelRelationships>
          <x15:modelRelationship fromTable="Fact Orders" fromColumn="Postal Code" toTable="Dim Location" toColumn="Postal Code"/>
          <x15:modelRelationship fromTable="Fact Orders" fromColumn="Order ID" toTable="Dim Returns" toColumn="Order ID"/>
          <x15:modelRelationship fromTable="Fact Orders" fromColumn="Customer ID" toTable="Dim Customer" toColumn="Customer ID"/>
          <x15:modelRelationship fromTable="Fact Orders" fromColumn="Product ID" toTable="Dim Product" toColumn="Product ID"/>
          <x15:modelRelationship fromTable="Fact Orders" fromColumn="Ship Date" toTable="Dim Ship Date" toColumn="Ship Date"/>
          <x15:modelRelationship fromTable="Fact Orders" fromColumn="Order Date" toTable="Dim Order Date" toColumn="Order Date"/>
          <x15:modelRelationship fromTable="Fact Orders" fromColumn="Sub-Category" toTable="Dim Category" toColumn="Sub-Category"/>
          <x15:modelRelationship fromTable="Fact Orders" fromColumn="Seller Name" toTable="Dim Seller" toColumn="Seller 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2" i="1" l="1"/>
  <c r="S16" i="2" s="1"/>
  <c r="M23" i="1"/>
  <c r="S11" i="2" s="1"/>
  <c r="Q20" i="1"/>
  <c r="N20" i="1"/>
  <c r="I11" i="1"/>
  <c r="I21" i="1"/>
  <c r="S6" i="2" s="1"/>
  <c r="K6" i="2"/>
  <c r="G6" i="2"/>
  <c r="C6" i="2"/>
  <c r="O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4ED4D9-81D8-4FA0-A9BB-3717C60DF7C4}" name="Query - Dim Category" description="Connection to the 'Dim Category' query in the workbook." type="100" refreshedVersion="8" minRefreshableVersion="5">
    <extLst>
      <ext xmlns:x15="http://schemas.microsoft.com/office/spreadsheetml/2010/11/main" uri="{DE250136-89BD-433C-8126-D09CA5730AF9}">
        <x15:connection id="87a0cd0c-80ec-4979-b5f1-021a7cec4ccd">
          <x15:oledbPr connection="Provider=Microsoft.Mashup.OleDb.1;Data Source=$Workbook$;Location=&quot;Dim Category&quot;;Extended Properties=&quot;&quot;">
            <x15:dbTables>
              <x15:dbTable name="Dim Category"/>
            </x15:dbTables>
          </x15:oledbPr>
        </x15:connection>
      </ext>
    </extLst>
  </connection>
  <connection id="2" xr16:uid="{427B422B-839F-4AC6-8DFD-33A3EAE8BD86}" name="Query - Dim Customer" description="Connection to the 'Dim Customer' query in the workbook." type="100" refreshedVersion="8" minRefreshableVersion="5">
    <extLst>
      <ext xmlns:x15="http://schemas.microsoft.com/office/spreadsheetml/2010/11/main" uri="{DE250136-89BD-433C-8126-D09CA5730AF9}">
        <x15:connection id="2e1bdf5d-6a1b-4f05-b429-d8c37eae13e4">
          <x15:oledbPr connection="Provider=Microsoft.Mashup.OleDb.1;Data Source=$Workbook$;Location=&quot;Dim Customer&quot;;Extended Properties=&quot;&quot;">
            <x15:dbTables>
              <x15:dbTable name="Dim Customer"/>
            </x15:dbTables>
          </x15:oledbPr>
        </x15:connection>
      </ext>
    </extLst>
  </connection>
  <connection id="3" xr16:uid="{7E063794-F0AE-4986-852F-596D7C914A8B}" name="Query - Dim Location" description="Connection to the 'Dim Location' query in the workbook." type="100" refreshedVersion="8" minRefreshableVersion="5">
    <extLst>
      <ext xmlns:x15="http://schemas.microsoft.com/office/spreadsheetml/2010/11/main" uri="{DE250136-89BD-433C-8126-D09CA5730AF9}">
        <x15:connection id="6a621268-05be-49dd-a1c1-b85e4e63817b">
          <x15:oledbPr connection="Provider=Microsoft.Mashup.OleDb.1;Data Source=$Workbook$;Location=&quot;Dim Location&quot;;Extended Properties=&quot;&quot;">
            <x15:dbTables>
              <x15:dbTable name="Dim Location"/>
            </x15:dbTables>
          </x15:oledbPr>
        </x15:connection>
      </ext>
    </extLst>
  </connection>
  <connection id="4" xr16:uid="{339794C4-4C77-476A-8339-17FCC8634433}" name="Query - Dim Order Date" description="Connection to the 'Dim Order Date' query in the workbook." type="100" refreshedVersion="8" minRefreshableVersion="5">
    <extLst>
      <ext xmlns:x15="http://schemas.microsoft.com/office/spreadsheetml/2010/11/main" uri="{DE250136-89BD-433C-8126-D09CA5730AF9}">
        <x15:connection id="43a65f62-964e-4ea6-8b10-2faa56950868">
          <x15:oledbPr connection="Provider=Microsoft.Mashup.OleDb.1;Data Source=$Workbook$;Location=&quot;Dim Order Date&quot;;Extended Properties=&quot;&quot;">
            <x15:dbTables>
              <x15:dbTable name="Dim Order Date"/>
            </x15:dbTables>
          </x15:oledbPr>
        </x15:connection>
      </ext>
    </extLst>
  </connection>
  <connection id="5" xr16:uid="{C824F106-E601-4C1E-9DFC-080F29980C57}" name="Query - Dim Product" description="Connection to the 'Dim Product' query in the workbook." type="100" refreshedVersion="8" minRefreshableVersion="5">
    <extLst>
      <ext xmlns:x15="http://schemas.microsoft.com/office/spreadsheetml/2010/11/main" uri="{DE250136-89BD-433C-8126-D09CA5730AF9}">
        <x15:connection id="8d4b85f2-9df9-4c49-8090-4dcc8ba2240c">
          <x15:oledbPr connection="Provider=Microsoft.Mashup.OleDb.1;Data Source=$Workbook$;Location=&quot;Dim Product&quot;;Extended Properties=&quot;&quot;">
            <x15:dbTables>
              <x15:dbTable name="Dim Product"/>
            </x15:dbTables>
          </x15:oledbPr>
        </x15:connection>
      </ext>
    </extLst>
  </connection>
  <connection id="6" xr16:uid="{DB9155DB-F9A0-4545-A6CD-29B737B69E1B}" name="Query - Dim Returns" description="Connection to the 'Dim Returns' query in the workbook." type="100" refreshedVersion="8" minRefreshableVersion="5">
    <extLst>
      <ext xmlns:x15="http://schemas.microsoft.com/office/spreadsheetml/2010/11/main" uri="{DE250136-89BD-433C-8126-D09CA5730AF9}">
        <x15:connection id="06952346-abb0-4eab-ad08-ad6037330775">
          <x15:oledbPr connection="Provider=Microsoft.Mashup.OleDb.1;Data Source=$Workbook$;Location=&quot;Dim Returns&quot;;Extended Properties=&quot;&quot;">
            <x15:dbTables>
              <x15:dbTable name="Dim Returns"/>
            </x15:dbTables>
          </x15:oledbPr>
        </x15:connection>
      </ext>
    </extLst>
  </connection>
  <connection id="7" xr16:uid="{1B36B2CC-3BBB-44DB-A0B6-31278C6346D5}" name="Query - Dim Seller" description="Connection to the 'Dim Seller' query in the workbook." type="100" refreshedVersion="8" minRefreshableVersion="5">
    <extLst>
      <ext xmlns:x15="http://schemas.microsoft.com/office/spreadsheetml/2010/11/main" uri="{DE250136-89BD-433C-8126-D09CA5730AF9}">
        <x15:connection id="8a602323-d74c-488b-8edb-24ca0ee20c18"/>
      </ext>
    </extLst>
  </connection>
  <connection id="8" xr16:uid="{AFE6F0AC-1703-488F-AE47-C0CD4237763E}" name="Query - Dim Ship Date" description="Connection to the 'Dim Ship Date' query in the workbook." type="100" refreshedVersion="8" minRefreshableVersion="5">
    <extLst>
      <ext xmlns:x15="http://schemas.microsoft.com/office/spreadsheetml/2010/11/main" uri="{DE250136-89BD-433C-8126-D09CA5730AF9}">
        <x15:connection id="2d851fe7-4524-4605-bc1e-89156ab47967">
          <x15:oledbPr connection="Provider=Microsoft.Mashup.OleDb.1;Data Source=$Workbook$;Location=&quot;Dim Ship Date&quot;;Extended Properties=&quot;&quot;">
            <x15:dbTables>
              <x15:dbTable name="Dim Ship Date"/>
            </x15:dbTables>
          </x15:oledbPr>
        </x15:connection>
      </ext>
    </extLst>
  </connection>
  <connection id="9" xr16:uid="{3E2C04CF-2DE7-4CC6-91D8-9414B5BED7A3}" name="Query - Fact Orders" description="Connection to the 'Fact Orders' query in the workbook." type="100" refreshedVersion="8" minRefreshableVersion="5">
    <extLst>
      <ext xmlns:x15="http://schemas.microsoft.com/office/spreadsheetml/2010/11/main" uri="{DE250136-89BD-433C-8126-D09CA5730AF9}">
        <x15:connection id="13d29a5e-63ec-41fa-8382-614245b5d4cd">
          <x15:oledbPr connection="Provider=Microsoft.Mashup.OleDb.1;Data Source=$Workbook$;Location=&quot;Fact Orders&quot;;Extended Properties=&quot;&quot;">
            <x15:dbTables>
              <x15:dbTable name="Fact Orders"/>
            </x15:dbTables>
          </x15:oledbPr>
        </x15:connection>
      </ext>
    </extLst>
  </connection>
  <connection id="10" xr16:uid="{0BE4BF28-27DF-4726-BEBD-1B87F0F4575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5">
    <s v="ThisWorkbookDataModel"/>
    <s v="{[Dim Order Date].[Month].&amp;[11]}"/>
    <s v="{[Dim Order Date].[Month].&amp;[12]}"/>
    <s v="{[Dim Order Date].[Year].&amp;[2018]}"/>
    <s v="{[Dim Order Date].[Year].&amp;[2019]}"/>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<sst xmlns="http://schemas.openxmlformats.org/spreadsheetml/2006/main" count="132" uniqueCount="95">
  <si>
    <r>
      <t>Problem: Analyze Sales and Profitability to evaluate business performance.</t>
    </r>
    <r>
      <rPr>
        <sz val="11"/>
        <color theme="0"/>
        <rFont val="Corbel"/>
        <family val="2"/>
      </rPr>
      <t xml:space="preserve"> </t>
    </r>
  </si>
  <si>
    <t>1-Which are the top-selling products by Sales?</t>
  </si>
  <si>
    <t>2-Which Region has the highest Sales?</t>
  </si>
  <si>
    <t>3-Which customers have the highest Sales?</t>
  </si>
  <si>
    <t>4-How are Sales distributed across Sales Categories?</t>
  </si>
  <si>
    <t>6-How do Sales change over time?</t>
  </si>
  <si>
    <t>7-Which State has the highest Sales?</t>
  </si>
  <si>
    <r>
      <rPr>
        <b/>
        <sz val="11"/>
        <color theme="1"/>
        <rFont val="Corbel"/>
        <family val="2"/>
      </rPr>
      <t>Questions</t>
    </r>
    <r>
      <rPr>
        <b/>
        <sz val="11"/>
        <color theme="1"/>
        <rFont val="Aptos Narrow"/>
        <family val="2"/>
        <scheme val="minor"/>
      </rPr>
      <t>:</t>
    </r>
  </si>
  <si>
    <t>8-KPI Cards</t>
  </si>
  <si>
    <t>Total Orders: MTD, YTD</t>
  </si>
  <si>
    <t>No. of Customers</t>
  </si>
  <si>
    <t>No. of Products</t>
  </si>
  <si>
    <t>Total Sales: MTD, YTD, Vs PM, Vs PY</t>
  </si>
  <si>
    <t>Total Profit: MTD, YTD</t>
  </si>
  <si>
    <t xml:space="preserve">Superstore Sales </t>
  </si>
  <si>
    <t>Answers</t>
  </si>
  <si>
    <t>KPI Cards:</t>
  </si>
  <si>
    <t>Q1-Total Orders: MTD, YTD</t>
  </si>
  <si>
    <t>Year</t>
  </si>
  <si>
    <t>Month</t>
  </si>
  <si>
    <t>11</t>
  </si>
  <si>
    <t>12</t>
  </si>
  <si>
    <t>Grand Total</t>
  </si>
  <si>
    <t>2018</t>
  </si>
  <si>
    <t>2019</t>
  </si>
  <si>
    <t>Total Orders</t>
  </si>
  <si>
    <t>Q2-No. of Customers</t>
  </si>
  <si>
    <t>No of Customers</t>
  </si>
  <si>
    <t>Q3-No. of Products</t>
  </si>
  <si>
    <t>No of Products</t>
  </si>
  <si>
    <t>Sum of Sales</t>
  </si>
  <si>
    <t>Q4-Total Sales: MTD, YTD</t>
  </si>
  <si>
    <t>Total Sales</t>
  </si>
  <si>
    <t>Q4-Total Profit: MTD, YTD</t>
  </si>
  <si>
    <t>Total Profit</t>
  </si>
  <si>
    <t>MTD Sales</t>
  </si>
  <si>
    <t>Total Sales: Vs PM</t>
  </si>
  <si>
    <t>Total Sales:Vs PY</t>
  </si>
  <si>
    <t>Canon imageCLASS 2200 Advanced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</si>
  <si>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</si>
  <si>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</si>
  <si>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</si>
  <si>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</si>
  <si>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</si>
  <si>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</si>
  <si>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</si>
  <si>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</si>
  <si>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</si>
  <si>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Products Name</t>
  </si>
  <si>
    <t>Central</t>
  </si>
  <si>
    <t>East</t>
  </si>
  <si>
    <t>South</t>
  </si>
  <si>
    <t>West</t>
  </si>
  <si>
    <t>Low</t>
  </si>
  <si>
    <t>Phones</t>
  </si>
  <si>
    <t>Art</t>
  </si>
  <si>
    <t>Furnishings</t>
  </si>
  <si>
    <t>Envelopes</t>
  </si>
  <si>
    <t>Paper</t>
  </si>
  <si>
    <t>Accessories</t>
  </si>
  <si>
    <t>Labels</t>
  </si>
  <si>
    <t>Fasteners</t>
  </si>
  <si>
    <t>Supplies</t>
  </si>
  <si>
    <t>Copiers</t>
  </si>
  <si>
    <t>Adrian Barton</t>
  </si>
  <si>
    <t>Christopher Conant</t>
  </si>
  <si>
    <t>Hunter Lopez</t>
  </si>
  <si>
    <t>Ken Lonsdale</t>
  </si>
  <si>
    <t>Raymond Buch</t>
  </si>
  <si>
    <t>Sanjit Chand</t>
  </si>
  <si>
    <t>Sanjit Engle</t>
  </si>
  <si>
    <t>Sean Miller</t>
  </si>
  <si>
    <t>Tamara Chand</t>
  </si>
  <si>
    <t>Tom Ashbrook</t>
  </si>
  <si>
    <t>High</t>
  </si>
  <si>
    <t>Medium</t>
  </si>
  <si>
    <t>Sales Category</t>
  </si>
  <si>
    <t>Average of Profit Margin</t>
  </si>
  <si>
    <t>Customers Name</t>
  </si>
  <si>
    <t>Sub Category</t>
  </si>
  <si>
    <t>5-Which Sub Category has the highest Average Profit Margin?</t>
  </si>
  <si>
    <t>Region</t>
  </si>
  <si>
    <t>California</t>
  </si>
  <si>
    <t>Florida</t>
  </si>
  <si>
    <t>Illinois</t>
  </si>
  <si>
    <t>Michigan</t>
  </si>
  <si>
    <t>New York</t>
  </si>
  <si>
    <t>Ohio</t>
  </si>
  <si>
    <t>Pennsylvania</t>
  </si>
  <si>
    <t>Texas</t>
  </si>
  <si>
    <t>Virginia</t>
  </si>
  <si>
    <t>Washington</t>
  </si>
  <si>
    <t>Dashboard Insights</t>
  </si>
  <si>
    <r>
      <t>Top Product:</t>
    </r>
    <r>
      <rPr>
        <sz val="11"/>
        <color theme="1"/>
        <rFont val="Aptos Narrow"/>
        <family val="2"/>
        <scheme val="minor"/>
      </rPr>
      <t xml:space="preserve"> High Speed Automatic Electric Letter Opener — </t>
    </r>
    <r>
      <rPr>
        <b/>
        <sz val="11"/>
        <color theme="1"/>
        <rFont val="Aptos Narrow"/>
        <family val="2"/>
        <scheme val="minor"/>
      </rPr>
      <t>$17,030.31</t>
    </r>
    <r>
      <rPr>
        <sz val="11"/>
        <color theme="1"/>
        <rFont val="Aptos Narrow"/>
        <family val="2"/>
        <scheme val="minor"/>
      </rPr>
      <t xml:space="preserve"> | </t>
    </r>
    <r>
      <rPr>
        <b/>
        <sz val="11"/>
        <color theme="1"/>
        <rFont val="Aptos Narrow"/>
        <family val="2"/>
        <scheme val="minor"/>
      </rPr>
      <t>Best Month:</t>
    </r>
    <r>
      <rPr>
        <sz val="11"/>
        <color theme="1"/>
        <rFont val="Aptos Narrow"/>
        <family val="2"/>
        <scheme val="minor"/>
      </rPr>
      <t xml:space="preserve"> November — </t>
    </r>
    <r>
      <rPr>
        <b/>
        <sz val="11"/>
        <color theme="1"/>
        <rFont val="Aptos Narrow"/>
        <family val="2"/>
        <scheme val="minor"/>
      </rPr>
      <t>$352,461</t>
    </r>
    <r>
      <rPr>
        <sz val="11"/>
        <color theme="1"/>
        <rFont val="Aptos Narrow"/>
        <family val="2"/>
        <scheme val="minor"/>
      </rPr>
      <t xml:space="preserve"> | </t>
    </r>
    <r>
      <rPr>
        <b/>
        <sz val="11"/>
        <color theme="1"/>
        <rFont val="Aptos Narrow"/>
        <family val="2"/>
        <scheme val="minor"/>
      </rPr>
      <t>Lowest Month:</t>
    </r>
    <r>
      <rPr>
        <sz val="11"/>
        <color theme="1"/>
        <rFont val="Aptos Narrow"/>
        <family val="2"/>
        <scheme val="minor"/>
      </rPr>
      <t xml:space="preserve"> February — </t>
    </r>
    <r>
      <rPr>
        <b/>
        <sz val="11"/>
        <color theme="1"/>
        <rFont val="Aptos Narrow"/>
        <family val="2"/>
        <scheme val="minor"/>
      </rPr>
      <t>$59,751</t>
    </r>
  </si>
  <si>
    <r>
      <t>Top Sub Category:</t>
    </r>
    <r>
      <rPr>
        <sz val="11"/>
        <color theme="1"/>
        <rFont val="Aptos Narrow"/>
        <family val="2"/>
        <scheme val="minor"/>
      </rPr>
      <t xml:space="preserve"> Labels — </t>
    </r>
    <r>
      <rPr>
        <b/>
        <sz val="11"/>
        <color theme="1"/>
        <rFont val="Aptos Narrow"/>
        <family val="2"/>
        <scheme val="minor"/>
      </rPr>
      <t>43%</t>
    </r>
    <r>
      <rPr>
        <sz val="11"/>
        <color theme="1"/>
        <rFont val="Aptos Narrow"/>
        <family val="2"/>
        <scheme val="minor"/>
      </rPr>
      <t xml:space="preserve"> | </t>
    </r>
    <r>
      <rPr>
        <b/>
        <sz val="11"/>
        <color theme="1"/>
        <rFont val="Aptos Narrow"/>
        <family val="2"/>
        <scheme val="minor"/>
      </rPr>
      <t>Best Region:</t>
    </r>
    <r>
      <rPr>
        <sz val="11"/>
        <color theme="1"/>
        <rFont val="Aptos Narrow"/>
        <family val="2"/>
        <scheme val="minor"/>
      </rPr>
      <t xml:space="preserve"> West | </t>
    </r>
    <r>
      <rPr>
        <b/>
        <sz val="11"/>
        <color theme="1"/>
        <rFont val="Aptos Narrow"/>
        <family val="2"/>
        <scheme val="minor"/>
      </rPr>
      <t>Area for Improvement:</t>
    </r>
    <r>
      <rPr>
        <sz val="11"/>
        <color theme="1"/>
        <rFont val="Aptos Narrow"/>
        <family val="2"/>
        <scheme val="minor"/>
      </rPr>
      <t xml:space="preserve"> South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</si>
</sst>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71" formatCode="_(* #,##0_);_(* \(#,##0\);_(* &quot;-&quot;??_);_(@_)"/>
  </numFmts>
  <fonts count="13">
    <font>
      <sz val="11"/>
      <color theme="1"/>
      <name val="Aptos Narrow"/>
      <family val="2"/>
      <scheme val="minor"/>
    </font>
    <font>
      <b/>
      <sz val="11"/>
      <color theme="1"/>
      <name val="Aptos Narrow"/>
      <family val="2"/>
      <scheme val="minor"/>
    </font>
    <font>
      <sz val="11"/>
      <color theme="0"/>
      <name val="Aptos Narrow"/>
      <family val="2"/>
      <scheme val="minor"/>
    </font>
    <font>
      <b/>
      <sz val="11"/>
      <color theme="1"/>
      <name val="Corbel"/>
      <family val="2"/>
    </font>
    <font>
      <sz val="11"/>
      <color theme="1"/>
      <name val="Corbel"/>
      <family val="2"/>
    </font>
    <font>
      <b/>
      <sz val="11"/>
      <color theme="0"/>
      <name val="Corbel"/>
      <family val="2"/>
    </font>
    <font>
      <sz val="11"/>
      <color theme="0"/>
      <name val="Corbel"/>
      <family val="2"/>
    </font>
    <font>
      <sz val="11"/>
      <color theme="1"/>
      <name val="Corb\"/>
    </font>
    <font>
      <b/>
      <sz val="12"/>
      <color theme="1"/>
      <name val="Corbel"/>
      <family val="2"/>
    </font>
    <font>
      <sz val="11"/>
      <color theme="1"/>
      <name val="Aptos Narrow"/>
      <family val="2"/>
      <scheme val="minor"/>
    </font>
    <font>
      <b/>
      <sz val="20"/>
      <color theme="0"/>
      <name val="Aptos Narrow"/>
      <family val="2"/>
      <scheme val="minor"/>
    </font>
    <font>
      <b/>
      <sz val="28"/>
      <color theme="0"/>
      <name val="Corbel"/>
      <family val="2"/>
    </font>
    <font>
      <b/>
      <sz val="13.5"/>
      <color theme="1"/>
      <name val="Aptos Narrow"/>
      <family val="2"/>
      <scheme val="minor"/>
    </font>
  </fonts>
  <fills count="5">
    <fill>
      <patternFill patternType="none"/>
    </fill>
    <fill>
      <patternFill patternType="gray125"/>
    </fill>
    <fill>
      <patternFill patternType="solid">
        <fgColor rgb="FF05204A"/>
        <bgColor indexed="64"/>
      </patternFill>
    </fill>
    <fill>
      <patternFill patternType="solid">
        <fgColor rgb="FF02020A"/>
        <bgColor indexed="64"/>
      </patternFill>
    </fill>
    <fill>
      <patternFill patternType="solid">
        <fgColor rgb="FF9649CB"/>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4" fontId="9" fillId="0" borderId="0" applyFont="0" applyFill="0" applyBorder="0" applyAlignment="0" applyProtection="0"/>
    <xf numFmtId="9" fontId="9" fillId="0" borderId="0" applyFont="0" applyFill="0" applyBorder="0" applyAlignment="0" applyProtection="0"/>
  </cellStyleXfs>
  <cellXfs count="67">
    <xf numFmtId="0" fontId="0" fillId="0" borderId="0" xfId="0"/>
    <xf numFmtId="0" fontId="1" fillId="0" borderId="0" xfId="0" applyFont="1"/>
    <xf numFmtId="0" fontId="7" fillId="0" borderId="0" xfId="0" applyFont="1"/>
    <xf numFmtId="0" fontId="7" fillId="0" borderId="0" xfId="0" applyFont="1" applyAlignment="1">
      <alignment horizontal="left" vertical="center"/>
    </xf>
    <xf numFmtId="0" fontId="0" fillId="0" borderId="0" xfId="0" applyFont="1" applyAlignment="1"/>
    <xf numFmtId="0" fontId="8" fillId="0" borderId="0" xfId="0" applyFont="1" applyAlignment="1">
      <alignment vertical="center"/>
    </xf>
    <xf numFmtId="0" fontId="4" fillId="0" borderId="0" xfId="0" applyFont="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7" fillId="0" borderId="0" xfId="0" applyFont="1" applyAlignment="1">
      <alignment horizontal="left" vertical="center"/>
    </xf>
    <xf numFmtId="0" fontId="5" fillId="2" borderId="0" xfId="0" applyFont="1" applyFill="1" applyAlignment="1">
      <alignment horizontal="center" vertical="center" wrapText="1"/>
    </xf>
    <xf numFmtId="0" fontId="0" fillId="0" borderId="0" xfId="0" pivotButton="1"/>
    <xf numFmtId="0" fontId="0" fillId="0" borderId="0" xfId="0" applyNumberFormat="1"/>
    <xf numFmtId="0" fontId="0" fillId="0" borderId="0" xfId="0" applyAlignment="1">
      <alignment horizontal="left"/>
    </xf>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Border="1"/>
    <xf numFmtId="0" fontId="0" fillId="3" borderId="5" xfId="0" applyFill="1" applyBorder="1"/>
    <xf numFmtId="0" fontId="0" fillId="3" borderId="6" xfId="0" applyFill="1" applyBorder="1"/>
    <xf numFmtId="0" fontId="2" fillId="3" borderId="7" xfId="0" applyFont="1" applyFill="1" applyBorder="1" applyAlignment="1">
      <alignment horizontal="center"/>
    </xf>
    <xf numFmtId="0" fontId="0" fillId="3" borderId="8" xfId="0" applyFill="1" applyBorder="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2" fillId="2" borderId="7" xfId="0" applyFont="1" applyFill="1" applyBorder="1" applyAlignment="1">
      <alignment horizontal="center" vertical="top"/>
    </xf>
    <xf numFmtId="0" fontId="0" fillId="2" borderId="8" xfId="0" applyFill="1" applyBorder="1"/>
    <xf numFmtId="0" fontId="2" fillId="0" borderId="0" xfId="0" applyFont="1" applyBorder="1"/>
    <xf numFmtId="0" fontId="2" fillId="2" borderId="7" xfId="0" applyFont="1" applyFill="1" applyBorder="1" applyAlignment="1">
      <alignment horizontal="center"/>
    </xf>
    <xf numFmtId="9" fontId="0" fillId="0" borderId="0" xfId="2" applyFont="1"/>
    <xf numFmtId="9" fontId="2" fillId="3" borderId="7" xfId="0" applyNumberFormat="1" applyFont="1" applyFill="1" applyBorder="1" applyAlignment="1">
      <alignment horizontal="center"/>
    </xf>
    <xf numFmtId="43"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0" xfId="0" applyFill="1" applyBorder="1"/>
    <xf numFmtId="0" fontId="0" fillId="4" borderId="5" xfId="0" applyFill="1" applyBorder="1"/>
    <xf numFmtId="0" fontId="0" fillId="4" borderId="6" xfId="0" applyFill="1" applyBorder="1"/>
    <xf numFmtId="0" fontId="2" fillId="4" borderId="7" xfId="0" applyFont="1" applyFill="1" applyBorder="1" applyAlignment="1">
      <alignment horizontal="center"/>
    </xf>
    <xf numFmtId="0" fontId="0" fillId="4" borderId="8" xfId="0" applyFill="1" applyBorder="1"/>
    <xf numFmtId="9" fontId="2" fillId="4" borderId="7" xfId="0" applyNumberFormat="1" applyFont="1" applyFill="1" applyBorder="1" applyAlignment="1">
      <alignment horizontal="center"/>
    </xf>
    <xf numFmtId="1" fontId="0" fillId="0" borderId="0" xfId="0" applyNumberFormat="1"/>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5" xfId="0" applyFont="1" applyFill="1" applyBorder="1" applyAlignment="1">
      <alignment horizontal="center" vertical="center"/>
    </xf>
    <xf numFmtId="0" fontId="0" fillId="0" borderId="4" xfId="0" pivotButton="1" applyBorder="1"/>
    <xf numFmtId="0" fontId="0" fillId="0" borderId="4" xfId="0" applyBorder="1" applyAlignment="1">
      <alignment horizontal="left"/>
    </xf>
    <xf numFmtId="0" fontId="11" fillId="2" borderId="0" xfId="0" applyFont="1" applyFill="1" applyAlignment="1">
      <alignment horizontal="center" vertical="center"/>
    </xf>
    <xf numFmtId="171" fontId="0" fillId="0" borderId="0" xfId="0" applyNumberFormat="1"/>
    <xf numFmtId="0" fontId="0" fillId="0" borderId="0" xfId="0" applyNumberFormat="1" applyBorder="1"/>
    <xf numFmtId="1" fontId="0" fillId="0" borderId="0" xfId="0" applyNumberFormat="1" applyBorder="1"/>
    <xf numFmtId="9" fontId="0" fillId="0" borderId="0" xfId="0" applyNumberFormat="1"/>
    <xf numFmtId="0" fontId="12" fillId="0" borderId="0" xfId="0" applyFont="1" applyAlignment="1">
      <alignment vertical="center"/>
    </xf>
    <xf numFmtId="44" fontId="2" fillId="3" borderId="7" xfId="1" applyFont="1" applyFill="1" applyBorder="1" applyAlignment="1">
      <alignment horizontal="center"/>
    </xf>
  </cellXfs>
  <cellStyles count="3">
    <cellStyle name="Currency" xfId="1" builtinId="4"/>
    <cellStyle name="Normal" xfId="0" builtinId="0"/>
    <cellStyle name="Percent" xfId="2" builtinId="5"/>
  </cellStyles>
  <dxfs count="18">
    <dxf>
      <numFmt numFmtId="35" formatCode="_(* #,##0.00_);_(* \(#,##0.00\);_(* &quot;-&quot;??_);_(@_)"/>
    </dxf>
    <dxf>
      <numFmt numFmtId="171" formatCode="_(* #,##0_);_(* \(#,##0\);_(* &quot;-&quot;??_);_(@_)"/>
    </dxf>
    <dxf>
      <border>
        <left style="thin">
          <color indexed="64"/>
        </left>
      </border>
    </dxf>
    <dxf>
      <border>
        <left style="thin">
          <color indexed="64"/>
        </left>
      </border>
    </dxf>
    <dxf>
      <border>
        <left style="thin">
          <color indexed="64"/>
        </left>
      </border>
    </dxf>
    <dxf>
      <numFmt numFmtId="171" formatCode="_(* #,##0_);_(* \(#,##0\);_(* &quot;-&quot;??_);_(@_)"/>
    </dxf>
    <dxf>
      <numFmt numFmtId="13" formatCode="0%"/>
    </dxf>
    <dxf>
      <numFmt numFmtId="13" formatCode="0%"/>
    </dxf>
    <dxf>
      <border>
        <left/>
      </border>
    </dxf>
    <dxf>
      <border>
        <left/>
      </border>
    </dxf>
    <dxf>
      <numFmt numFmtId="1" formatCode="0"/>
    </dxf>
    <dxf>
      <border>
        <left style="thin">
          <color indexed="64"/>
        </left>
      </border>
    </dxf>
    <dxf>
      <border>
        <left style="thin">
          <color indexed="64"/>
        </left>
      </border>
    </dxf>
    <dxf>
      <border>
        <left style="thin">
          <color indexed="64"/>
        </left>
      </border>
    </dxf>
    <dxf>
      <border>
        <left style="thin">
          <color indexed="64"/>
        </left>
      </border>
    </dxf>
    <dxf>
      <numFmt numFmtId="1" formatCode="0"/>
    </dxf>
    <dxf>
      <numFmt numFmtId="171" formatCode="_(* #,##0_);_(* \(#,##0\);_(* &quot;-&quot;??_);_(@_)"/>
    </dxf>
    <dxf>
      <numFmt numFmtId="35" formatCode="_(* #,##0.00_);_(* \(#,##0.00\);_(* &quot;-&quot;??_);_(@_)"/>
    </dxf>
  </dxfs>
  <tableStyles count="0" defaultTableStyle="TableStyleMedium2" defaultPivotStyle="PivotStyleLight16"/>
  <colors>
    <mruColors>
      <color rgb="FF9649CB"/>
      <color rgb="FF02020A"/>
      <color rgb="FF05204A"/>
      <color rgb="FFBFACAA"/>
      <color rgb="FF2A4494"/>
      <color rgb="FF232E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5.xml"/><Relationship Id="rId39" Type="http://schemas.openxmlformats.org/officeDocument/2006/relationships/customXml" Target="../customXml/item4.xml"/><Relationship Id="rId21" Type="http://schemas.openxmlformats.org/officeDocument/2006/relationships/pivotCacheDefinition" Target="pivotCache/pivotCacheDefinition18.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theme" Target="theme/theme1.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pivotCacheDefinition" Target="pivotCache/pivotCacheDefinition2.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pivotCacheDefinition" Target="pivotCache/pivotCacheDefinition5.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4.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17.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7.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Mini Project.xlsx]Answers!PivotTable27</c:name>
    <c:fmtId val="17"/>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a:t>Top-Selling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204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649CB"/>
          </a:solidFill>
          <a:ln>
            <a:noFill/>
          </a:ln>
          <a:effectLst/>
        </c:spPr>
      </c:pivotFmt>
      <c:pivotFmt>
        <c:idx val="4"/>
        <c:spPr>
          <a:solidFill>
            <a:srgbClr val="05204A"/>
          </a:solidFill>
          <a:ln>
            <a:noFill/>
          </a:ln>
          <a:effectLst/>
        </c:spPr>
      </c:pivotFmt>
      <c:pivotFmt>
        <c:idx val="5"/>
        <c:spPr>
          <a:solidFill>
            <a:srgbClr val="BFACAA"/>
          </a:solidFill>
          <a:ln>
            <a:noFill/>
          </a:ln>
          <a:effectLst/>
        </c:spPr>
      </c:pivotFmt>
      <c:pivotFmt>
        <c:idx val="6"/>
        <c:spPr>
          <a:solidFill>
            <a:srgbClr val="9649CB"/>
          </a:solidFill>
          <a:ln>
            <a:noFill/>
          </a:ln>
          <a:effectLst/>
        </c:spPr>
      </c:pivotFmt>
      <c:pivotFmt>
        <c:idx val="7"/>
        <c:spPr>
          <a:solidFill>
            <a:srgbClr val="BFACAA"/>
          </a:solidFill>
          <a:ln>
            <a:noFill/>
          </a:ln>
          <a:effectLst/>
        </c:spPr>
      </c:pivotFmt>
      <c:pivotFmt>
        <c:idx val="8"/>
        <c:spPr>
          <a:solidFill>
            <a:srgbClr val="9649CB"/>
          </a:solidFill>
          <a:ln>
            <a:noFill/>
          </a:ln>
          <a:effectLst/>
        </c:spPr>
      </c:pivotFmt>
      <c:pivotFmt>
        <c:idx val="9"/>
        <c:spPr>
          <a:solidFill>
            <a:srgbClr val="BFACAA"/>
          </a:solidFill>
          <a:ln>
            <a:noFill/>
          </a:ln>
          <a:effectLst/>
        </c:spPr>
      </c:pivotFmt>
      <c:pivotFmt>
        <c:idx val="10"/>
        <c:spPr>
          <a:solidFill>
            <a:srgbClr val="05204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FACAA"/>
          </a:solidFill>
          <a:ln>
            <a:noFill/>
          </a:ln>
          <a:effectLst/>
        </c:spPr>
      </c:pivotFmt>
      <c:pivotFmt>
        <c:idx val="12"/>
        <c:spPr>
          <a:solidFill>
            <a:srgbClr val="9649CB"/>
          </a:solidFill>
          <a:ln>
            <a:noFill/>
          </a:ln>
          <a:effectLst/>
        </c:spPr>
      </c:pivotFmt>
      <c:pivotFmt>
        <c:idx val="13"/>
        <c:spPr>
          <a:solidFill>
            <a:srgbClr val="BFACAA"/>
          </a:solidFill>
          <a:ln>
            <a:noFill/>
          </a:ln>
          <a:effectLst/>
        </c:spPr>
      </c:pivotFmt>
      <c:pivotFmt>
        <c:idx val="14"/>
        <c:spPr>
          <a:solidFill>
            <a:srgbClr val="9649CB"/>
          </a:solidFill>
          <a:ln>
            <a:noFill/>
          </a:ln>
          <a:effectLst/>
        </c:spPr>
      </c:pivotFmt>
      <c:pivotFmt>
        <c:idx val="15"/>
        <c:spPr>
          <a:solidFill>
            <a:srgbClr val="BFACAA"/>
          </a:solidFill>
          <a:ln>
            <a:noFill/>
          </a:ln>
          <a:effectLst/>
        </c:spPr>
      </c:pivotFmt>
      <c:pivotFmt>
        <c:idx val="16"/>
        <c:spPr>
          <a:solidFill>
            <a:srgbClr val="9649CB"/>
          </a:solidFill>
          <a:ln>
            <a:noFill/>
          </a:ln>
          <a:effectLst/>
        </c:spPr>
      </c:pivotFmt>
      <c:pivotFmt>
        <c:idx val="17"/>
        <c:spPr>
          <a:solidFill>
            <a:srgbClr val="05204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FACAA"/>
          </a:solidFill>
          <a:ln>
            <a:noFill/>
          </a:ln>
          <a:effectLst/>
        </c:spPr>
      </c:pivotFmt>
      <c:pivotFmt>
        <c:idx val="19"/>
        <c:spPr>
          <a:solidFill>
            <a:srgbClr val="9649CB"/>
          </a:solidFill>
          <a:ln>
            <a:noFill/>
          </a:ln>
          <a:effectLst/>
        </c:spPr>
      </c:pivotFmt>
      <c:pivotFmt>
        <c:idx val="20"/>
        <c:spPr>
          <a:solidFill>
            <a:srgbClr val="BFACAA"/>
          </a:solidFill>
          <a:ln>
            <a:noFill/>
          </a:ln>
          <a:effectLst/>
        </c:spPr>
      </c:pivotFmt>
      <c:pivotFmt>
        <c:idx val="21"/>
        <c:spPr>
          <a:solidFill>
            <a:srgbClr val="9649CB"/>
          </a:solidFill>
          <a:ln>
            <a:noFill/>
          </a:ln>
          <a:effectLst/>
        </c:spPr>
      </c:pivotFmt>
      <c:pivotFmt>
        <c:idx val="22"/>
        <c:spPr>
          <a:solidFill>
            <a:srgbClr val="BFACAA"/>
          </a:solidFill>
          <a:ln>
            <a:noFill/>
          </a:ln>
          <a:effectLst/>
        </c:spPr>
      </c:pivotFmt>
      <c:pivotFmt>
        <c:idx val="23"/>
        <c:spPr>
          <a:solidFill>
            <a:srgbClr val="9649CB"/>
          </a:solidFill>
          <a:ln>
            <a:noFill/>
          </a:ln>
          <a:effectLst/>
        </c:spPr>
      </c:pivotFmt>
    </c:pivotFmts>
    <c:plotArea>
      <c:layout>
        <c:manualLayout>
          <c:layoutTarget val="inner"/>
          <c:xMode val="edge"/>
          <c:yMode val="edge"/>
          <c:x val="0.49223687664041993"/>
          <c:y val="0.17171296296296296"/>
          <c:w val="0.49665201224846905"/>
          <c:h val="0.77736111111111106"/>
        </c:manualLayout>
      </c:layout>
      <c:barChart>
        <c:barDir val="bar"/>
        <c:grouping val="clustered"/>
        <c:varyColors val="0"/>
        <c:ser>
          <c:idx val="0"/>
          <c:order val="0"/>
          <c:tx>
            <c:strRef>
              <c:f>Answers!$B$33</c:f>
              <c:strCache>
                <c:ptCount val="1"/>
                <c:pt idx="0">
                  <c:v>Total</c:v>
                </c:pt>
              </c:strCache>
            </c:strRef>
          </c:tx>
          <c:spPr>
            <a:solidFill>
              <a:srgbClr val="05204A"/>
            </a:solidFill>
            <a:ln>
              <a:noFill/>
            </a:ln>
            <a:effectLst/>
          </c:spPr>
          <c:invertIfNegative val="0"/>
          <c:dPt>
            <c:idx val="1"/>
            <c:invertIfNegative val="0"/>
            <c:bubble3D val="0"/>
            <c:spPr>
              <a:solidFill>
                <a:srgbClr val="BFACAA"/>
              </a:solidFill>
              <a:ln>
                <a:noFill/>
              </a:ln>
              <a:effectLst/>
            </c:spPr>
            <c:extLst>
              <c:ext xmlns:c16="http://schemas.microsoft.com/office/drawing/2014/chart" uri="{C3380CC4-5D6E-409C-BE32-E72D297353CC}">
                <c16:uniqueId val="{00000001-024D-497F-9253-BD13ACE48507}"/>
              </c:ext>
            </c:extLst>
          </c:dPt>
          <c:dPt>
            <c:idx val="2"/>
            <c:invertIfNegative val="0"/>
            <c:bubble3D val="0"/>
            <c:spPr>
              <a:solidFill>
                <a:srgbClr val="9649CB"/>
              </a:solidFill>
              <a:ln>
                <a:noFill/>
              </a:ln>
              <a:effectLst/>
            </c:spPr>
            <c:extLst>
              <c:ext xmlns:c16="http://schemas.microsoft.com/office/drawing/2014/chart" uri="{C3380CC4-5D6E-409C-BE32-E72D297353CC}">
                <c16:uniqueId val="{00000003-024D-497F-9253-BD13ACE48507}"/>
              </c:ext>
            </c:extLst>
          </c:dPt>
          <c:dPt>
            <c:idx val="4"/>
            <c:invertIfNegative val="0"/>
            <c:bubble3D val="0"/>
            <c:spPr>
              <a:solidFill>
                <a:srgbClr val="BFACAA"/>
              </a:solidFill>
              <a:ln>
                <a:noFill/>
              </a:ln>
              <a:effectLst/>
            </c:spPr>
            <c:extLst>
              <c:ext xmlns:c16="http://schemas.microsoft.com/office/drawing/2014/chart" uri="{C3380CC4-5D6E-409C-BE32-E72D297353CC}">
                <c16:uniqueId val="{00000005-024D-497F-9253-BD13ACE48507}"/>
              </c:ext>
            </c:extLst>
          </c:dPt>
          <c:dPt>
            <c:idx val="5"/>
            <c:invertIfNegative val="0"/>
            <c:bubble3D val="0"/>
            <c:spPr>
              <a:solidFill>
                <a:srgbClr val="9649CB"/>
              </a:solidFill>
              <a:ln>
                <a:noFill/>
              </a:ln>
              <a:effectLst/>
            </c:spPr>
            <c:extLst>
              <c:ext xmlns:c16="http://schemas.microsoft.com/office/drawing/2014/chart" uri="{C3380CC4-5D6E-409C-BE32-E72D297353CC}">
                <c16:uniqueId val="{00000007-024D-497F-9253-BD13ACE48507}"/>
              </c:ext>
            </c:extLst>
          </c:dPt>
          <c:dPt>
            <c:idx val="7"/>
            <c:invertIfNegative val="0"/>
            <c:bubble3D val="0"/>
            <c:spPr>
              <a:solidFill>
                <a:srgbClr val="BFACAA"/>
              </a:solidFill>
              <a:ln>
                <a:noFill/>
              </a:ln>
              <a:effectLst/>
            </c:spPr>
            <c:extLst>
              <c:ext xmlns:c16="http://schemas.microsoft.com/office/drawing/2014/chart" uri="{C3380CC4-5D6E-409C-BE32-E72D297353CC}">
                <c16:uniqueId val="{00000009-024D-497F-9253-BD13ACE48507}"/>
              </c:ext>
            </c:extLst>
          </c:dPt>
          <c:dPt>
            <c:idx val="8"/>
            <c:invertIfNegative val="0"/>
            <c:bubble3D val="0"/>
            <c:spPr>
              <a:solidFill>
                <a:srgbClr val="9649CB"/>
              </a:solidFill>
              <a:ln>
                <a:noFill/>
              </a:ln>
              <a:effectLst/>
            </c:spPr>
            <c:extLst>
              <c:ext xmlns:c16="http://schemas.microsoft.com/office/drawing/2014/chart" uri="{C3380CC4-5D6E-409C-BE32-E72D297353CC}">
                <c16:uniqueId val="{0000000B-024D-497F-9253-BD13ACE48507}"/>
              </c:ext>
            </c:extLst>
          </c:dPt>
          <c:dLbls>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Answers!$A$34:$A$44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Answers!$B$34:$B$44</c:f>
              <c:numCache>
                <c:formatCode>_(* #,##0.00_);_(* \(#,##0.00\);_(* "-"??_);_(@_)</c:formatCode>
                <c:ptCount val="10"/>
                <c:pt idx="0">
                  <c:v>17030.312000000002</c:v>
                </c:pt>
                <c:pt idx="1">
                  <c:v>17965.067999999999</c:v>
                </c:pt>
                <c:pt idx="2">
                  <c:v>18374.895</c:v>
                </c:pt>
                <c:pt idx="3">
                  <c:v>18839.686000000002</c:v>
                </c:pt>
                <c:pt idx="4">
                  <c:v>19024.5</c:v>
                </c:pt>
                <c:pt idx="5">
                  <c:v>19823.478999999999</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C-024D-497F-9253-BD13ACE48507}"/>
            </c:ext>
          </c:extLst>
        </c:ser>
        <c:dLbls>
          <c:dLblPos val="outEnd"/>
          <c:showLegendKey val="0"/>
          <c:showVal val="1"/>
          <c:showCatName val="0"/>
          <c:showSerName val="0"/>
          <c:showPercent val="0"/>
          <c:showBubbleSize val="0"/>
        </c:dLbls>
        <c:gapWidth val="182"/>
        <c:axId val="1632321279"/>
        <c:axId val="1632325119"/>
      </c:barChart>
      <c:catAx>
        <c:axId val="16323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crossAx val="1632325119"/>
        <c:crosses val="autoZero"/>
        <c:auto val="1"/>
        <c:lblAlgn val="ctr"/>
        <c:lblOffset val="100"/>
        <c:noMultiLvlLbl val="0"/>
      </c:catAx>
      <c:valAx>
        <c:axId val="1632325119"/>
        <c:scaling>
          <c:orientation val="minMax"/>
        </c:scaling>
        <c:delete val="1"/>
        <c:axPos val="b"/>
        <c:numFmt formatCode="_(* #,##0.00_);_(* \(#,##0.00\);_(* &quot;-&quot;??_);_(@_)" sourceLinked="1"/>
        <c:majorTickMark val="none"/>
        <c:minorTickMark val="none"/>
        <c:tickLblPos val="nextTo"/>
        <c:crossAx val="163232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202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Project.xlsx]Answers!PivotTable29</c:name>
    <c:fmtId val="3"/>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a:t>Top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5204A"/>
          </a:solidFill>
          <a:ln>
            <a:noFill/>
          </a:ln>
          <a:effectLst/>
        </c:spPr>
      </c:pivotFmt>
      <c:pivotFmt>
        <c:idx val="2"/>
        <c:spPr>
          <a:solidFill>
            <a:srgbClr val="BFACAA"/>
          </a:solidFill>
          <a:ln>
            <a:noFill/>
          </a:ln>
          <a:effectLst/>
        </c:spPr>
      </c:pivotFmt>
      <c:pivotFmt>
        <c:idx val="3"/>
        <c:spPr>
          <a:solidFill>
            <a:srgbClr val="02020A"/>
          </a:solidFill>
          <a:ln>
            <a:noFill/>
          </a:ln>
          <a:effectLst/>
        </c:spPr>
      </c:pivotFmt>
      <c:pivotFmt>
        <c:idx val="4"/>
        <c:spPr>
          <a:solidFill>
            <a:srgbClr val="9649CB"/>
          </a:solidFill>
          <a:ln>
            <a:noFill/>
          </a:ln>
          <a:effectLst/>
        </c:spPr>
      </c:pivotFmt>
      <c:pivotFmt>
        <c:idx val="5"/>
        <c:spPr>
          <a:solidFill>
            <a:srgbClr val="05204A"/>
          </a:solidFill>
          <a:ln>
            <a:noFill/>
          </a:ln>
          <a:effectLst/>
        </c:spPr>
      </c:pivotFmt>
      <c:pivotFmt>
        <c:idx val="6"/>
        <c:spPr>
          <a:solidFill>
            <a:srgbClr val="BFACAA"/>
          </a:solidFill>
          <a:ln>
            <a:noFill/>
          </a:ln>
          <a:effectLst/>
        </c:spPr>
      </c:pivotFmt>
      <c:pivotFmt>
        <c:idx val="7"/>
        <c:spPr>
          <a:solidFill>
            <a:srgbClr val="02020A"/>
          </a:solidFill>
          <a:ln>
            <a:noFill/>
          </a:ln>
          <a:effectLst/>
        </c:spPr>
      </c:pivotFmt>
      <c:pivotFmt>
        <c:idx val="8"/>
        <c:spPr>
          <a:solidFill>
            <a:srgbClr val="9649CB"/>
          </a:solidFill>
          <a:ln>
            <a:noFill/>
          </a:ln>
          <a:effectLst/>
        </c:spPr>
      </c:pivotFmt>
      <c:pivotFmt>
        <c:idx val="9"/>
        <c:spPr>
          <a:solidFill>
            <a:srgbClr val="05204A"/>
          </a:solidFill>
          <a:ln>
            <a:noFill/>
          </a:ln>
          <a:effectLst/>
        </c:spPr>
      </c:pivotFmt>
      <c:pivotFmt>
        <c:idx val="10"/>
        <c:spPr>
          <a:solidFill>
            <a:srgbClr val="BFACAA"/>
          </a:solidFill>
          <a:ln>
            <a:noFill/>
          </a:ln>
          <a:effectLst/>
        </c:spPr>
      </c:pivotFmt>
    </c:pivotFmts>
    <c:plotArea>
      <c:layout/>
      <c:barChart>
        <c:barDir val="col"/>
        <c:grouping val="clustered"/>
        <c:varyColors val="0"/>
        <c:ser>
          <c:idx val="0"/>
          <c:order val="0"/>
          <c:tx>
            <c:strRef>
              <c:f>Answers!$X$7</c:f>
              <c:strCache>
                <c:ptCount val="1"/>
                <c:pt idx="0">
                  <c:v>Total</c:v>
                </c:pt>
              </c:strCache>
            </c:strRef>
          </c:tx>
          <c:spPr>
            <a:solidFill>
              <a:schemeClr val="accent1"/>
            </a:solidFill>
            <a:ln>
              <a:noFill/>
            </a:ln>
            <a:effectLst/>
          </c:spPr>
          <c:invertIfNegative val="0"/>
          <c:dPt>
            <c:idx val="0"/>
            <c:invertIfNegative val="0"/>
            <c:bubble3D val="0"/>
            <c:spPr>
              <a:solidFill>
                <a:srgbClr val="05204A"/>
              </a:solidFill>
              <a:ln>
                <a:noFill/>
              </a:ln>
              <a:effectLst/>
            </c:spPr>
            <c:extLst>
              <c:ext xmlns:c16="http://schemas.microsoft.com/office/drawing/2014/chart" uri="{C3380CC4-5D6E-409C-BE32-E72D297353CC}">
                <c16:uniqueId val="{00000002-9A4D-436A-AD42-F4DCCC0D7FE1}"/>
              </c:ext>
            </c:extLst>
          </c:dPt>
          <c:dPt>
            <c:idx val="1"/>
            <c:invertIfNegative val="0"/>
            <c:bubble3D val="0"/>
            <c:spPr>
              <a:solidFill>
                <a:srgbClr val="BFACAA"/>
              </a:solidFill>
              <a:ln>
                <a:noFill/>
              </a:ln>
              <a:effectLst/>
            </c:spPr>
            <c:extLst>
              <c:ext xmlns:c16="http://schemas.microsoft.com/office/drawing/2014/chart" uri="{C3380CC4-5D6E-409C-BE32-E72D297353CC}">
                <c16:uniqueId val="{00000003-9A4D-436A-AD42-F4DCCC0D7FE1}"/>
              </c:ext>
            </c:extLst>
          </c:dPt>
          <c:dPt>
            <c:idx val="2"/>
            <c:invertIfNegative val="0"/>
            <c:bubble3D val="0"/>
            <c:spPr>
              <a:solidFill>
                <a:srgbClr val="02020A"/>
              </a:solidFill>
              <a:ln>
                <a:noFill/>
              </a:ln>
              <a:effectLst/>
            </c:spPr>
            <c:extLst>
              <c:ext xmlns:c16="http://schemas.microsoft.com/office/drawing/2014/chart" uri="{C3380CC4-5D6E-409C-BE32-E72D297353CC}">
                <c16:uniqueId val="{00000004-9A4D-436A-AD42-F4DCCC0D7FE1}"/>
              </c:ext>
            </c:extLst>
          </c:dPt>
          <c:dPt>
            <c:idx val="3"/>
            <c:invertIfNegative val="0"/>
            <c:bubble3D val="0"/>
            <c:spPr>
              <a:solidFill>
                <a:srgbClr val="9649CB"/>
              </a:solidFill>
              <a:ln>
                <a:noFill/>
              </a:ln>
              <a:effectLst/>
            </c:spPr>
            <c:extLst>
              <c:ext xmlns:c16="http://schemas.microsoft.com/office/drawing/2014/chart" uri="{C3380CC4-5D6E-409C-BE32-E72D297353CC}">
                <c16:uniqueId val="{00000005-9A4D-436A-AD42-F4DCCC0D7FE1}"/>
              </c:ext>
            </c:extLst>
          </c:dPt>
          <c:dPt>
            <c:idx val="4"/>
            <c:invertIfNegative val="0"/>
            <c:bubble3D val="0"/>
            <c:spPr>
              <a:solidFill>
                <a:srgbClr val="05204A"/>
              </a:solidFill>
              <a:ln>
                <a:noFill/>
              </a:ln>
              <a:effectLst/>
            </c:spPr>
            <c:extLst>
              <c:ext xmlns:c16="http://schemas.microsoft.com/office/drawing/2014/chart" uri="{C3380CC4-5D6E-409C-BE32-E72D297353CC}">
                <c16:uniqueId val="{00000006-9A4D-436A-AD42-F4DCCC0D7FE1}"/>
              </c:ext>
            </c:extLst>
          </c:dPt>
          <c:dPt>
            <c:idx val="5"/>
            <c:invertIfNegative val="0"/>
            <c:bubble3D val="0"/>
            <c:spPr>
              <a:solidFill>
                <a:srgbClr val="BFACAA"/>
              </a:solidFill>
              <a:ln>
                <a:noFill/>
              </a:ln>
              <a:effectLst/>
            </c:spPr>
            <c:extLst>
              <c:ext xmlns:c16="http://schemas.microsoft.com/office/drawing/2014/chart" uri="{C3380CC4-5D6E-409C-BE32-E72D297353CC}">
                <c16:uniqueId val="{00000007-9A4D-436A-AD42-F4DCCC0D7FE1}"/>
              </c:ext>
            </c:extLst>
          </c:dPt>
          <c:dPt>
            <c:idx val="6"/>
            <c:invertIfNegative val="0"/>
            <c:bubble3D val="0"/>
            <c:spPr>
              <a:solidFill>
                <a:srgbClr val="02020A"/>
              </a:solidFill>
              <a:ln>
                <a:noFill/>
              </a:ln>
              <a:effectLst/>
            </c:spPr>
            <c:extLst>
              <c:ext xmlns:c16="http://schemas.microsoft.com/office/drawing/2014/chart" uri="{C3380CC4-5D6E-409C-BE32-E72D297353CC}">
                <c16:uniqueId val="{00000008-9A4D-436A-AD42-F4DCCC0D7FE1}"/>
              </c:ext>
            </c:extLst>
          </c:dPt>
          <c:dPt>
            <c:idx val="7"/>
            <c:invertIfNegative val="0"/>
            <c:bubble3D val="0"/>
            <c:spPr>
              <a:solidFill>
                <a:srgbClr val="9649CB"/>
              </a:solidFill>
              <a:ln>
                <a:noFill/>
              </a:ln>
              <a:effectLst/>
            </c:spPr>
            <c:extLst>
              <c:ext xmlns:c16="http://schemas.microsoft.com/office/drawing/2014/chart" uri="{C3380CC4-5D6E-409C-BE32-E72D297353CC}">
                <c16:uniqueId val="{00000009-9A4D-436A-AD42-F4DCCC0D7FE1}"/>
              </c:ext>
            </c:extLst>
          </c:dPt>
          <c:dPt>
            <c:idx val="8"/>
            <c:invertIfNegative val="0"/>
            <c:bubble3D val="0"/>
            <c:spPr>
              <a:solidFill>
                <a:srgbClr val="05204A"/>
              </a:solidFill>
              <a:ln>
                <a:noFill/>
              </a:ln>
              <a:effectLst/>
            </c:spPr>
            <c:extLst>
              <c:ext xmlns:c16="http://schemas.microsoft.com/office/drawing/2014/chart" uri="{C3380CC4-5D6E-409C-BE32-E72D297353CC}">
                <c16:uniqueId val="{0000000A-9A4D-436A-AD42-F4DCCC0D7FE1}"/>
              </c:ext>
            </c:extLst>
          </c:dPt>
          <c:dPt>
            <c:idx val="9"/>
            <c:invertIfNegative val="0"/>
            <c:bubble3D val="0"/>
            <c:spPr>
              <a:solidFill>
                <a:srgbClr val="BFACAA"/>
              </a:solidFill>
              <a:ln>
                <a:noFill/>
              </a:ln>
              <a:effectLst/>
            </c:spPr>
            <c:extLst>
              <c:ext xmlns:c16="http://schemas.microsoft.com/office/drawing/2014/chart" uri="{C3380CC4-5D6E-409C-BE32-E72D297353CC}">
                <c16:uniqueId val="{0000000B-9A4D-436A-AD42-F4DCCC0D7FE1}"/>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Answers!$W$8:$W$18</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Answers!$X$8:$X$18</c:f>
              <c:numCache>
                <c:formatCode>_(* #,##0_);_(* \(#,##0\);_(* "-"??_);_(@_)</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00-9A4D-436A-AD42-F4DCCC0D7FE1}"/>
            </c:ext>
          </c:extLst>
        </c:ser>
        <c:dLbls>
          <c:dLblPos val="outEnd"/>
          <c:showLegendKey val="0"/>
          <c:showVal val="1"/>
          <c:showCatName val="0"/>
          <c:showSerName val="0"/>
          <c:showPercent val="0"/>
          <c:showBubbleSize val="0"/>
        </c:dLbls>
        <c:gapWidth val="219"/>
        <c:overlap val="-27"/>
        <c:axId val="178337343"/>
        <c:axId val="178336863"/>
      </c:barChart>
      <c:catAx>
        <c:axId val="1783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crossAx val="178336863"/>
        <c:crosses val="autoZero"/>
        <c:auto val="1"/>
        <c:lblAlgn val="ctr"/>
        <c:lblOffset val="100"/>
        <c:noMultiLvlLbl val="0"/>
      </c:catAx>
      <c:valAx>
        <c:axId val="178336863"/>
        <c:scaling>
          <c:orientation val="minMax"/>
        </c:scaling>
        <c:delete val="1"/>
        <c:axPos val="l"/>
        <c:numFmt formatCode="_(* #,##0_);_(* \(#,##0\);_(* &quot;-&quot;??_);_(@_)" sourceLinked="1"/>
        <c:majorTickMark val="none"/>
        <c:minorTickMark val="none"/>
        <c:tickLblPos val="nextTo"/>
        <c:crossAx val="17833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202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Project.xlsx]Answers!PivotTable30</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Sales Distribution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BFACA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5204A"/>
          </a:solidFill>
          <a:ln w="19050">
            <a:solidFill>
              <a:schemeClr val="lt1"/>
            </a:solidFill>
          </a:ln>
          <a:effectLst/>
        </c:spPr>
      </c:pivotFmt>
      <c:pivotFmt>
        <c:idx val="2"/>
        <c:spPr>
          <a:solidFill>
            <a:srgbClr val="BFACAA"/>
          </a:solidFill>
          <a:ln w="19050">
            <a:solidFill>
              <a:schemeClr val="lt1"/>
            </a:solidFill>
          </a:ln>
          <a:effectLst/>
        </c:spPr>
      </c:pivotFmt>
      <c:pivotFmt>
        <c:idx val="3"/>
        <c:spPr>
          <a:solidFill>
            <a:srgbClr val="9649CB"/>
          </a:solidFill>
          <a:ln w="19050">
            <a:solidFill>
              <a:schemeClr val="lt1"/>
            </a:solidFill>
          </a:ln>
          <a:effectLst/>
        </c:spPr>
      </c:pivotFmt>
    </c:pivotFmts>
    <c:plotArea>
      <c:layout/>
      <c:pieChart>
        <c:varyColors val="1"/>
        <c:ser>
          <c:idx val="0"/>
          <c:order val="0"/>
          <c:tx>
            <c:strRef>
              <c:f>Answers!$X$25</c:f>
              <c:strCache>
                <c:ptCount val="1"/>
                <c:pt idx="0">
                  <c:v>Total</c:v>
                </c:pt>
              </c:strCache>
            </c:strRef>
          </c:tx>
          <c:spPr>
            <a:solidFill>
              <a:srgbClr val="BFACAA"/>
            </a:solidFill>
          </c:spPr>
          <c:dPt>
            <c:idx val="0"/>
            <c:bubble3D val="0"/>
            <c:spPr>
              <a:solidFill>
                <a:srgbClr val="05204A"/>
              </a:solidFill>
              <a:ln w="19050">
                <a:solidFill>
                  <a:schemeClr val="lt1"/>
                </a:solidFill>
              </a:ln>
              <a:effectLst/>
            </c:spPr>
            <c:extLst>
              <c:ext xmlns:c16="http://schemas.microsoft.com/office/drawing/2014/chart" uri="{C3380CC4-5D6E-409C-BE32-E72D297353CC}">
                <c16:uniqueId val="{00000002-7D21-4029-8C08-596DB3A3DA96}"/>
              </c:ext>
            </c:extLst>
          </c:dPt>
          <c:dPt>
            <c:idx val="1"/>
            <c:bubble3D val="0"/>
            <c:spPr>
              <a:solidFill>
                <a:srgbClr val="BFACAA"/>
              </a:solidFill>
              <a:ln w="19050">
                <a:solidFill>
                  <a:schemeClr val="lt1"/>
                </a:solidFill>
              </a:ln>
              <a:effectLst/>
            </c:spPr>
            <c:extLst>
              <c:ext xmlns:c16="http://schemas.microsoft.com/office/drawing/2014/chart" uri="{C3380CC4-5D6E-409C-BE32-E72D297353CC}">
                <c16:uniqueId val="{00000003-7D21-4029-8C08-596DB3A3DA96}"/>
              </c:ext>
            </c:extLst>
          </c:dPt>
          <c:dPt>
            <c:idx val="2"/>
            <c:bubble3D val="0"/>
            <c:spPr>
              <a:solidFill>
                <a:srgbClr val="9649CB"/>
              </a:solidFill>
              <a:ln w="19050">
                <a:solidFill>
                  <a:schemeClr val="lt1"/>
                </a:solidFill>
              </a:ln>
              <a:effectLst/>
            </c:spPr>
            <c:extLst>
              <c:ext xmlns:c16="http://schemas.microsoft.com/office/drawing/2014/chart" uri="{C3380CC4-5D6E-409C-BE32-E72D297353CC}">
                <c16:uniqueId val="{00000004-7D21-4029-8C08-596DB3A3DA9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Answers!$W$26:$W$29</c:f>
              <c:strCache>
                <c:ptCount val="3"/>
                <c:pt idx="0">
                  <c:v>Low</c:v>
                </c:pt>
                <c:pt idx="1">
                  <c:v>Medium</c:v>
                </c:pt>
                <c:pt idx="2">
                  <c:v>High</c:v>
                </c:pt>
              </c:strCache>
            </c:strRef>
          </c:cat>
          <c:val>
            <c:numRef>
              <c:f>Answers!$X$26:$X$29</c:f>
              <c:numCache>
                <c:formatCode>0</c:formatCode>
                <c:ptCount val="3"/>
                <c:pt idx="0">
                  <c:v>1844164.7102999999</c:v>
                </c:pt>
                <c:pt idx="1">
                  <c:v>272774.99400000001</c:v>
                </c:pt>
                <c:pt idx="2">
                  <c:v>180261.15599999999</c:v>
                </c:pt>
              </c:numCache>
            </c:numRef>
          </c:val>
          <c:extLst>
            <c:ext xmlns:c16="http://schemas.microsoft.com/office/drawing/2014/chart" uri="{C3380CC4-5D6E-409C-BE32-E72D297353CC}">
              <c16:uniqueId val="{00000000-7D21-4029-8C08-596DB3A3DA9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Project.xlsx]Answers!PivotTable31</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ysClr val="windowText" lastClr="000000">
                    <a:lumMod val="65000"/>
                    <a:lumOff val="35000"/>
                  </a:sysClr>
                </a:solidFill>
              </a:rPr>
              <a:t>Sales by Region</a:t>
            </a:r>
            <a:endParaRPr lang="en-US" sz="12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9CB"/>
          </a:solidFill>
          <a:ln w="19050">
            <a:solidFill>
              <a:schemeClr val="lt1"/>
            </a:solidFill>
          </a:ln>
          <a:effectLst/>
        </c:spPr>
      </c:pivotFmt>
      <c:pivotFmt>
        <c:idx val="2"/>
        <c:spPr>
          <a:solidFill>
            <a:srgbClr val="BFACAA"/>
          </a:solidFill>
          <a:ln w="19050">
            <a:solidFill>
              <a:schemeClr val="lt1"/>
            </a:solidFill>
          </a:ln>
          <a:effectLst/>
        </c:spPr>
      </c:pivotFmt>
      <c:pivotFmt>
        <c:idx val="3"/>
        <c:spPr>
          <a:solidFill>
            <a:srgbClr val="02020A"/>
          </a:solidFill>
          <a:ln w="19050">
            <a:solidFill>
              <a:schemeClr val="lt1"/>
            </a:solidFill>
          </a:ln>
          <a:effectLst/>
        </c:spPr>
      </c:pivotFmt>
      <c:pivotFmt>
        <c:idx val="4"/>
        <c:spPr>
          <a:solidFill>
            <a:srgbClr val="05204A"/>
          </a:solidFill>
          <a:ln w="19050">
            <a:solidFill>
              <a:srgbClr val="02020A"/>
            </a:solidFill>
          </a:ln>
          <a:effectLst/>
        </c:spPr>
      </c:pivotFmt>
    </c:pivotFmts>
    <c:plotArea>
      <c:layout/>
      <c:doughnutChart>
        <c:varyColors val="1"/>
        <c:ser>
          <c:idx val="0"/>
          <c:order val="0"/>
          <c:tx>
            <c:strRef>
              <c:f>Answers!$M$35</c:f>
              <c:strCache>
                <c:ptCount val="1"/>
                <c:pt idx="0">
                  <c:v>Total</c:v>
                </c:pt>
              </c:strCache>
            </c:strRef>
          </c:tx>
          <c:dPt>
            <c:idx val="0"/>
            <c:bubble3D val="0"/>
            <c:spPr>
              <a:solidFill>
                <a:srgbClr val="BFACAA"/>
              </a:solidFill>
              <a:ln w="19050">
                <a:solidFill>
                  <a:schemeClr val="lt1"/>
                </a:solidFill>
              </a:ln>
              <a:effectLst/>
            </c:spPr>
            <c:extLst>
              <c:ext xmlns:c16="http://schemas.microsoft.com/office/drawing/2014/chart" uri="{C3380CC4-5D6E-409C-BE32-E72D297353CC}">
                <c16:uniqueId val="{00000003-CD7D-4293-B696-CD1A5C73991A}"/>
              </c:ext>
            </c:extLst>
          </c:dPt>
          <c:dPt>
            <c:idx val="1"/>
            <c:bubble3D val="0"/>
            <c:spPr>
              <a:solidFill>
                <a:srgbClr val="02020A"/>
              </a:solidFill>
              <a:ln w="19050">
                <a:solidFill>
                  <a:schemeClr val="lt1"/>
                </a:solidFill>
              </a:ln>
              <a:effectLst/>
            </c:spPr>
            <c:extLst>
              <c:ext xmlns:c16="http://schemas.microsoft.com/office/drawing/2014/chart" uri="{C3380CC4-5D6E-409C-BE32-E72D297353CC}">
                <c16:uniqueId val="{00000004-CD7D-4293-B696-CD1A5C73991A}"/>
              </c:ext>
            </c:extLst>
          </c:dPt>
          <c:dPt>
            <c:idx val="2"/>
            <c:bubble3D val="0"/>
            <c:spPr>
              <a:solidFill>
                <a:srgbClr val="05204A"/>
              </a:solidFill>
              <a:ln w="19050">
                <a:solidFill>
                  <a:srgbClr val="02020A"/>
                </a:solidFill>
              </a:ln>
              <a:effectLst/>
            </c:spPr>
            <c:extLst>
              <c:ext xmlns:c16="http://schemas.microsoft.com/office/drawing/2014/chart" uri="{C3380CC4-5D6E-409C-BE32-E72D297353CC}">
                <c16:uniqueId val="{00000005-CD7D-4293-B696-CD1A5C73991A}"/>
              </c:ext>
            </c:extLst>
          </c:dPt>
          <c:dPt>
            <c:idx val="3"/>
            <c:bubble3D val="0"/>
            <c:spPr>
              <a:solidFill>
                <a:srgbClr val="9649CB"/>
              </a:solidFill>
              <a:ln w="19050">
                <a:solidFill>
                  <a:schemeClr val="lt1"/>
                </a:solidFill>
              </a:ln>
              <a:effectLst/>
            </c:spPr>
            <c:extLst>
              <c:ext xmlns:c16="http://schemas.microsoft.com/office/drawing/2014/chart" uri="{C3380CC4-5D6E-409C-BE32-E72D297353CC}">
                <c16:uniqueId val="{00000002-CD7D-4293-B696-CD1A5C73991A}"/>
              </c:ext>
            </c:extLst>
          </c:dPt>
          <c:dLbls>
            <c:spPr>
              <a:solidFill>
                <a:schemeClr val="bg2">
                  <a:lumMod val="90000"/>
                </a:schemeClr>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Answers!$L$36:$L$40</c:f>
              <c:strCache>
                <c:ptCount val="4"/>
                <c:pt idx="0">
                  <c:v>Central</c:v>
                </c:pt>
                <c:pt idx="1">
                  <c:v>East</c:v>
                </c:pt>
                <c:pt idx="2">
                  <c:v>South</c:v>
                </c:pt>
                <c:pt idx="3">
                  <c:v>West</c:v>
                </c:pt>
              </c:strCache>
            </c:strRef>
          </c:cat>
          <c:val>
            <c:numRef>
              <c:f>Answers!$M$36:$M$40</c:f>
              <c:numCache>
                <c:formatCode>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CD7D-4293-B696-CD1A5C7399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Profit Margin by Sub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9CB"/>
          </a:solidFill>
          <a:ln>
            <a:noFill/>
          </a:ln>
          <a:effectLst/>
        </c:spPr>
      </c:pivotFmt>
      <c:pivotFmt>
        <c:idx val="2"/>
        <c:spPr>
          <a:solidFill>
            <a:srgbClr val="9649CB"/>
          </a:solidFill>
          <a:ln>
            <a:noFill/>
          </a:ln>
          <a:effectLst/>
        </c:spPr>
      </c:pivotFmt>
      <c:pivotFmt>
        <c:idx val="3"/>
        <c:spPr>
          <a:solidFill>
            <a:srgbClr val="9649CB"/>
          </a:solidFill>
          <a:ln>
            <a:noFill/>
          </a:ln>
          <a:effectLst/>
        </c:spPr>
      </c:pivotFmt>
      <c:pivotFmt>
        <c:idx val="4"/>
        <c:spPr>
          <a:solidFill>
            <a:srgbClr val="05204A"/>
          </a:solidFill>
          <a:ln>
            <a:noFill/>
          </a:ln>
          <a:effectLst/>
        </c:spPr>
      </c:pivotFmt>
      <c:pivotFmt>
        <c:idx val="5"/>
        <c:spPr>
          <a:solidFill>
            <a:srgbClr val="05204A"/>
          </a:solidFill>
          <a:ln>
            <a:noFill/>
          </a:ln>
          <a:effectLst/>
        </c:spPr>
      </c:pivotFmt>
      <c:pivotFmt>
        <c:idx val="6"/>
        <c:spPr>
          <a:solidFill>
            <a:srgbClr val="05204A"/>
          </a:solidFill>
          <a:ln>
            <a:noFill/>
          </a:ln>
          <a:effectLst/>
        </c:spPr>
      </c:pivotFmt>
      <c:pivotFmt>
        <c:idx val="7"/>
        <c:spPr>
          <a:solidFill>
            <a:srgbClr val="BFACAA"/>
          </a:solidFill>
          <a:ln>
            <a:noFill/>
          </a:ln>
          <a:effectLst/>
        </c:spPr>
      </c:pivotFmt>
      <c:pivotFmt>
        <c:idx val="8"/>
        <c:spPr>
          <a:solidFill>
            <a:srgbClr val="BFACAA"/>
          </a:solidFill>
          <a:ln>
            <a:noFill/>
          </a:ln>
          <a:effectLst/>
        </c:spPr>
      </c:pivotFmt>
      <c:pivotFmt>
        <c:idx val="9"/>
        <c:spPr>
          <a:solidFill>
            <a:srgbClr val="02020A"/>
          </a:solidFill>
          <a:ln>
            <a:noFill/>
          </a:ln>
          <a:effectLst/>
        </c:spPr>
      </c:pivotFmt>
      <c:pivotFmt>
        <c:idx val="10"/>
        <c:spPr>
          <a:solidFill>
            <a:srgbClr val="02020A"/>
          </a:solidFill>
          <a:ln>
            <a:noFill/>
          </a:ln>
          <a:effectLst/>
        </c:spPr>
      </c:pivotFmt>
    </c:pivotFmts>
    <c:plotArea>
      <c:layout/>
      <c:barChart>
        <c:barDir val="col"/>
        <c:grouping val="clustered"/>
        <c:varyColors val="0"/>
        <c:ser>
          <c:idx val="0"/>
          <c:order val="0"/>
          <c:tx>
            <c:strRef>
              <c:f>Answers!$X$45</c:f>
              <c:strCache>
                <c:ptCount val="1"/>
                <c:pt idx="0">
                  <c:v>Total</c:v>
                </c:pt>
              </c:strCache>
            </c:strRef>
          </c:tx>
          <c:spPr>
            <a:solidFill>
              <a:schemeClr val="accent1"/>
            </a:solidFill>
            <a:ln>
              <a:noFill/>
            </a:ln>
            <a:effectLst/>
          </c:spPr>
          <c:invertIfNegative val="0"/>
          <c:dPt>
            <c:idx val="0"/>
            <c:invertIfNegative val="0"/>
            <c:bubble3D val="0"/>
            <c:spPr>
              <a:solidFill>
                <a:srgbClr val="9649CB"/>
              </a:solidFill>
              <a:ln>
                <a:noFill/>
              </a:ln>
              <a:effectLst/>
            </c:spPr>
            <c:extLst>
              <c:ext xmlns:c16="http://schemas.microsoft.com/office/drawing/2014/chart" uri="{C3380CC4-5D6E-409C-BE32-E72D297353CC}">
                <c16:uniqueId val="{00000002-F3E2-4212-9ABB-60EBDC2B911E}"/>
              </c:ext>
            </c:extLst>
          </c:dPt>
          <c:dPt>
            <c:idx val="1"/>
            <c:invertIfNegative val="0"/>
            <c:bubble3D val="0"/>
            <c:spPr>
              <a:solidFill>
                <a:srgbClr val="05204A"/>
              </a:solidFill>
              <a:ln>
                <a:noFill/>
              </a:ln>
              <a:effectLst/>
            </c:spPr>
            <c:extLst>
              <c:ext xmlns:c16="http://schemas.microsoft.com/office/drawing/2014/chart" uri="{C3380CC4-5D6E-409C-BE32-E72D297353CC}">
                <c16:uniqueId val="{00000005-F3E2-4212-9ABB-60EBDC2B911E}"/>
              </c:ext>
            </c:extLst>
          </c:dPt>
          <c:dPt>
            <c:idx val="2"/>
            <c:invertIfNegative val="0"/>
            <c:bubble3D val="0"/>
            <c:spPr>
              <a:solidFill>
                <a:srgbClr val="BFACAA"/>
              </a:solidFill>
              <a:ln>
                <a:noFill/>
              </a:ln>
              <a:effectLst/>
            </c:spPr>
            <c:extLst>
              <c:ext xmlns:c16="http://schemas.microsoft.com/office/drawing/2014/chart" uri="{C3380CC4-5D6E-409C-BE32-E72D297353CC}">
                <c16:uniqueId val="{00000008-F3E2-4212-9ABB-60EBDC2B911E}"/>
              </c:ext>
            </c:extLst>
          </c:dPt>
          <c:dPt>
            <c:idx val="3"/>
            <c:invertIfNegative val="0"/>
            <c:bubble3D val="0"/>
            <c:spPr>
              <a:solidFill>
                <a:srgbClr val="02020A"/>
              </a:solidFill>
              <a:ln>
                <a:noFill/>
              </a:ln>
              <a:effectLst/>
            </c:spPr>
            <c:extLst>
              <c:ext xmlns:c16="http://schemas.microsoft.com/office/drawing/2014/chart" uri="{C3380CC4-5D6E-409C-BE32-E72D297353CC}">
                <c16:uniqueId val="{0000000A-F3E2-4212-9ABB-60EBDC2B911E}"/>
              </c:ext>
            </c:extLst>
          </c:dPt>
          <c:dPt>
            <c:idx val="4"/>
            <c:invertIfNegative val="0"/>
            <c:bubble3D val="0"/>
            <c:spPr>
              <a:solidFill>
                <a:srgbClr val="9649CB"/>
              </a:solidFill>
              <a:ln>
                <a:noFill/>
              </a:ln>
              <a:effectLst/>
            </c:spPr>
            <c:extLst>
              <c:ext xmlns:c16="http://schemas.microsoft.com/office/drawing/2014/chart" uri="{C3380CC4-5D6E-409C-BE32-E72D297353CC}">
                <c16:uniqueId val="{00000003-F3E2-4212-9ABB-60EBDC2B911E}"/>
              </c:ext>
            </c:extLst>
          </c:dPt>
          <c:dPt>
            <c:idx val="5"/>
            <c:invertIfNegative val="0"/>
            <c:bubble3D val="0"/>
            <c:spPr>
              <a:solidFill>
                <a:srgbClr val="05204A"/>
              </a:solidFill>
              <a:ln>
                <a:noFill/>
              </a:ln>
              <a:effectLst/>
            </c:spPr>
            <c:extLst>
              <c:ext xmlns:c16="http://schemas.microsoft.com/office/drawing/2014/chart" uri="{C3380CC4-5D6E-409C-BE32-E72D297353CC}">
                <c16:uniqueId val="{00000006-F3E2-4212-9ABB-60EBDC2B911E}"/>
              </c:ext>
            </c:extLst>
          </c:dPt>
          <c:dPt>
            <c:idx val="6"/>
            <c:invertIfNegative val="0"/>
            <c:bubble3D val="0"/>
            <c:spPr>
              <a:solidFill>
                <a:srgbClr val="BFACAA"/>
              </a:solidFill>
              <a:ln>
                <a:noFill/>
              </a:ln>
              <a:effectLst/>
            </c:spPr>
            <c:extLst>
              <c:ext xmlns:c16="http://schemas.microsoft.com/office/drawing/2014/chart" uri="{C3380CC4-5D6E-409C-BE32-E72D297353CC}">
                <c16:uniqueId val="{00000009-F3E2-4212-9ABB-60EBDC2B911E}"/>
              </c:ext>
            </c:extLst>
          </c:dPt>
          <c:dPt>
            <c:idx val="7"/>
            <c:invertIfNegative val="0"/>
            <c:bubble3D val="0"/>
            <c:spPr>
              <a:solidFill>
                <a:srgbClr val="02020A"/>
              </a:solidFill>
              <a:ln>
                <a:noFill/>
              </a:ln>
              <a:effectLst/>
            </c:spPr>
            <c:extLst>
              <c:ext xmlns:c16="http://schemas.microsoft.com/office/drawing/2014/chart" uri="{C3380CC4-5D6E-409C-BE32-E72D297353CC}">
                <c16:uniqueId val="{0000000B-F3E2-4212-9ABB-60EBDC2B911E}"/>
              </c:ext>
            </c:extLst>
          </c:dPt>
          <c:dPt>
            <c:idx val="8"/>
            <c:invertIfNegative val="0"/>
            <c:bubble3D val="0"/>
            <c:spPr>
              <a:solidFill>
                <a:srgbClr val="9649CB"/>
              </a:solidFill>
              <a:ln>
                <a:noFill/>
              </a:ln>
              <a:effectLst/>
            </c:spPr>
            <c:extLst>
              <c:ext xmlns:c16="http://schemas.microsoft.com/office/drawing/2014/chart" uri="{C3380CC4-5D6E-409C-BE32-E72D297353CC}">
                <c16:uniqueId val="{00000004-F3E2-4212-9ABB-60EBDC2B911E}"/>
              </c:ext>
            </c:extLst>
          </c:dPt>
          <c:dPt>
            <c:idx val="9"/>
            <c:invertIfNegative val="0"/>
            <c:bubble3D val="0"/>
            <c:spPr>
              <a:solidFill>
                <a:srgbClr val="05204A"/>
              </a:solidFill>
              <a:ln>
                <a:noFill/>
              </a:ln>
              <a:effectLst/>
            </c:spPr>
            <c:extLst>
              <c:ext xmlns:c16="http://schemas.microsoft.com/office/drawing/2014/chart" uri="{C3380CC4-5D6E-409C-BE32-E72D297353CC}">
                <c16:uniqueId val="{00000007-F3E2-4212-9ABB-60EBDC2B91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Answers!$W$46:$W$56</c:f>
              <c:strCache>
                <c:ptCount val="10"/>
                <c:pt idx="0">
                  <c:v>Labels</c:v>
                </c:pt>
                <c:pt idx="1">
                  <c:v>Paper</c:v>
                </c:pt>
                <c:pt idx="2">
                  <c:v>Envelopes</c:v>
                </c:pt>
                <c:pt idx="3">
                  <c:v>Copiers</c:v>
                </c:pt>
                <c:pt idx="4">
                  <c:v>Fasteners</c:v>
                </c:pt>
                <c:pt idx="5">
                  <c:v>Art</c:v>
                </c:pt>
                <c:pt idx="6">
                  <c:v>Accessories</c:v>
                </c:pt>
                <c:pt idx="7">
                  <c:v>Furnishings</c:v>
                </c:pt>
                <c:pt idx="8">
                  <c:v>Phones</c:v>
                </c:pt>
                <c:pt idx="9">
                  <c:v>Supplies</c:v>
                </c:pt>
              </c:strCache>
            </c:strRef>
          </c:cat>
          <c:val>
            <c:numRef>
              <c:f>Answers!$X$46:$X$56</c:f>
              <c:numCache>
                <c:formatCode>0%</c:formatCode>
                <c:ptCount val="10"/>
                <c:pt idx="0">
                  <c:v>0.42966346153846091</c:v>
                </c:pt>
                <c:pt idx="1">
                  <c:v>0.42560036496350678</c:v>
                </c:pt>
                <c:pt idx="2">
                  <c:v>0.42313976377952794</c:v>
                </c:pt>
                <c:pt idx="3">
                  <c:v>0.31719362745098045</c:v>
                </c:pt>
                <c:pt idx="4">
                  <c:v>0.29917050691244229</c:v>
                </c:pt>
                <c:pt idx="5">
                  <c:v>0.25164572864321677</c:v>
                </c:pt>
                <c:pt idx="6">
                  <c:v>0.21820967741935451</c:v>
                </c:pt>
                <c:pt idx="7">
                  <c:v>0.13706635318704255</c:v>
                </c:pt>
                <c:pt idx="8">
                  <c:v>0.11922197225346852</c:v>
                </c:pt>
                <c:pt idx="9">
                  <c:v>0.11203947368421048</c:v>
                </c:pt>
              </c:numCache>
            </c:numRef>
          </c:val>
          <c:extLst>
            <c:ext xmlns:c16="http://schemas.microsoft.com/office/drawing/2014/chart" uri="{C3380CC4-5D6E-409C-BE32-E72D297353CC}">
              <c16:uniqueId val="{00000000-F3E2-4212-9ABB-60EBDC2B911E}"/>
            </c:ext>
          </c:extLst>
        </c:ser>
        <c:dLbls>
          <c:dLblPos val="outEnd"/>
          <c:showLegendKey val="0"/>
          <c:showVal val="1"/>
          <c:showCatName val="0"/>
          <c:showSerName val="0"/>
          <c:showPercent val="0"/>
          <c:showBubbleSize val="0"/>
        </c:dLbls>
        <c:gapWidth val="219"/>
        <c:overlap val="-27"/>
        <c:axId val="1612575407"/>
        <c:axId val="1612575887"/>
      </c:barChart>
      <c:catAx>
        <c:axId val="161257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5887"/>
        <c:crosses val="autoZero"/>
        <c:auto val="1"/>
        <c:lblAlgn val="ctr"/>
        <c:lblOffset val="100"/>
        <c:noMultiLvlLbl val="0"/>
      </c:catAx>
      <c:valAx>
        <c:axId val="1612575887"/>
        <c:scaling>
          <c:orientation val="minMax"/>
        </c:scaling>
        <c:delete val="1"/>
        <c:axPos val="l"/>
        <c:numFmt formatCode="0%" sourceLinked="1"/>
        <c:majorTickMark val="none"/>
        <c:minorTickMark val="none"/>
        <c:tickLblPos val="nextTo"/>
        <c:crossAx val="161257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Answers!$B$53</c:f>
              <c:strCache>
                <c:ptCount val="1"/>
                <c:pt idx="0">
                  <c:v>Total</c:v>
                </c:pt>
              </c:strCache>
            </c:strRef>
          </c:tx>
          <c:spPr>
            <a:ln w="28575" cap="rnd">
              <a:solidFill>
                <a:schemeClr val="accent1"/>
              </a:solidFill>
              <a:round/>
            </a:ln>
            <a:effectLst/>
          </c:spPr>
          <c:marker>
            <c:symbol val="none"/>
          </c:marker>
          <c:dPt>
            <c:idx val="8"/>
            <c:marker>
              <c:symbol val="none"/>
            </c:marker>
            <c:bubble3D val="0"/>
            <c:extLst>
              <c:ext xmlns:c16="http://schemas.microsoft.com/office/drawing/2014/chart" uri="{C3380CC4-5D6E-409C-BE32-E72D297353CC}">
                <c16:uniqueId val="{00000004-49D2-47E2-B3B4-037CC85CFF84}"/>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Answers!$A$54:$A$66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Answers!$B$54:$B$66</c:f>
              <c:numCache>
                <c:formatCode>_(* #,##0_);_(* \(#,##0\);_(* "-"??_);_(@_)</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49D2-47E2-B3B4-037CC85CFF84}"/>
            </c:ext>
          </c:extLst>
        </c:ser>
        <c:dLbls>
          <c:dLblPos val="b"/>
          <c:showLegendKey val="0"/>
          <c:showVal val="1"/>
          <c:showCatName val="0"/>
          <c:showSerName val="0"/>
          <c:showPercent val="0"/>
          <c:showBubbleSize val="0"/>
        </c:dLbls>
        <c:smooth val="0"/>
        <c:axId val="69547999"/>
        <c:axId val="69546559"/>
      </c:lineChart>
      <c:catAx>
        <c:axId val="6954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6559"/>
        <c:crosses val="autoZero"/>
        <c:auto val="1"/>
        <c:lblAlgn val="ctr"/>
        <c:lblOffset val="100"/>
        <c:noMultiLvlLbl val="0"/>
      </c:catAx>
      <c:valAx>
        <c:axId val="69546559"/>
        <c:scaling>
          <c:orientation val="minMax"/>
        </c:scaling>
        <c:delete val="1"/>
        <c:axPos val="l"/>
        <c:numFmt formatCode="_(* #,##0_);_(* \(#,##0\);_(* &quot;-&quot;??_);_(@_)" sourceLinked="1"/>
        <c:majorTickMark val="none"/>
        <c:minorTickMark val="none"/>
        <c:tickLblPos val="nextTo"/>
        <c:crossAx val="6954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Project.xlsx]Answers!PivotTable34</c:name>
    <c:fmtId val="45"/>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9CB"/>
          </a:solidFill>
          <a:ln w="19050">
            <a:solidFill>
              <a:schemeClr val="lt1"/>
            </a:solidFill>
          </a:ln>
          <a:effectLst/>
        </c:spPr>
      </c:pivotFmt>
      <c:pivotFmt>
        <c:idx val="2"/>
        <c:spPr>
          <a:solidFill>
            <a:srgbClr val="05204A"/>
          </a:solidFill>
          <a:ln w="19050">
            <a:solidFill>
              <a:schemeClr val="lt1"/>
            </a:solidFill>
          </a:ln>
          <a:effectLst/>
        </c:spPr>
      </c:pivotFmt>
      <c:pivotFmt>
        <c:idx val="3"/>
        <c:spPr>
          <a:solidFill>
            <a:srgbClr val="9649CB"/>
          </a:solidFill>
          <a:ln w="19050">
            <a:solidFill>
              <a:schemeClr val="lt1"/>
            </a:solidFill>
          </a:ln>
          <a:effectLst/>
        </c:spPr>
      </c:pivotFmt>
      <c:pivotFmt>
        <c:idx val="4"/>
        <c:spPr>
          <a:solidFill>
            <a:srgbClr val="9649CB"/>
          </a:solidFill>
          <a:ln w="19050">
            <a:solidFill>
              <a:schemeClr val="lt1"/>
            </a:solidFill>
          </a:ln>
          <a:effectLst/>
        </c:spPr>
      </c:pivotFmt>
      <c:pivotFmt>
        <c:idx val="5"/>
        <c:spPr>
          <a:solidFill>
            <a:srgbClr val="05204A"/>
          </a:solidFill>
          <a:ln w="19050">
            <a:solidFill>
              <a:schemeClr val="lt1"/>
            </a:solidFill>
          </a:ln>
          <a:effectLst/>
        </c:spPr>
      </c:pivotFmt>
      <c:pivotFmt>
        <c:idx val="6"/>
        <c:spPr>
          <a:solidFill>
            <a:srgbClr val="05204A"/>
          </a:solidFill>
          <a:ln w="19050">
            <a:solidFill>
              <a:schemeClr val="lt1"/>
            </a:solidFill>
          </a:ln>
          <a:effectLst/>
        </c:spPr>
      </c:pivotFmt>
      <c:pivotFmt>
        <c:idx val="7"/>
        <c:spPr>
          <a:solidFill>
            <a:srgbClr val="BFACAA"/>
          </a:solidFill>
          <a:ln w="19050">
            <a:solidFill>
              <a:schemeClr val="lt1"/>
            </a:solidFill>
          </a:ln>
          <a:effectLst/>
        </c:spPr>
      </c:pivotFmt>
      <c:pivotFmt>
        <c:idx val="8"/>
        <c:spPr>
          <a:solidFill>
            <a:srgbClr val="BFACAA"/>
          </a:solidFill>
          <a:ln w="19050">
            <a:solidFill>
              <a:schemeClr val="lt1"/>
            </a:solidFill>
          </a:ln>
          <a:effectLst/>
        </c:spPr>
      </c:pivotFmt>
      <c:pivotFmt>
        <c:idx val="9"/>
        <c:spPr>
          <a:solidFill>
            <a:srgbClr val="BFACAA"/>
          </a:solidFill>
          <a:ln w="19050">
            <a:solidFill>
              <a:schemeClr val="lt1"/>
            </a:solidFill>
          </a:ln>
          <a:effectLst/>
        </c:spPr>
      </c:pivotFmt>
    </c:pivotFmts>
    <c:plotArea>
      <c:layout/>
      <c:barChart>
        <c:barDir val="bar"/>
        <c:grouping val="clustered"/>
        <c:varyColors val="0"/>
        <c:ser>
          <c:idx val="0"/>
          <c:order val="0"/>
          <c:tx>
            <c:strRef>
              <c:f>Answers!$M$55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05-98B8-4233-B0A0-4187ED3FD94A}"/>
              </c:ext>
            </c:extLst>
          </c:dPt>
          <c:dPt>
            <c:idx val="1"/>
            <c:invertIfNegative val="0"/>
            <c:bubble3D val="0"/>
            <c:spPr>
              <a:solidFill>
                <a:srgbClr val="BFACAA"/>
              </a:solidFill>
              <a:ln w="19050">
                <a:solidFill>
                  <a:schemeClr val="lt1"/>
                </a:solidFill>
              </a:ln>
              <a:effectLst/>
            </c:spPr>
            <c:extLst>
              <c:ext xmlns:c16="http://schemas.microsoft.com/office/drawing/2014/chart" uri="{C3380CC4-5D6E-409C-BE32-E72D297353CC}">
                <c16:uniqueId val="{0000000A-98B8-4233-B0A0-4187ED3FD94A}"/>
              </c:ext>
            </c:extLst>
          </c:dPt>
          <c:dPt>
            <c:idx val="2"/>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08-98B8-4233-B0A0-4187ED3FD94A}"/>
              </c:ext>
            </c:extLst>
          </c:dPt>
          <c:dPt>
            <c:idx val="3"/>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04-98B8-4233-B0A0-4187ED3FD94A}"/>
              </c:ext>
            </c:extLst>
          </c:dPt>
          <c:dPt>
            <c:idx val="4"/>
            <c:invertIfNegative val="0"/>
            <c:bubble3D val="0"/>
            <c:spPr>
              <a:solidFill>
                <a:srgbClr val="BFACAA"/>
              </a:solidFill>
              <a:ln w="19050">
                <a:solidFill>
                  <a:schemeClr val="lt1"/>
                </a:solidFill>
              </a:ln>
              <a:effectLst/>
            </c:spPr>
            <c:extLst>
              <c:ext xmlns:c16="http://schemas.microsoft.com/office/drawing/2014/chart" uri="{C3380CC4-5D6E-409C-BE32-E72D297353CC}">
                <c16:uniqueId val="{0000000B-98B8-4233-B0A0-4187ED3FD94A}"/>
              </c:ext>
            </c:extLst>
          </c:dPt>
          <c:dPt>
            <c:idx val="5"/>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07-98B8-4233-B0A0-4187ED3FD94A}"/>
              </c:ext>
            </c:extLst>
          </c:dPt>
          <c:dPt>
            <c:idx val="6"/>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03-98B8-4233-B0A0-4187ED3FD94A}"/>
              </c:ext>
            </c:extLst>
          </c:dPt>
          <c:dPt>
            <c:idx val="7"/>
            <c:invertIfNegative val="0"/>
            <c:bubble3D val="0"/>
            <c:spPr>
              <a:solidFill>
                <a:srgbClr val="BFACAA"/>
              </a:solidFill>
              <a:ln w="19050">
                <a:solidFill>
                  <a:schemeClr val="lt1"/>
                </a:solidFill>
              </a:ln>
              <a:effectLst/>
            </c:spPr>
            <c:extLst>
              <c:ext xmlns:c16="http://schemas.microsoft.com/office/drawing/2014/chart" uri="{C3380CC4-5D6E-409C-BE32-E72D297353CC}">
                <c16:uniqueId val="{00000009-98B8-4233-B0A0-4187ED3FD94A}"/>
              </c:ext>
            </c:extLst>
          </c:dPt>
          <c:dPt>
            <c:idx val="8"/>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06-98B8-4233-B0A0-4187ED3FD94A}"/>
              </c:ext>
            </c:extLst>
          </c:dPt>
          <c:dPt>
            <c:idx val="9"/>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02-98B8-4233-B0A0-4187ED3FD94A}"/>
              </c:ext>
            </c:extLst>
          </c:dPt>
          <c:dLbls>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Answers!$L$56:$L$66</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Answers!$M$56:$M$66</c:f>
              <c:numCache>
                <c:formatCode>_(* #,##0_);_(* \(#,##0\);_(* "-"??_);_(@_)</c:formatCode>
                <c:ptCount val="10"/>
                <c:pt idx="0">
                  <c:v>70636.72</c:v>
                </c:pt>
                <c:pt idx="1">
                  <c:v>76269.614000000001</c:v>
                </c:pt>
                <c:pt idx="2">
                  <c:v>78258.135999999999</c:v>
                </c:pt>
                <c:pt idx="3">
                  <c:v>80166.100999999995</c:v>
                </c:pt>
                <c:pt idx="4">
                  <c:v>89473.707999999999</c:v>
                </c:pt>
                <c:pt idx="5">
                  <c:v>116511.914</c:v>
                </c:pt>
                <c:pt idx="6">
                  <c:v>138641.26999999999</c:v>
                </c:pt>
                <c:pt idx="7">
                  <c:v>170188.04579999999</c:v>
                </c:pt>
                <c:pt idx="8">
                  <c:v>310876.27100000001</c:v>
                </c:pt>
                <c:pt idx="9">
                  <c:v>457687.63150000002</c:v>
                </c:pt>
              </c:numCache>
            </c:numRef>
          </c:val>
          <c:extLst>
            <c:ext xmlns:c16="http://schemas.microsoft.com/office/drawing/2014/chart" uri="{C3380CC4-5D6E-409C-BE32-E72D297353CC}">
              <c16:uniqueId val="{00000000-98B8-4233-B0A0-4187ED3FD94A}"/>
            </c:ext>
          </c:extLst>
        </c:ser>
        <c:dLbls>
          <c:dLblPos val="outEnd"/>
          <c:showLegendKey val="0"/>
          <c:showVal val="1"/>
          <c:showCatName val="0"/>
          <c:showSerName val="0"/>
          <c:showPercent val="0"/>
          <c:showBubbleSize val="0"/>
        </c:dLbls>
        <c:gapWidth val="150"/>
        <c:axId val="667847344"/>
        <c:axId val="667852624"/>
      </c:barChart>
      <c:valAx>
        <c:axId val="667852624"/>
        <c:scaling>
          <c:orientation val="minMax"/>
        </c:scaling>
        <c:delete val="1"/>
        <c:axPos val="b"/>
        <c:numFmt formatCode="_(* #,##0_);_(* \(#,##0\);_(* &quot;-&quot;??_);_(@_)" sourceLinked="1"/>
        <c:majorTickMark val="out"/>
        <c:minorTickMark val="none"/>
        <c:tickLblPos val="nextTo"/>
        <c:crossAx val="667847344"/>
        <c:crossBetween val="between"/>
      </c:valAx>
      <c:catAx>
        <c:axId val="667847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crossAx val="667852624"/>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202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Mini Project.xlsx]Answers!PivotTable27</c:name>
    <c:fmtId val="3"/>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a:t>Top-Selling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204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649CB"/>
          </a:solidFill>
          <a:ln>
            <a:noFill/>
          </a:ln>
          <a:effectLst/>
        </c:spPr>
      </c:pivotFmt>
      <c:pivotFmt>
        <c:idx val="4"/>
        <c:spPr>
          <a:solidFill>
            <a:srgbClr val="05204A"/>
          </a:solidFill>
          <a:ln>
            <a:noFill/>
          </a:ln>
          <a:effectLst/>
        </c:spPr>
      </c:pivotFmt>
      <c:pivotFmt>
        <c:idx val="5"/>
        <c:spPr>
          <a:solidFill>
            <a:srgbClr val="BFACAA"/>
          </a:solidFill>
          <a:ln>
            <a:noFill/>
          </a:ln>
          <a:effectLst/>
        </c:spPr>
      </c:pivotFmt>
      <c:pivotFmt>
        <c:idx val="6"/>
        <c:spPr>
          <a:solidFill>
            <a:srgbClr val="9649CB"/>
          </a:solidFill>
          <a:ln>
            <a:noFill/>
          </a:ln>
          <a:effectLst/>
        </c:spPr>
      </c:pivotFmt>
      <c:pivotFmt>
        <c:idx val="7"/>
        <c:spPr>
          <a:solidFill>
            <a:srgbClr val="BFACAA"/>
          </a:solidFill>
          <a:ln>
            <a:noFill/>
          </a:ln>
          <a:effectLst/>
        </c:spPr>
      </c:pivotFmt>
      <c:pivotFmt>
        <c:idx val="8"/>
        <c:spPr>
          <a:solidFill>
            <a:srgbClr val="9649CB"/>
          </a:solidFill>
          <a:ln>
            <a:noFill/>
          </a:ln>
          <a:effectLst/>
        </c:spPr>
      </c:pivotFmt>
      <c:pivotFmt>
        <c:idx val="9"/>
        <c:spPr>
          <a:solidFill>
            <a:srgbClr val="BFACAA"/>
          </a:solidFill>
          <a:ln>
            <a:noFill/>
          </a:ln>
          <a:effectLst/>
        </c:spPr>
      </c:pivotFmt>
    </c:pivotFmts>
    <c:plotArea>
      <c:layout>
        <c:manualLayout>
          <c:layoutTarget val="inner"/>
          <c:xMode val="edge"/>
          <c:yMode val="edge"/>
          <c:x val="0.49223687664041993"/>
          <c:y val="0.17171296296296296"/>
          <c:w val="0.44785901184539911"/>
          <c:h val="0.77736111111111106"/>
        </c:manualLayout>
      </c:layout>
      <c:barChart>
        <c:barDir val="bar"/>
        <c:grouping val="clustered"/>
        <c:varyColors val="0"/>
        <c:ser>
          <c:idx val="0"/>
          <c:order val="0"/>
          <c:tx>
            <c:strRef>
              <c:f>Answers!$B$33</c:f>
              <c:strCache>
                <c:ptCount val="1"/>
                <c:pt idx="0">
                  <c:v>Total</c:v>
                </c:pt>
              </c:strCache>
            </c:strRef>
          </c:tx>
          <c:spPr>
            <a:solidFill>
              <a:srgbClr val="05204A"/>
            </a:solidFill>
            <a:ln>
              <a:noFill/>
            </a:ln>
            <a:effectLst/>
          </c:spPr>
          <c:invertIfNegative val="0"/>
          <c:dPt>
            <c:idx val="1"/>
            <c:invertIfNegative val="0"/>
            <c:bubble3D val="0"/>
            <c:spPr>
              <a:solidFill>
                <a:srgbClr val="BFACAA"/>
              </a:solidFill>
              <a:ln>
                <a:noFill/>
              </a:ln>
              <a:effectLst/>
            </c:spPr>
            <c:extLst>
              <c:ext xmlns:c16="http://schemas.microsoft.com/office/drawing/2014/chart" uri="{C3380CC4-5D6E-409C-BE32-E72D297353CC}">
                <c16:uniqueId val="{00000007-7CA6-4E36-BA00-33147C1C5092}"/>
              </c:ext>
            </c:extLst>
          </c:dPt>
          <c:dPt>
            <c:idx val="2"/>
            <c:invertIfNegative val="0"/>
            <c:bubble3D val="0"/>
            <c:spPr>
              <a:solidFill>
                <a:srgbClr val="9649CB"/>
              </a:solidFill>
              <a:ln>
                <a:noFill/>
              </a:ln>
              <a:effectLst/>
            </c:spPr>
            <c:extLst>
              <c:ext xmlns:c16="http://schemas.microsoft.com/office/drawing/2014/chart" uri="{C3380CC4-5D6E-409C-BE32-E72D297353CC}">
                <c16:uniqueId val="{00000006-7CA6-4E36-BA00-33147C1C5092}"/>
              </c:ext>
            </c:extLst>
          </c:dPt>
          <c:dPt>
            <c:idx val="4"/>
            <c:invertIfNegative val="0"/>
            <c:bubble3D val="0"/>
            <c:spPr>
              <a:solidFill>
                <a:srgbClr val="BFACAA"/>
              </a:solidFill>
              <a:ln>
                <a:noFill/>
              </a:ln>
              <a:effectLst/>
            </c:spPr>
            <c:extLst>
              <c:ext xmlns:c16="http://schemas.microsoft.com/office/drawing/2014/chart" uri="{C3380CC4-5D6E-409C-BE32-E72D297353CC}">
                <c16:uniqueId val="{00000005-7CA6-4E36-BA00-33147C1C5092}"/>
              </c:ext>
            </c:extLst>
          </c:dPt>
          <c:dPt>
            <c:idx val="5"/>
            <c:invertIfNegative val="0"/>
            <c:bubble3D val="0"/>
            <c:spPr>
              <a:solidFill>
                <a:srgbClr val="9649CB"/>
              </a:solidFill>
              <a:ln>
                <a:noFill/>
              </a:ln>
              <a:effectLst/>
            </c:spPr>
            <c:extLst>
              <c:ext xmlns:c16="http://schemas.microsoft.com/office/drawing/2014/chart" uri="{C3380CC4-5D6E-409C-BE32-E72D297353CC}">
                <c16:uniqueId val="{00000004-7CA6-4E36-BA00-33147C1C5092}"/>
              </c:ext>
            </c:extLst>
          </c:dPt>
          <c:dPt>
            <c:idx val="7"/>
            <c:invertIfNegative val="0"/>
            <c:bubble3D val="0"/>
            <c:spPr>
              <a:solidFill>
                <a:srgbClr val="BFACAA"/>
              </a:solidFill>
              <a:ln>
                <a:noFill/>
              </a:ln>
              <a:effectLst/>
            </c:spPr>
            <c:extLst>
              <c:ext xmlns:c16="http://schemas.microsoft.com/office/drawing/2014/chart" uri="{C3380CC4-5D6E-409C-BE32-E72D297353CC}">
                <c16:uniqueId val="{00000003-7CA6-4E36-BA00-33147C1C5092}"/>
              </c:ext>
            </c:extLst>
          </c:dPt>
          <c:dPt>
            <c:idx val="8"/>
            <c:invertIfNegative val="0"/>
            <c:bubble3D val="0"/>
            <c:spPr>
              <a:solidFill>
                <a:srgbClr val="9649CB"/>
              </a:solidFill>
              <a:ln>
                <a:noFill/>
              </a:ln>
              <a:effectLst/>
            </c:spPr>
            <c:extLst>
              <c:ext xmlns:c16="http://schemas.microsoft.com/office/drawing/2014/chart" uri="{C3380CC4-5D6E-409C-BE32-E72D297353CC}">
                <c16:uniqueId val="{00000001-7CA6-4E36-BA00-33147C1C5092}"/>
              </c:ext>
            </c:extLst>
          </c:dPt>
          <c:dLbls>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Answers!$A$34:$A$44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Answers!$B$34:$B$44</c:f>
              <c:numCache>
                <c:formatCode>_(* #,##0.00_);_(* \(#,##0.00\);_(* "-"??_);_(@_)</c:formatCode>
                <c:ptCount val="10"/>
                <c:pt idx="0">
                  <c:v>17030.312000000002</c:v>
                </c:pt>
                <c:pt idx="1">
                  <c:v>17965.067999999999</c:v>
                </c:pt>
                <c:pt idx="2">
                  <c:v>18374.895</c:v>
                </c:pt>
                <c:pt idx="3">
                  <c:v>18839.686000000002</c:v>
                </c:pt>
                <c:pt idx="4">
                  <c:v>19024.5</c:v>
                </c:pt>
                <c:pt idx="5">
                  <c:v>19823.478999999999</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7CA6-4E36-BA00-33147C1C5092}"/>
            </c:ext>
          </c:extLst>
        </c:ser>
        <c:dLbls>
          <c:dLblPos val="outEnd"/>
          <c:showLegendKey val="0"/>
          <c:showVal val="1"/>
          <c:showCatName val="0"/>
          <c:showSerName val="0"/>
          <c:showPercent val="0"/>
          <c:showBubbleSize val="0"/>
        </c:dLbls>
        <c:gapWidth val="182"/>
        <c:axId val="1632321279"/>
        <c:axId val="1632325119"/>
      </c:barChart>
      <c:catAx>
        <c:axId val="16323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crossAx val="1632325119"/>
        <c:crosses val="autoZero"/>
        <c:auto val="1"/>
        <c:lblAlgn val="ctr"/>
        <c:lblOffset val="100"/>
        <c:noMultiLvlLbl val="0"/>
      </c:catAx>
      <c:valAx>
        <c:axId val="1632325119"/>
        <c:scaling>
          <c:orientation val="minMax"/>
        </c:scaling>
        <c:delete val="1"/>
        <c:axPos val="b"/>
        <c:numFmt formatCode="_(* #,##0.00_);_(* \(#,##0.00\);_(* &quot;-&quot;??_);_(@_)" sourceLinked="1"/>
        <c:majorTickMark val="none"/>
        <c:minorTickMark val="none"/>
        <c:tickLblPos val="nextTo"/>
        <c:crossAx val="163232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202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Project.xlsx]Answers!PivotTable29</c:name>
    <c:fmtId val="6"/>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a:t>Top Customers by Sales</a:t>
            </a:r>
          </a:p>
        </c:rich>
      </c:tx>
      <c:layout>
        <c:manualLayout>
          <c:xMode val="edge"/>
          <c:yMode val="edge"/>
          <c:x val="0.3135528699938044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5204A"/>
          </a:solidFill>
          <a:ln>
            <a:noFill/>
          </a:ln>
          <a:effectLst/>
        </c:spPr>
      </c:pivotFmt>
      <c:pivotFmt>
        <c:idx val="2"/>
        <c:spPr>
          <a:solidFill>
            <a:srgbClr val="BFACAA"/>
          </a:solidFill>
          <a:ln>
            <a:noFill/>
          </a:ln>
          <a:effectLst/>
        </c:spPr>
      </c:pivotFmt>
      <c:pivotFmt>
        <c:idx val="3"/>
        <c:spPr>
          <a:solidFill>
            <a:srgbClr val="02020A"/>
          </a:solidFill>
          <a:ln>
            <a:noFill/>
          </a:ln>
          <a:effectLst/>
        </c:spPr>
      </c:pivotFmt>
      <c:pivotFmt>
        <c:idx val="4"/>
        <c:spPr>
          <a:solidFill>
            <a:srgbClr val="9649CB"/>
          </a:solidFill>
          <a:ln>
            <a:noFill/>
          </a:ln>
          <a:effectLst/>
        </c:spPr>
      </c:pivotFmt>
      <c:pivotFmt>
        <c:idx val="5"/>
        <c:spPr>
          <a:solidFill>
            <a:srgbClr val="05204A"/>
          </a:solidFill>
          <a:ln>
            <a:noFill/>
          </a:ln>
          <a:effectLst/>
        </c:spPr>
      </c:pivotFmt>
      <c:pivotFmt>
        <c:idx val="6"/>
        <c:spPr>
          <a:solidFill>
            <a:srgbClr val="BFACAA"/>
          </a:solidFill>
          <a:ln>
            <a:noFill/>
          </a:ln>
          <a:effectLst/>
        </c:spPr>
      </c:pivotFmt>
      <c:pivotFmt>
        <c:idx val="7"/>
        <c:spPr>
          <a:solidFill>
            <a:srgbClr val="02020A"/>
          </a:solidFill>
          <a:ln>
            <a:noFill/>
          </a:ln>
          <a:effectLst/>
        </c:spPr>
      </c:pivotFmt>
      <c:pivotFmt>
        <c:idx val="8"/>
        <c:spPr>
          <a:solidFill>
            <a:srgbClr val="9649CB"/>
          </a:solidFill>
          <a:ln>
            <a:noFill/>
          </a:ln>
          <a:effectLst/>
        </c:spPr>
      </c:pivotFmt>
      <c:pivotFmt>
        <c:idx val="9"/>
        <c:spPr>
          <a:solidFill>
            <a:srgbClr val="05204A"/>
          </a:solidFill>
          <a:ln>
            <a:noFill/>
          </a:ln>
          <a:effectLst/>
        </c:spPr>
      </c:pivotFmt>
      <c:pivotFmt>
        <c:idx val="10"/>
        <c:spPr>
          <a:solidFill>
            <a:srgbClr val="BFACAA"/>
          </a:solidFill>
          <a:ln>
            <a:noFill/>
          </a:ln>
          <a:effectLst/>
        </c:spPr>
      </c:pivotFmt>
      <c:pivotFmt>
        <c:idx val="1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5204A"/>
          </a:solidFill>
          <a:ln>
            <a:noFill/>
          </a:ln>
          <a:effectLst/>
        </c:spPr>
      </c:pivotFmt>
      <c:pivotFmt>
        <c:idx val="13"/>
        <c:spPr>
          <a:solidFill>
            <a:srgbClr val="BFACAA"/>
          </a:solidFill>
          <a:ln>
            <a:noFill/>
          </a:ln>
          <a:effectLst/>
        </c:spPr>
      </c:pivotFmt>
      <c:pivotFmt>
        <c:idx val="14"/>
        <c:spPr>
          <a:solidFill>
            <a:srgbClr val="02020A"/>
          </a:solidFill>
          <a:ln>
            <a:noFill/>
          </a:ln>
          <a:effectLst/>
        </c:spPr>
      </c:pivotFmt>
      <c:pivotFmt>
        <c:idx val="15"/>
        <c:spPr>
          <a:solidFill>
            <a:srgbClr val="9649CB"/>
          </a:solidFill>
          <a:ln>
            <a:noFill/>
          </a:ln>
          <a:effectLst/>
        </c:spPr>
      </c:pivotFmt>
      <c:pivotFmt>
        <c:idx val="16"/>
        <c:spPr>
          <a:solidFill>
            <a:srgbClr val="05204A"/>
          </a:solidFill>
          <a:ln>
            <a:noFill/>
          </a:ln>
          <a:effectLst/>
        </c:spPr>
      </c:pivotFmt>
      <c:pivotFmt>
        <c:idx val="17"/>
        <c:spPr>
          <a:solidFill>
            <a:srgbClr val="BFACAA"/>
          </a:solidFill>
          <a:ln>
            <a:noFill/>
          </a:ln>
          <a:effectLst/>
        </c:spPr>
      </c:pivotFmt>
      <c:pivotFmt>
        <c:idx val="18"/>
        <c:spPr>
          <a:solidFill>
            <a:srgbClr val="02020A"/>
          </a:solidFill>
          <a:ln>
            <a:noFill/>
          </a:ln>
          <a:effectLst/>
        </c:spPr>
      </c:pivotFmt>
      <c:pivotFmt>
        <c:idx val="19"/>
        <c:spPr>
          <a:solidFill>
            <a:srgbClr val="9649CB"/>
          </a:solidFill>
          <a:ln>
            <a:noFill/>
          </a:ln>
          <a:effectLst/>
        </c:spPr>
      </c:pivotFmt>
      <c:pivotFmt>
        <c:idx val="20"/>
        <c:spPr>
          <a:solidFill>
            <a:srgbClr val="05204A"/>
          </a:solidFill>
          <a:ln>
            <a:noFill/>
          </a:ln>
          <a:effectLst/>
        </c:spPr>
      </c:pivotFmt>
      <c:pivotFmt>
        <c:idx val="21"/>
        <c:spPr>
          <a:solidFill>
            <a:srgbClr val="BFACAA"/>
          </a:solidFill>
          <a:ln>
            <a:noFill/>
          </a:ln>
          <a:effectLst/>
        </c:spPr>
      </c:pivotFmt>
      <c:pivotFmt>
        <c:idx val="2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5204A"/>
          </a:solidFill>
          <a:ln>
            <a:noFill/>
          </a:ln>
          <a:effectLst/>
        </c:spPr>
      </c:pivotFmt>
      <c:pivotFmt>
        <c:idx val="24"/>
        <c:spPr>
          <a:solidFill>
            <a:srgbClr val="BFACAA"/>
          </a:solidFill>
          <a:ln>
            <a:noFill/>
          </a:ln>
          <a:effectLst/>
        </c:spPr>
      </c:pivotFmt>
      <c:pivotFmt>
        <c:idx val="25"/>
        <c:spPr>
          <a:solidFill>
            <a:srgbClr val="02020A"/>
          </a:solidFill>
          <a:ln>
            <a:noFill/>
          </a:ln>
          <a:effectLst/>
        </c:spPr>
      </c:pivotFmt>
      <c:pivotFmt>
        <c:idx val="26"/>
        <c:spPr>
          <a:solidFill>
            <a:srgbClr val="9649CB"/>
          </a:solidFill>
          <a:ln>
            <a:noFill/>
          </a:ln>
          <a:effectLst/>
        </c:spPr>
      </c:pivotFmt>
      <c:pivotFmt>
        <c:idx val="27"/>
        <c:spPr>
          <a:solidFill>
            <a:srgbClr val="05204A"/>
          </a:solidFill>
          <a:ln>
            <a:noFill/>
          </a:ln>
          <a:effectLst/>
        </c:spPr>
      </c:pivotFmt>
      <c:pivotFmt>
        <c:idx val="28"/>
        <c:spPr>
          <a:solidFill>
            <a:srgbClr val="BFACAA"/>
          </a:solidFill>
          <a:ln>
            <a:noFill/>
          </a:ln>
          <a:effectLst/>
        </c:spPr>
      </c:pivotFmt>
      <c:pivotFmt>
        <c:idx val="29"/>
        <c:spPr>
          <a:solidFill>
            <a:srgbClr val="02020A"/>
          </a:solidFill>
          <a:ln>
            <a:noFill/>
          </a:ln>
          <a:effectLst/>
        </c:spPr>
      </c:pivotFmt>
      <c:pivotFmt>
        <c:idx val="30"/>
        <c:spPr>
          <a:solidFill>
            <a:srgbClr val="9649CB"/>
          </a:solidFill>
          <a:ln>
            <a:noFill/>
          </a:ln>
          <a:effectLst/>
        </c:spPr>
      </c:pivotFmt>
      <c:pivotFmt>
        <c:idx val="31"/>
        <c:spPr>
          <a:solidFill>
            <a:srgbClr val="05204A"/>
          </a:solidFill>
          <a:ln>
            <a:noFill/>
          </a:ln>
          <a:effectLst/>
        </c:spPr>
      </c:pivotFmt>
      <c:pivotFmt>
        <c:idx val="32"/>
        <c:spPr>
          <a:solidFill>
            <a:srgbClr val="BFACAA"/>
          </a:solidFill>
          <a:ln>
            <a:noFill/>
          </a:ln>
          <a:effectLst/>
        </c:spPr>
      </c:pivotFmt>
    </c:pivotFmts>
    <c:plotArea>
      <c:layout/>
      <c:barChart>
        <c:barDir val="col"/>
        <c:grouping val="clustered"/>
        <c:varyColors val="0"/>
        <c:ser>
          <c:idx val="0"/>
          <c:order val="0"/>
          <c:tx>
            <c:strRef>
              <c:f>Answers!$X$7</c:f>
              <c:strCache>
                <c:ptCount val="1"/>
                <c:pt idx="0">
                  <c:v>Total</c:v>
                </c:pt>
              </c:strCache>
            </c:strRef>
          </c:tx>
          <c:spPr>
            <a:solidFill>
              <a:schemeClr val="accent1"/>
            </a:solidFill>
            <a:ln>
              <a:noFill/>
            </a:ln>
            <a:effectLst/>
          </c:spPr>
          <c:invertIfNegative val="0"/>
          <c:dPt>
            <c:idx val="0"/>
            <c:invertIfNegative val="0"/>
            <c:bubble3D val="0"/>
            <c:spPr>
              <a:solidFill>
                <a:srgbClr val="05204A"/>
              </a:solidFill>
              <a:ln>
                <a:noFill/>
              </a:ln>
              <a:effectLst/>
            </c:spPr>
            <c:extLst>
              <c:ext xmlns:c16="http://schemas.microsoft.com/office/drawing/2014/chart" uri="{C3380CC4-5D6E-409C-BE32-E72D297353CC}">
                <c16:uniqueId val="{00000001-A69B-4474-B4BC-1511BE97A6BA}"/>
              </c:ext>
            </c:extLst>
          </c:dPt>
          <c:dPt>
            <c:idx val="1"/>
            <c:invertIfNegative val="0"/>
            <c:bubble3D val="0"/>
            <c:spPr>
              <a:solidFill>
                <a:srgbClr val="BFACAA"/>
              </a:solidFill>
              <a:ln>
                <a:noFill/>
              </a:ln>
              <a:effectLst/>
            </c:spPr>
            <c:extLst>
              <c:ext xmlns:c16="http://schemas.microsoft.com/office/drawing/2014/chart" uri="{C3380CC4-5D6E-409C-BE32-E72D297353CC}">
                <c16:uniqueId val="{00000003-A69B-4474-B4BC-1511BE97A6BA}"/>
              </c:ext>
            </c:extLst>
          </c:dPt>
          <c:dPt>
            <c:idx val="2"/>
            <c:invertIfNegative val="0"/>
            <c:bubble3D val="0"/>
            <c:spPr>
              <a:solidFill>
                <a:srgbClr val="02020A"/>
              </a:solidFill>
              <a:ln>
                <a:noFill/>
              </a:ln>
              <a:effectLst/>
            </c:spPr>
            <c:extLst>
              <c:ext xmlns:c16="http://schemas.microsoft.com/office/drawing/2014/chart" uri="{C3380CC4-5D6E-409C-BE32-E72D297353CC}">
                <c16:uniqueId val="{00000005-A69B-4474-B4BC-1511BE97A6BA}"/>
              </c:ext>
            </c:extLst>
          </c:dPt>
          <c:dPt>
            <c:idx val="3"/>
            <c:invertIfNegative val="0"/>
            <c:bubble3D val="0"/>
            <c:spPr>
              <a:solidFill>
                <a:srgbClr val="9649CB"/>
              </a:solidFill>
              <a:ln>
                <a:noFill/>
              </a:ln>
              <a:effectLst/>
            </c:spPr>
            <c:extLst>
              <c:ext xmlns:c16="http://schemas.microsoft.com/office/drawing/2014/chart" uri="{C3380CC4-5D6E-409C-BE32-E72D297353CC}">
                <c16:uniqueId val="{00000007-A69B-4474-B4BC-1511BE97A6BA}"/>
              </c:ext>
            </c:extLst>
          </c:dPt>
          <c:dPt>
            <c:idx val="4"/>
            <c:invertIfNegative val="0"/>
            <c:bubble3D val="0"/>
            <c:spPr>
              <a:solidFill>
                <a:srgbClr val="05204A"/>
              </a:solidFill>
              <a:ln>
                <a:noFill/>
              </a:ln>
              <a:effectLst/>
            </c:spPr>
            <c:extLst>
              <c:ext xmlns:c16="http://schemas.microsoft.com/office/drawing/2014/chart" uri="{C3380CC4-5D6E-409C-BE32-E72D297353CC}">
                <c16:uniqueId val="{00000009-A69B-4474-B4BC-1511BE97A6BA}"/>
              </c:ext>
            </c:extLst>
          </c:dPt>
          <c:dPt>
            <c:idx val="5"/>
            <c:invertIfNegative val="0"/>
            <c:bubble3D val="0"/>
            <c:spPr>
              <a:solidFill>
                <a:srgbClr val="BFACAA"/>
              </a:solidFill>
              <a:ln>
                <a:noFill/>
              </a:ln>
              <a:effectLst/>
            </c:spPr>
            <c:extLst>
              <c:ext xmlns:c16="http://schemas.microsoft.com/office/drawing/2014/chart" uri="{C3380CC4-5D6E-409C-BE32-E72D297353CC}">
                <c16:uniqueId val="{0000000B-A69B-4474-B4BC-1511BE97A6BA}"/>
              </c:ext>
            </c:extLst>
          </c:dPt>
          <c:dPt>
            <c:idx val="6"/>
            <c:invertIfNegative val="0"/>
            <c:bubble3D val="0"/>
            <c:spPr>
              <a:solidFill>
                <a:srgbClr val="02020A"/>
              </a:solidFill>
              <a:ln>
                <a:noFill/>
              </a:ln>
              <a:effectLst/>
            </c:spPr>
            <c:extLst>
              <c:ext xmlns:c16="http://schemas.microsoft.com/office/drawing/2014/chart" uri="{C3380CC4-5D6E-409C-BE32-E72D297353CC}">
                <c16:uniqueId val="{0000000D-A69B-4474-B4BC-1511BE97A6BA}"/>
              </c:ext>
            </c:extLst>
          </c:dPt>
          <c:dPt>
            <c:idx val="7"/>
            <c:invertIfNegative val="0"/>
            <c:bubble3D val="0"/>
            <c:spPr>
              <a:solidFill>
                <a:srgbClr val="9649CB"/>
              </a:solidFill>
              <a:ln>
                <a:noFill/>
              </a:ln>
              <a:effectLst/>
            </c:spPr>
            <c:extLst>
              <c:ext xmlns:c16="http://schemas.microsoft.com/office/drawing/2014/chart" uri="{C3380CC4-5D6E-409C-BE32-E72D297353CC}">
                <c16:uniqueId val="{0000000F-A69B-4474-B4BC-1511BE97A6BA}"/>
              </c:ext>
            </c:extLst>
          </c:dPt>
          <c:dPt>
            <c:idx val="8"/>
            <c:invertIfNegative val="0"/>
            <c:bubble3D val="0"/>
            <c:spPr>
              <a:solidFill>
                <a:srgbClr val="05204A"/>
              </a:solidFill>
              <a:ln>
                <a:noFill/>
              </a:ln>
              <a:effectLst/>
            </c:spPr>
            <c:extLst>
              <c:ext xmlns:c16="http://schemas.microsoft.com/office/drawing/2014/chart" uri="{C3380CC4-5D6E-409C-BE32-E72D297353CC}">
                <c16:uniqueId val="{00000011-A69B-4474-B4BC-1511BE97A6BA}"/>
              </c:ext>
            </c:extLst>
          </c:dPt>
          <c:dPt>
            <c:idx val="9"/>
            <c:invertIfNegative val="0"/>
            <c:bubble3D val="0"/>
            <c:spPr>
              <a:solidFill>
                <a:srgbClr val="BFACAA"/>
              </a:solidFill>
              <a:ln>
                <a:noFill/>
              </a:ln>
              <a:effectLst/>
            </c:spPr>
            <c:extLst>
              <c:ext xmlns:c16="http://schemas.microsoft.com/office/drawing/2014/chart" uri="{C3380CC4-5D6E-409C-BE32-E72D297353CC}">
                <c16:uniqueId val="{00000013-A69B-4474-B4BC-1511BE97A6BA}"/>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Answers!$W$8:$W$18</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Answers!$X$8:$X$18</c:f>
              <c:numCache>
                <c:formatCode>_(* #,##0_);_(* \(#,##0\);_(* "-"??_);_(@_)</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14-A69B-4474-B4BC-1511BE97A6BA}"/>
            </c:ext>
          </c:extLst>
        </c:ser>
        <c:dLbls>
          <c:dLblPos val="outEnd"/>
          <c:showLegendKey val="0"/>
          <c:showVal val="1"/>
          <c:showCatName val="0"/>
          <c:showSerName val="0"/>
          <c:showPercent val="0"/>
          <c:showBubbleSize val="0"/>
        </c:dLbls>
        <c:gapWidth val="219"/>
        <c:overlap val="-27"/>
        <c:axId val="178337343"/>
        <c:axId val="178336863"/>
      </c:barChart>
      <c:catAx>
        <c:axId val="1783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crossAx val="178336863"/>
        <c:crosses val="autoZero"/>
        <c:auto val="1"/>
        <c:lblAlgn val="ctr"/>
        <c:lblOffset val="100"/>
        <c:noMultiLvlLbl val="0"/>
      </c:catAx>
      <c:valAx>
        <c:axId val="178336863"/>
        <c:scaling>
          <c:orientation val="minMax"/>
        </c:scaling>
        <c:delete val="1"/>
        <c:axPos val="l"/>
        <c:numFmt formatCode="_(* #,##0_);_(* \(#,##0\);_(* &quot;-&quot;??_);_(@_)" sourceLinked="1"/>
        <c:majorTickMark val="none"/>
        <c:minorTickMark val="none"/>
        <c:tickLblPos val="nextTo"/>
        <c:crossAx val="17833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202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Project.xlsx]Answers!PivotTable30</c:name>
    <c:fmtId val="12"/>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US" sz="1050" b="0" i="0" u="none" strike="noStrike" baseline="0">
                <a:solidFill>
                  <a:schemeClr val="tx1"/>
                </a:solidFill>
              </a:rPr>
              <a:t>Sales Distribution by Category</a:t>
            </a:r>
            <a:endParaRPr lang="en-US" sz="1050">
              <a:solidFill>
                <a:schemeClr val="tx1"/>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BFACA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5204A"/>
          </a:solidFill>
          <a:ln w="19050">
            <a:solidFill>
              <a:schemeClr val="lt1"/>
            </a:solidFill>
          </a:ln>
          <a:effectLst/>
        </c:spPr>
      </c:pivotFmt>
      <c:pivotFmt>
        <c:idx val="2"/>
        <c:spPr>
          <a:solidFill>
            <a:srgbClr val="BFACAA"/>
          </a:solidFill>
          <a:ln w="19050">
            <a:solidFill>
              <a:schemeClr val="lt1"/>
            </a:solidFill>
          </a:ln>
          <a:effectLst/>
        </c:spPr>
      </c:pivotFmt>
      <c:pivotFmt>
        <c:idx val="3"/>
        <c:spPr>
          <a:solidFill>
            <a:srgbClr val="9649CB"/>
          </a:solidFill>
          <a:ln w="19050">
            <a:solidFill>
              <a:schemeClr val="lt1"/>
            </a:solidFill>
          </a:ln>
          <a:effectLst/>
        </c:spPr>
      </c:pivotFmt>
      <c:pivotFmt>
        <c:idx val="4"/>
        <c:spPr>
          <a:solidFill>
            <a:srgbClr val="BFACA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5204A"/>
          </a:solidFill>
          <a:ln w="19050">
            <a:solidFill>
              <a:schemeClr val="lt1"/>
            </a:solidFill>
          </a:ln>
          <a:effectLst/>
        </c:spPr>
      </c:pivotFmt>
      <c:pivotFmt>
        <c:idx val="6"/>
        <c:spPr>
          <a:solidFill>
            <a:srgbClr val="BFACAA"/>
          </a:solidFill>
          <a:ln w="19050">
            <a:solidFill>
              <a:schemeClr val="lt1"/>
            </a:solidFill>
          </a:ln>
          <a:effectLst/>
        </c:spPr>
      </c:pivotFmt>
      <c:pivotFmt>
        <c:idx val="7"/>
        <c:spPr>
          <a:solidFill>
            <a:srgbClr val="9649CB"/>
          </a:solidFill>
          <a:ln w="19050">
            <a:solidFill>
              <a:schemeClr val="lt1"/>
            </a:solidFill>
          </a:ln>
          <a:effectLst/>
        </c:spPr>
      </c:pivotFmt>
      <c:pivotFmt>
        <c:idx val="8"/>
        <c:spPr>
          <a:solidFill>
            <a:srgbClr val="BFACA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5204A"/>
          </a:solidFill>
          <a:ln w="19050">
            <a:solidFill>
              <a:schemeClr val="lt1"/>
            </a:solidFill>
          </a:ln>
          <a:effectLst/>
        </c:spPr>
      </c:pivotFmt>
      <c:pivotFmt>
        <c:idx val="10"/>
        <c:spPr>
          <a:solidFill>
            <a:srgbClr val="BFACAA"/>
          </a:solidFill>
          <a:ln w="19050">
            <a:solidFill>
              <a:schemeClr val="lt1"/>
            </a:solidFill>
          </a:ln>
          <a:effectLst/>
        </c:spPr>
      </c:pivotFmt>
      <c:pivotFmt>
        <c:idx val="11"/>
        <c:spPr>
          <a:solidFill>
            <a:srgbClr val="9649CB"/>
          </a:solidFill>
          <a:ln w="19050">
            <a:solidFill>
              <a:schemeClr val="lt1"/>
            </a:solidFill>
          </a:ln>
          <a:effectLst/>
        </c:spPr>
      </c:pivotFmt>
    </c:pivotFmts>
    <c:plotArea>
      <c:layout/>
      <c:pieChart>
        <c:varyColors val="1"/>
        <c:ser>
          <c:idx val="0"/>
          <c:order val="0"/>
          <c:tx>
            <c:strRef>
              <c:f>Answers!$X$25</c:f>
              <c:strCache>
                <c:ptCount val="1"/>
                <c:pt idx="0">
                  <c:v>Total</c:v>
                </c:pt>
              </c:strCache>
            </c:strRef>
          </c:tx>
          <c:spPr>
            <a:solidFill>
              <a:srgbClr val="BFACAA"/>
            </a:solidFill>
          </c:spPr>
          <c:dPt>
            <c:idx val="0"/>
            <c:bubble3D val="0"/>
            <c:spPr>
              <a:solidFill>
                <a:srgbClr val="05204A"/>
              </a:solidFill>
              <a:ln w="19050">
                <a:solidFill>
                  <a:schemeClr val="lt1"/>
                </a:solidFill>
              </a:ln>
              <a:effectLst/>
            </c:spPr>
            <c:extLst>
              <c:ext xmlns:c16="http://schemas.microsoft.com/office/drawing/2014/chart" uri="{C3380CC4-5D6E-409C-BE32-E72D297353CC}">
                <c16:uniqueId val="{00000001-0C28-4258-A286-DD5AC64C3CD4}"/>
              </c:ext>
            </c:extLst>
          </c:dPt>
          <c:dPt>
            <c:idx val="1"/>
            <c:bubble3D val="0"/>
            <c:spPr>
              <a:solidFill>
                <a:srgbClr val="BFACAA"/>
              </a:solidFill>
              <a:ln w="19050">
                <a:solidFill>
                  <a:schemeClr val="lt1"/>
                </a:solidFill>
              </a:ln>
              <a:effectLst/>
            </c:spPr>
            <c:extLst>
              <c:ext xmlns:c16="http://schemas.microsoft.com/office/drawing/2014/chart" uri="{C3380CC4-5D6E-409C-BE32-E72D297353CC}">
                <c16:uniqueId val="{00000003-0C28-4258-A286-DD5AC64C3CD4}"/>
              </c:ext>
            </c:extLst>
          </c:dPt>
          <c:dPt>
            <c:idx val="2"/>
            <c:bubble3D val="0"/>
            <c:spPr>
              <a:solidFill>
                <a:srgbClr val="9649CB"/>
              </a:solidFill>
              <a:ln w="19050">
                <a:solidFill>
                  <a:schemeClr val="lt1"/>
                </a:solidFill>
              </a:ln>
              <a:effectLst/>
            </c:spPr>
            <c:extLst>
              <c:ext xmlns:c16="http://schemas.microsoft.com/office/drawing/2014/chart" uri="{C3380CC4-5D6E-409C-BE32-E72D297353CC}">
                <c16:uniqueId val="{00000005-0C28-4258-A286-DD5AC64C3CD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Answers!$W$26:$W$29</c:f>
              <c:strCache>
                <c:ptCount val="3"/>
                <c:pt idx="0">
                  <c:v>Low</c:v>
                </c:pt>
                <c:pt idx="1">
                  <c:v>Medium</c:v>
                </c:pt>
                <c:pt idx="2">
                  <c:v>High</c:v>
                </c:pt>
              </c:strCache>
            </c:strRef>
          </c:cat>
          <c:val>
            <c:numRef>
              <c:f>Answers!$X$26:$X$29</c:f>
              <c:numCache>
                <c:formatCode>0</c:formatCode>
                <c:ptCount val="3"/>
                <c:pt idx="0">
                  <c:v>1844164.7102999999</c:v>
                </c:pt>
                <c:pt idx="1">
                  <c:v>272774.99400000001</c:v>
                </c:pt>
                <c:pt idx="2">
                  <c:v>180261.15599999999</c:v>
                </c:pt>
              </c:numCache>
            </c:numRef>
          </c:val>
          <c:extLst>
            <c:ext xmlns:c16="http://schemas.microsoft.com/office/drawing/2014/chart" uri="{C3380CC4-5D6E-409C-BE32-E72D297353CC}">
              <c16:uniqueId val="{00000006-0C28-4258-A286-DD5AC64C3CD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Project.xlsx]Answers!PivotTable31</c:name>
    <c:fmtId val="17"/>
  </c:pivotSource>
  <c:chart>
    <c:title>
      <c:tx>
        <c:rich>
          <a:bodyPr rot="0" spcFirstLastPara="1" vertOverflow="ellipsis" vert="horz" wrap="square" anchor="ctr" anchorCtr="1"/>
          <a:lstStyle/>
          <a:p>
            <a:pPr>
              <a:defRPr lang="en-US" sz="1200" b="0" i="0" u="none" strike="noStrike" kern="1200" spc="0" baseline="0">
                <a:solidFill>
                  <a:srgbClr val="02020A"/>
                </a:solidFill>
                <a:latin typeface="+mn-lt"/>
                <a:ea typeface="+mn-ea"/>
                <a:cs typeface="+mn-cs"/>
              </a:defRPr>
            </a:pPr>
            <a:r>
              <a:rPr lang="en-US" sz="1200" b="1" i="0" u="none" strike="noStrike" kern="1200" spc="0" baseline="0">
                <a:solidFill>
                  <a:srgbClr val="02020A"/>
                </a:solidFill>
              </a:rPr>
              <a:t>Sales by Region</a:t>
            </a:r>
            <a:endParaRPr lang="en-US" sz="1200" b="0" i="0" u="none" strike="noStrike" kern="1200" spc="0" baseline="0">
              <a:solidFill>
                <a:srgbClr val="02020A"/>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9CB"/>
          </a:solidFill>
          <a:ln w="19050">
            <a:solidFill>
              <a:schemeClr val="lt1"/>
            </a:solidFill>
          </a:ln>
          <a:effectLst/>
        </c:spPr>
      </c:pivotFmt>
      <c:pivotFmt>
        <c:idx val="2"/>
        <c:spPr>
          <a:solidFill>
            <a:srgbClr val="BFACAA"/>
          </a:solidFill>
          <a:ln w="19050">
            <a:solidFill>
              <a:schemeClr val="lt1"/>
            </a:solidFill>
          </a:ln>
          <a:effectLst/>
        </c:spPr>
      </c:pivotFmt>
      <c:pivotFmt>
        <c:idx val="3"/>
        <c:spPr>
          <a:solidFill>
            <a:srgbClr val="02020A"/>
          </a:solidFill>
          <a:ln w="19050">
            <a:solidFill>
              <a:schemeClr val="lt1"/>
            </a:solidFill>
          </a:ln>
          <a:effectLst/>
        </c:spPr>
      </c:pivotFmt>
      <c:pivotFmt>
        <c:idx val="4"/>
        <c:spPr>
          <a:solidFill>
            <a:srgbClr val="05204A"/>
          </a:solidFill>
          <a:ln w="19050">
            <a:solidFill>
              <a:srgbClr val="02020A"/>
            </a:solidFill>
          </a:ln>
          <a:effectLst/>
        </c:spPr>
      </c:pivotFmt>
      <c:pivotFmt>
        <c:idx val="5"/>
        <c:spPr>
          <a:solidFill>
            <a:schemeClr val="accent1"/>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FACAA"/>
          </a:solidFill>
          <a:ln w="19050">
            <a:solidFill>
              <a:schemeClr val="lt1"/>
            </a:solidFill>
          </a:ln>
          <a:effectLst/>
        </c:spPr>
      </c:pivotFmt>
      <c:pivotFmt>
        <c:idx val="7"/>
        <c:spPr>
          <a:solidFill>
            <a:srgbClr val="02020A"/>
          </a:solidFill>
          <a:ln w="19050">
            <a:solidFill>
              <a:schemeClr val="lt1"/>
            </a:solidFill>
          </a:ln>
          <a:effectLst/>
        </c:spPr>
      </c:pivotFmt>
      <c:pivotFmt>
        <c:idx val="8"/>
        <c:spPr>
          <a:solidFill>
            <a:srgbClr val="05204A"/>
          </a:solidFill>
          <a:ln w="19050">
            <a:solidFill>
              <a:srgbClr val="02020A"/>
            </a:solidFill>
          </a:ln>
          <a:effectLst/>
        </c:spPr>
      </c:pivotFmt>
      <c:pivotFmt>
        <c:idx val="9"/>
        <c:spPr>
          <a:solidFill>
            <a:srgbClr val="9649CB"/>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FACAA"/>
          </a:solidFill>
          <a:ln w="19050">
            <a:solidFill>
              <a:schemeClr val="lt1"/>
            </a:solidFill>
          </a:ln>
          <a:effectLst/>
        </c:spPr>
      </c:pivotFmt>
      <c:pivotFmt>
        <c:idx val="12"/>
        <c:spPr>
          <a:solidFill>
            <a:srgbClr val="02020A"/>
          </a:solidFill>
          <a:ln w="19050">
            <a:solidFill>
              <a:schemeClr val="lt1"/>
            </a:solidFill>
          </a:ln>
          <a:effectLst/>
        </c:spPr>
      </c:pivotFmt>
      <c:pivotFmt>
        <c:idx val="13"/>
        <c:spPr>
          <a:solidFill>
            <a:srgbClr val="05204A"/>
          </a:solidFill>
          <a:ln w="19050">
            <a:solidFill>
              <a:srgbClr val="02020A"/>
            </a:solidFill>
          </a:ln>
          <a:effectLst/>
        </c:spPr>
      </c:pivotFmt>
      <c:pivotFmt>
        <c:idx val="14"/>
        <c:spPr>
          <a:solidFill>
            <a:srgbClr val="9649CB"/>
          </a:solidFill>
          <a:ln w="19050">
            <a:solidFill>
              <a:schemeClr val="lt1"/>
            </a:solidFill>
          </a:ln>
          <a:effectLst/>
        </c:spPr>
      </c:pivotFmt>
    </c:pivotFmts>
    <c:plotArea>
      <c:layout>
        <c:manualLayout>
          <c:layoutTarget val="inner"/>
          <c:xMode val="edge"/>
          <c:yMode val="edge"/>
          <c:x val="0.173836453470091"/>
          <c:y val="0.14701073434278808"/>
          <c:w val="0.62897433587148988"/>
          <c:h val="0.66619923633569667"/>
        </c:manualLayout>
      </c:layout>
      <c:doughnutChart>
        <c:varyColors val="1"/>
        <c:ser>
          <c:idx val="0"/>
          <c:order val="0"/>
          <c:tx>
            <c:strRef>
              <c:f>Answers!$M$35</c:f>
              <c:strCache>
                <c:ptCount val="1"/>
                <c:pt idx="0">
                  <c:v>Total</c:v>
                </c:pt>
              </c:strCache>
            </c:strRef>
          </c:tx>
          <c:dPt>
            <c:idx val="0"/>
            <c:bubble3D val="0"/>
            <c:spPr>
              <a:solidFill>
                <a:srgbClr val="BFACAA"/>
              </a:solidFill>
              <a:ln w="19050">
                <a:solidFill>
                  <a:schemeClr val="lt1"/>
                </a:solidFill>
              </a:ln>
              <a:effectLst/>
            </c:spPr>
            <c:extLst>
              <c:ext xmlns:c16="http://schemas.microsoft.com/office/drawing/2014/chart" uri="{C3380CC4-5D6E-409C-BE32-E72D297353CC}">
                <c16:uniqueId val="{00000001-1ADA-46B5-BB3B-46E567ADAA62}"/>
              </c:ext>
            </c:extLst>
          </c:dPt>
          <c:dPt>
            <c:idx val="1"/>
            <c:bubble3D val="0"/>
            <c:spPr>
              <a:solidFill>
                <a:srgbClr val="02020A"/>
              </a:solidFill>
              <a:ln w="19050">
                <a:solidFill>
                  <a:schemeClr val="lt1"/>
                </a:solidFill>
              </a:ln>
              <a:effectLst/>
            </c:spPr>
            <c:extLst>
              <c:ext xmlns:c16="http://schemas.microsoft.com/office/drawing/2014/chart" uri="{C3380CC4-5D6E-409C-BE32-E72D297353CC}">
                <c16:uniqueId val="{00000003-1ADA-46B5-BB3B-46E567ADAA62}"/>
              </c:ext>
            </c:extLst>
          </c:dPt>
          <c:dPt>
            <c:idx val="2"/>
            <c:bubble3D val="0"/>
            <c:spPr>
              <a:solidFill>
                <a:srgbClr val="05204A"/>
              </a:solidFill>
              <a:ln w="19050">
                <a:solidFill>
                  <a:srgbClr val="02020A"/>
                </a:solidFill>
              </a:ln>
              <a:effectLst/>
            </c:spPr>
            <c:extLst>
              <c:ext xmlns:c16="http://schemas.microsoft.com/office/drawing/2014/chart" uri="{C3380CC4-5D6E-409C-BE32-E72D297353CC}">
                <c16:uniqueId val="{00000005-1ADA-46B5-BB3B-46E567ADAA62}"/>
              </c:ext>
            </c:extLst>
          </c:dPt>
          <c:dPt>
            <c:idx val="3"/>
            <c:bubble3D val="0"/>
            <c:spPr>
              <a:solidFill>
                <a:srgbClr val="9649CB"/>
              </a:solidFill>
              <a:ln w="19050">
                <a:solidFill>
                  <a:schemeClr val="lt1"/>
                </a:solidFill>
              </a:ln>
              <a:effectLst/>
            </c:spPr>
            <c:extLst>
              <c:ext xmlns:c16="http://schemas.microsoft.com/office/drawing/2014/chart" uri="{C3380CC4-5D6E-409C-BE32-E72D297353CC}">
                <c16:uniqueId val="{00000007-1ADA-46B5-BB3B-46E567ADAA62}"/>
              </c:ext>
            </c:extLst>
          </c:dPt>
          <c:dLbls>
            <c:spPr>
              <a:solidFill>
                <a:schemeClr val="bg2">
                  <a:lumMod val="90000"/>
                </a:schemeClr>
              </a:solid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Answers!$L$36:$L$40</c:f>
              <c:strCache>
                <c:ptCount val="4"/>
                <c:pt idx="0">
                  <c:v>Central</c:v>
                </c:pt>
                <c:pt idx="1">
                  <c:v>East</c:v>
                </c:pt>
                <c:pt idx="2">
                  <c:v>South</c:v>
                </c:pt>
                <c:pt idx="3">
                  <c:v>West</c:v>
                </c:pt>
              </c:strCache>
            </c:strRef>
          </c:cat>
          <c:val>
            <c:numRef>
              <c:f>Answers!$M$36:$M$40</c:f>
              <c:numCache>
                <c:formatCode>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8-1ADA-46B5-BB3B-46E567ADAA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Project.xlsx]Answers!PivotTable32</c:name>
    <c:fmtId val="33"/>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sz="1400" b="0" i="0" u="none" strike="noStrike" baseline="0">
                <a:solidFill>
                  <a:srgbClr val="02020A"/>
                </a:solidFill>
              </a:rPr>
              <a:t>Average Profit Margin by Sub Category</a:t>
            </a:r>
            <a:endParaRPr lang="en-US">
              <a:solidFill>
                <a:srgbClr val="02020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9CB"/>
          </a:solidFill>
          <a:ln>
            <a:noFill/>
          </a:ln>
          <a:effectLst/>
        </c:spPr>
      </c:pivotFmt>
      <c:pivotFmt>
        <c:idx val="2"/>
        <c:spPr>
          <a:solidFill>
            <a:srgbClr val="9649CB"/>
          </a:solidFill>
          <a:ln>
            <a:noFill/>
          </a:ln>
          <a:effectLst/>
        </c:spPr>
      </c:pivotFmt>
      <c:pivotFmt>
        <c:idx val="3"/>
        <c:spPr>
          <a:solidFill>
            <a:srgbClr val="9649CB"/>
          </a:solidFill>
          <a:ln>
            <a:noFill/>
          </a:ln>
          <a:effectLst/>
        </c:spPr>
      </c:pivotFmt>
      <c:pivotFmt>
        <c:idx val="4"/>
        <c:spPr>
          <a:solidFill>
            <a:srgbClr val="05204A"/>
          </a:solidFill>
          <a:ln>
            <a:noFill/>
          </a:ln>
          <a:effectLst/>
        </c:spPr>
      </c:pivotFmt>
      <c:pivotFmt>
        <c:idx val="5"/>
        <c:spPr>
          <a:solidFill>
            <a:srgbClr val="05204A"/>
          </a:solidFill>
          <a:ln>
            <a:noFill/>
          </a:ln>
          <a:effectLst/>
        </c:spPr>
      </c:pivotFmt>
      <c:pivotFmt>
        <c:idx val="6"/>
        <c:spPr>
          <a:solidFill>
            <a:srgbClr val="05204A"/>
          </a:solidFill>
          <a:ln>
            <a:noFill/>
          </a:ln>
          <a:effectLst/>
        </c:spPr>
      </c:pivotFmt>
      <c:pivotFmt>
        <c:idx val="7"/>
        <c:spPr>
          <a:solidFill>
            <a:srgbClr val="BFACAA"/>
          </a:solidFill>
          <a:ln>
            <a:noFill/>
          </a:ln>
          <a:effectLst/>
        </c:spPr>
      </c:pivotFmt>
      <c:pivotFmt>
        <c:idx val="8"/>
        <c:spPr>
          <a:solidFill>
            <a:srgbClr val="BFACAA"/>
          </a:solidFill>
          <a:ln>
            <a:noFill/>
          </a:ln>
          <a:effectLst/>
        </c:spPr>
      </c:pivotFmt>
      <c:pivotFmt>
        <c:idx val="9"/>
        <c:spPr>
          <a:solidFill>
            <a:srgbClr val="02020A"/>
          </a:solidFill>
          <a:ln>
            <a:noFill/>
          </a:ln>
          <a:effectLst/>
        </c:spPr>
      </c:pivotFmt>
      <c:pivotFmt>
        <c:idx val="10"/>
        <c:spPr>
          <a:solidFill>
            <a:srgbClr val="02020A"/>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649CB"/>
          </a:solidFill>
          <a:ln>
            <a:noFill/>
          </a:ln>
          <a:effectLst/>
        </c:spPr>
      </c:pivotFmt>
      <c:pivotFmt>
        <c:idx val="13"/>
        <c:spPr>
          <a:solidFill>
            <a:srgbClr val="05204A"/>
          </a:solidFill>
          <a:ln>
            <a:noFill/>
          </a:ln>
          <a:effectLst/>
        </c:spPr>
      </c:pivotFmt>
      <c:pivotFmt>
        <c:idx val="14"/>
        <c:spPr>
          <a:solidFill>
            <a:srgbClr val="BFACAA"/>
          </a:solidFill>
          <a:ln>
            <a:noFill/>
          </a:ln>
          <a:effectLst/>
        </c:spPr>
      </c:pivotFmt>
      <c:pivotFmt>
        <c:idx val="15"/>
        <c:spPr>
          <a:solidFill>
            <a:srgbClr val="02020A"/>
          </a:solidFill>
          <a:ln>
            <a:noFill/>
          </a:ln>
          <a:effectLst/>
        </c:spPr>
      </c:pivotFmt>
      <c:pivotFmt>
        <c:idx val="16"/>
        <c:spPr>
          <a:solidFill>
            <a:srgbClr val="9649CB"/>
          </a:solidFill>
          <a:ln>
            <a:noFill/>
          </a:ln>
          <a:effectLst/>
        </c:spPr>
      </c:pivotFmt>
      <c:pivotFmt>
        <c:idx val="17"/>
        <c:spPr>
          <a:solidFill>
            <a:srgbClr val="05204A"/>
          </a:solidFill>
          <a:ln>
            <a:noFill/>
          </a:ln>
          <a:effectLst/>
        </c:spPr>
      </c:pivotFmt>
      <c:pivotFmt>
        <c:idx val="18"/>
        <c:spPr>
          <a:solidFill>
            <a:srgbClr val="BFACAA"/>
          </a:solidFill>
          <a:ln>
            <a:noFill/>
          </a:ln>
          <a:effectLst/>
        </c:spPr>
      </c:pivotFmt>
      <c:pivotFmt>
        <c:idx val="19"/>
        <c:spPr>
          <a:solidFill>
            <a:srgbClr val="02020A"/>
          </a:solidFill>
          <a:ln>
            <a:noFill/>
          </a:ln>
          <a:effectLst/>
        </c:spPr>
      </c:pivotFmt>
      <c:pivotFmt>
        <c:idx val="20"/>
        <c:spPr>
          <a:solidFill>
            <a:srgbClr val="9649CB"/>
          </a:solidFill>
          <a:ln>
            <a:noFill/>
          </a:ln>
          <a:effectLst/>
        </c:spPr>
      </c:pivotFmt>
      <c:pivotFmt>
        <c:idx val="21"/>
        <c:spPr>
          <a:solidFill>
            <a:srgbClr val="05204A"/>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649CB"/>
          </a:solidFill>
          <a:ln>
            <a:noFill/>
          </a:ln>
          <a:effectLst/>
        </c:spPr>
      </c:pivotFmt>
      <c:pivotFmt>
        <c:idx val="24"/>
        <c:spPr>
          <a:solidFill>
            <a:srgbClr val="05204A"/>
          </a:solidFill>
          <a:ln>
            <a:noFill/>
          </a:ln>
          <a:effectLst/>
        </c:spPr>
      </c:pivotFmt>
      <c:pivotFmt>
        <c:idx val="25"/>
        <c:spPr>
          <a:solidFill>
            <a:srgbClr val="BFACAA"/>
          </a:solidFill>
          <a:ln>
            <a:noFill/>
          </a:ln>
          <a:effectLst/>
        </c:spPr>
      </c:pivotFmt>
      <c:pivotFmt>
        <c:idx val="26"/>
        <c:spPr>
          <a:solidFill>
            <a:srgbClr val="02020A"/>
          </a:solidFill>
          <a:ln>
            <a:noFill/>
          </a:ln>
          <a:effectLst/>
        </c:spPr>
      </c:pivotFmt>
      <c:pivotFmt>
        <c:idx val="27"/>
        <c:spPr>
          <a:solidFill>
            <a:srgbClr val="9649CB"/>
          </a:solidFill>
          <a:ln>
            <a:noFill/>
          </a:ln>
          <a:effectLst/>
        </c:spPr>
      </c:pivotFmt>
      <c:pivotFmt>
        <c:idx val="28"/>
        <c:spPr>
          <a:solidFill>
            <a:srgbClr val="05204A"/>
          </a:solidFill>
          <a:ln>
            <a:noFill/>
          </a:ln>
          <a:effectLst/>
        </c:spPr>
      </c:pivotFmt>
      <c:pivotFmt>
        <c:idx val="29"/>
        <c:spPr>
          <a:solidFill>
            <a:srgbClr val="BFACAA"/>
          </a:solidFill>
          <a:ln>
            <a:noFill/>
          </a:ln>
          <a:effectLst/>
        </c:spPr>
      </c:pivotFmt>
      <c:pivotFmt>
        <c:idx val="30"/>
        <c:spPr>
          <a:solidFill>
            <a:srgbClr val="02020A"/>
          </a:solidFill>
          <a:ln>
            <a:noFill/>
          </a:ln>
          <a:effectLst/>
        </c:spPr>
      </c:pivotFmt>
      <c:pivotFmt>
        <c:idx val="31"/>
        <c:spPr>
          <a:solidFill>
            <a:srgbClr val="9649CB"/>
          </a:solidFill>
          <a:ln>
            <a:noFill/>
          </a:ln>
          <a:effectLst/>
        </c:spPr>
      </c:pivotFmt>
      <c:pivotFmt>
        <c:idx val="32"/>
        <c:spPr>
          <a:solidFill>
            <a:srgbClr val="05204A"/>
          </a:solidFill>
          <a:ln>
            <a:noFill/>
          </a:ln>
          <a:effectLst/>
        </c:spPr>
      </c:pivotFmt>
    </c:pivotFmts>
    <c:plotArea>
      <c:layout/>
      <c:barChart>
        <c:barDir val="col"/>
        <c:grouping val="clustered"/>
        <c:varyColors val="0"/>
        <c:ser>
          <c:idx val="0"/>
          <c:order val="0"/>
          <c:tx>
            <c:strRef>
              <c:f>Answers!$X$45</c:f>
              <c:strCache>
                <c:ptCount val="1"/>
                <c:pt idx="0">
                  <c:v>Total</c:v>
                </c:pt>
              </c:strCache>
            </c:strRef>
          </c:tx>
          <c:spPr>
            <a:solidFill>
              <a:schemeClr val="accent1"/>
            </a:solidFill>
            <a:ln>
              <a:noFill/>
            </a:ln>
            <a:effectLst/>
          </c:spPr>
          <c:invertIfNegative val="0"/>
          <c:dPt>
            <c:idx val="0"/>
            <c:invertIfNegative val="0"/>
            <c:bubble3D val="0"/>
            <c:spPr>
              <a:solidFill>
                <a:srgbClr val="9649CB"/>
              </a:solidFill>
              <a:ln>
                <a:noFill/>
              </a:ln>
              <a:effectLst/>
            </c:spPr>
            <c:extLst>
              <c:ext xmlns:c16="http://schemas.microsoft.com/office/drawing/2014/chart" uri="{C3380CC4-5D6E-409C-BE32-E72D297353CC}">
                <c16:uniqueId val="{00000001-FC77-414A-858D-7035636F3FF0}"/>
              </c:ext>
            </c:extLst>
          </c:dPt>
          <c:dPt>
            <c:idx val="1"/>
            <c:invertIfNegative val="0"/>
            <c:bubble3D val="0"/>
            <c:spPr>
              <a:solidFill>
                <a:srgbClr val="05204A"/>
              </a:solidFill>
              <a:ln>
                <a:noFill/>
              </a:ln>
              <a:effectLst/>
            </c:spPr>
            <c:extLst>
              <c:ext xmlns:c16="http://schemas.microsoft.com/office/drawing/2014/chart" uri="{C3380CC4-5D6E-409C-BE32-E72D297353CC}">
                <c16:uniqueId val="{00000003-FC77-414A-858D-7035636F3FF0}"/>
              </c:ext>
            </c:extLst>
          </c:dPt>
          <c:dPt>
            <c:idx val="2"/>
            <c:invertIfNegative val="0"/>
            <c:bubble3D val="0"/>
            <c:spPr>
              <a:solidFill>
                <a:srgbClr val="BFACAA"/>
              </a:solidFill>
              <a:ln>
                <a:noFill/>
              </a:ln>
              <a:effectLst/>
            </c:spPr>
            <c:extLst>
              <c:ext xmlns:c16="http://schemas.microsoft.com/office/drawing/2014/chart" uri="{C3380CC4-5D6E-409C-BE32-E72D297353CC}">
                <c16:uniqueId val="{00000005-FC77-414A-858D-7035636F3FF0}"/>
              </c:ext>
            </c:extLst>
          </c:dPt>
          <c:dPt>
            <c:idx val="3"/>
            <c:invertIfNegative val="0"/>
            <c:bubble3D val="0"/>
            <c:spPr>
              <a:solidFill>
                <a:srgbClr val="02020A"/>
              </a:solidFill>
              <a:ln>
                <a:noFill/>
              </a:ln>
              <a:effectLst/>
            </c:spPr>
            <c:extLst>
              <c:ext xmlns:c16="http://schemas.microsoft.com/office/drawing/2014/chart" uri="{C3380CC4-5D6E-409C-BE32-E72D297353CC}">
                <c16:uniqueId val="{00000007-FC77-414A-858D-7035636F3FF0}"/>
              </c:ext>
            </c:extLst>
          </c:dPt>
          <c:dPt>
            <c:idx val="4"/>
            <c:invertIfNegative val="0"/>
            <c:bubble3D val="0"/>
            <c:spPr>
              <a:solidFill>
                <a:srgbClr val="9649CB"/>
              </a:solidFill>
              <a:ln>
                <a:noFill/>
              </a:ln>
              <a:effectLst/>
            </c:spPr>
            <c:extLst>
              <c:ext xmlns:c16="http://schemas.microsoft.com/office/drawing/2014/chart" uri="{C3380CC4-5D6E-409C-BE32-E72D297353CC}">
                <c16:uniqueId val="{00000009-FC77-414A-858D-7035636F3FF0}"/>
              </c:ext>
            </c:extLst>
          </c:dPt>
          <c:dPt>
            <c:idx val="5"/>
            <c:invertIfNegative val="0"/>
            <c:bubble3D val="0"/>
            <c:spPr>
              <a:solidFill>
                <a:srgbClr val="05204A"/>
              </a:solidFill>
              <a:ln>
                <a:noFill/>
              </a:ln>
              <a:effectLst/>
            </c:spPr>
            <c:extLst>
              <c:ext xmlns:c16="http://schemas.microsoft.com/office/drawing/2014/chart" uri="{C3380CC4-5D6E-409C-BE32-E72D297353CC}">
                <c16:uniqueId val="{0000000B-FC77-414A-858D-7035636F3FF0}"/>
              </c:ext>
            </c:extLst>
          </c:dPt>
          <c:dPt>
            <c:idx val="6"/>
            <c:invertIfNegative val="0"/>
            <c:bubble3D val="0"/>
            <c:spPr>
              <a:solidFill>
                <a:srgbClr val="BFACAA"/>
              </a:solidFill>
              <a:ln>
                <a:noFill/>
              </a:ln>
              <a:effectLst/>
            </c:spPr>
            <c:extLst>
              <c:ext xmlns:c16="http://schemas.microsoft.com/office/drawing/2014/chart" uri="{C3380CC4-5D6E-409C-BE32-E72D297353CC}">
                <c16:uniqueId val="{0000000D-FC77-414A-858D-7035636F3FF0}"/>
              </c:ext>
            </c:extLst>
          </c:dPt>
          <c:dPt>
            <c:idx val="7"/>
            <c:invertIfNegative val="0"/>
            <c:bubble3D val="0"/>
            <c:spPr>
              <a:solidFill>
                <a:srgbClr val="02020A"/>
              </a:solidFill>
              <a:ln>
                <a:noFill/>
              </a:ln>
              <a:effectLst/>
            </c:spPr>
            <c:extLst>
              <c:ext xmlns:c16="http://schemas.microsoft.com/office/drawing/2014/chart" uri="{C3380CC4-5D6E-409C-BE32-E72D297353CC}">
                <c16:uniqueId val="{0000000F-FC77-414A-858D-7035636F3FF0}"/>
              </c:ext>
            </c:extLst>
          </c:dPt>
          <c:dPt>
            <c:idx val="8"/>
            <c:invertIfNegative val="0"/>
            <c:bubble3D val="0"/>
            <c:spPr>
              <a:solidFill>
                <a:srgbClr val="9649CB"/>
              </a:solidFill>
              <a:ln>
                <a:noFill/>
              </a:ln>
              <a:effectLst/>
            </c:spPr>
            <c:extLst>
              <c:ext xmlns:c16="http://schemas.microsoft.com/office/drawing/2014/chart" uri="{C3380CC4-5D6E-409C-BE32-E72D297353CC}">
                <c16:uniqueId val="{00000011-FC77-414A-858D-7035636F3FF0}"/>
              </c:ext>
            </c:extLst>
          </c:dPt>
          <c:dPt>
            <c:idx val="9"/>
            <c:invertIfNegative val="0"/>
            <c:bubble3D val="0"/>
            <c:spPr>
              <a:solidFill>
                <a:srgbClr val="05204A"/>
              </a:solidFill>
              <a:ln>
                <a:noFill/>
              </a:ln>
              <a:effectLst/>
            </c:spPr>
            <c:extLst>
              <c:ext xmlns:c16="http://schemas.microsoft.com/office/drawing/2014/chart" uri="{C3380CC4-5D6E-409C-BE32-E72D297353CC}">
                <c16:uniqueId val="{00000013-FC77-414A-858D-7035636F3F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Answers!$W$46:$W$56</c:f>
              <c:strCache>
                <c:ptCount val="10"/>
                <c:pt idx="0">
                  <c:v>Labels</c:v>
                </c:pt>
                <c:pt idx="1">
                  <c:v>Paper</c:v>
                </c:pt>
                <c:pt idx="2">
                  <c:v>Envelopes</c:v>
                </c:pt>
                <c:pt idx="3">
                  <c:v>Copiers</c:v>
                </c:pt>
                <c:pt idx="4">
                  <c:v>Fasteners</c:v>
                </c:pt>
                <c:pt idx="5">
                  <c:v>Art</c:v>
                </c:pt>
                <c:pt idx="6">
                  <c:v>Accessories</c:v>
                </c:pt>
                <c:pt idx="7">
                  <c:v>Furnishings</c:v>
                </c:pt>
                <c:pt idx="8">
                  <c:v>Phones</c:v>
                </c:pt>
                <c:pt idx="9">
                  <c:v>Supplies</c:v>
                </c:pt>
              </c:strCache>
            </c:strRef>
          </c:cat>
          <c:val>
            <c:numRef>
              <c:f>Answers!$X$46:$X$56</c:f>
              <c:numCache>
                <c:formatCode>0%</c:formatCode>
                <c:ptCount val="10"/>
                <c:pt idx="0">
                  <c:v>0.42966346153846091</c:v>
                </c:pt>
                <c:pt idx="1">
                  <c:v>0.42560036496350678</c:v>
                </c:pt>
                <c:pt idx="2">
                  <c:v>0.42313976377952794</c:v>
                </c:pt>
                <c:pt idx="3">
                  <c:v>0.31719362745098045</c:v>
                </c:pt>
                <c:pt idx="4">
                  <c:v>0.29917050691244229</c:v>
                </c:pt>
                <c:pt idx="5">
                  <c:v>0.25164572864321677</c:v>
                </c:pt>
                <c:pt idx="6">
                  <c:v>0.21820967741935451</c:v>
                </c:pt>
                <c:pt idx="7">
                  <c:v>0.13706635318704255</c:v>
                </c:pt>
                <c:pt idx="8">
                  <c:v>0.11922197225346852</c:v>
                </c:pt>
                <c:pt idx="9">
                  <c:v>0.11203947368421048</c:v>
                </c:pt>
              </c:numCache>
            </c:numRef>
          </c:val>
          <c:extLst>
            <c:ext xmlns:c16="http://schemas.microsoft.com/office/drawing/2014/chart" uri="{C3380CC4-5D6E-409C-BE32-E72D297353CC}">
              <c16:uniqueId val="{00000014-FC77-414A-858D-7035636F3FF0}"/>
            </c:ext>
          </c:extLst>
        </c:ser>
        <c:dLbls>
          <c:dLblPos val="outEnd"/>
          <c:showLegendKey val="0"/>
          <c:showVal val="1"/>
          <c:showCatName val="0"/>
          <c:showSerName val="0"/>
          <c:showPercent val="0"/>
          <c:showBubbleSize val="0"/>
        </c:dLbls>
        <c:gapWidth val="219"/>
        <c:overlap val="-27"/>
        <c:axId val="1612575407"/>
        <c:axId val="1612575887"/>
      </c:barChart>
      <c:catAx>
        <c:axId val="161257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5887"/>
        <c:crosses val="autoZero"/>
        <c:auto val="1"/>
        <c:lblAlgn val="ctr"/>
        <c:lblOffset val="100"/>
        <c:noMultiLvlLbl val="0"/>
      </c:catAx>
      <c:valAx>
        <c:axId val="1612575887"/>
        <c:scaling>
          <c:orientation val="minMax"/>
        </c:scaling>
        <c:delete val="1"/>
        <c:axPos val="l"/>
        <c:numFmt formatCode="0%" sourceLinked="1"/>
        <c:majorTickMark val="none"/>
        <c:minorTickMark val="none"/>
        <c:tickLblPos val="nextTo"/>
        <c:crossAx val="161257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Project.xlsx]Answers!PivotTable33</c:name>
    <c:fmtId val="46"/>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sz="1400" b="1" i="0" u="none" strike="noStrike" baseline="0">
                <a:solidFill>
                  <a:srgbClr val="02020A"/>
                </a:solidFill>
              </a:rPr>
              <a:t>Monthly Sales Trend</a:t>
            </a:r>
            <a:endParaRPr lang="en-US">
              <a:solidFill>
                <a:srgbClr val="02020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2449481572711638E-2"/>
              <c:y val="-4.709852263776143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6.5595225983997196E-2"/>
              <c:y val="0.16327444256177254"/>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6.5595225983997196E-2"/>
              <c:y val="0.17988283455120943"/>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9585120544497743E-2"/>
              <c:y val="-4.15623919746157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7.5876609367068859E-2"/>
              <c:y val="0.1964912265406463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2.2623361084073382E-2"/>
              <c:y val="6.362409062515116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Answers!$B$53</c:f>
              <c:strCache>
                <c:ptCount val="1"/>
                <c:pt idx="0">
                  <c:v>Total</c:v>
                </c:pt>
              </c:strCache>
            </c:strRef>
          </c:tx>
          <c:spPr>
            <a:ln w="28575" cap="rnd">
              <a:solidFill>
                <a:schemeClr val="accent1"/>
              </a:solidFill>
              <a:round/>
            </a:ln>
            <a:effectLst/>
          </c:spPr>
          <c:marker>
            <c:symbol val="none"/>
          </c:marker>
          <c:dPt>
            <c:idx val="8"/>
            <c:marker>
              <c:symbol val="none"/>
            </c:marker>
            <c:bubble3D val="0"/>
            <c:extLst>
              <c:ext xmlns:c16="http://schemas.microsoft.com/office/drawing/2014/chart" uri="{C3380CC4-5D6E-409C-BE32-E72D297353CC}">
                <c16:uniqueId val="{00000000-8C7A-4BF1-983D-CB8B123BE7F2}"/>
              </c:ext>
            </c:extLst>
          </c:dPt>
          <c:dLbls>
            <c:dLbl>
              <c:idx val="2"/>
              <c:layout>
                <c:manualLayout>
                  <c:x val="-8.9585120544497743E-2"/>
                  <c:y val="-4.1562391974615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7A-4BF1-983D-CB8B123BE7F2}"/>
                </c:ext>
              </c:extLst>
            </c:dLbl>
            <c:dLbl>
              <c:idx val="4"/>
              <c:layout>
                <c:manualLayout>
                  <c:x val="-6.5595225983997196E-2"/>
                  <c:y val="0.179882834551209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7A-4BF1-983D-CB8B123BE7F2}"/>
                </c:ext>
              </c:extLst>
            </c:dLbl>
            <c:dLbl>
              <c:idx val="6"/>
              <c:layout>
                <c:manualLayout>
                  <c:x val="-6.5595225983997196E-2"/>
                  <c:y val="0.163274442561772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7A-4BF1-983D-CB8B123BE7F2}"/>
                </c:ext>
              </c:extLst>
            </c:dLbl>
            <c:dLbl>
              <c:idx val="8"/>
              <c:layout>
                <c:manualLayout>
                  <c:x val="-7.2449481572711638E-2"/>
                  <c:y val="-4.70985226377614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7A-4BF1-983D-CB8B123BE7F2}"/>
                </c:ext>
              </c:extLst>
            </c:dLbl>
            <c:dLbl>
              <c:idx val="10"/>
              <c:layout>
                <c:manualLayout>
                  <c:x val="-7.5876609367068859E-2"/>
                  <c:y val="0.196491226540646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7A-4BF1-983D-CB8B123BE7F2}"/>
                </c:ext>
              </c:extLst>
            </c:dLbl>
            <c:dLbl>
              <c:idx val="11"/>
              <c:layout>
                <c:manualLayout>
                  <c:x val="-2.2623361084073382E-2"/>
                  <c:y val="6.3624090625151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7A-4BF1-983D-CB8B123BE7F2}"/>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Answers!$A$54:$A$66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Answers!$B$54:$B$66</c:f>
              <c:numCache>
                <c:formatCode>_(* #,##0_);_(* \(#,##0\);_(* "-"??_);_(@_)</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1-8C7A-4BF1-983D-CB8B123BE7F2}"/>
            </c:ext>
          </c:extLst>
        </c:ser>
        <c:dLbls>
          <c:dLblPos val="b"/>
          <c:showLegendKey val="0"/>
          <c:showVal val="1"/>
          <c:showCatName val="0"/>
          <c:showSerName val="0"/>
          <c:showPercent val="0"/>
          <c:showBubbleSize val="0"/>
        </c:dLbls>
        <c:smooth val="0"/>
        <c:axId val="69547999"/>
        <c:axId val="69546559"/>
      </c:lineChart>
      <c:catAx>
        <c:axId val="6954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6559"/>
        <c:crosses val="autoZero"/>
        <c:auto val="1"/>
        <c:lblAlgn val="ctr"/>
        <c:lblOffset val="100"/>
        <c:noMultiLvlLbl val="0"/>
      </c:catAx>
      <c:valAx>
        <c:axId val="69546559"/>
        <c:scaling>
          <c:orientation val="minMax"/>
        </c:scaling>
        <c:delete val="1"/>
        <c:axPos val="l"/>
        <c:numFmt formatCode="_(* #,##0_);_(* \(#,##0\);_(* &quot;-&quot;??_);_(@_)" sourceLinked="1"/>
        <c:majorTickMark val="none"/>
        <c:minorTickMark val="none"/>
        <c:tickLblPos val="nextTo"/>
        <c:crossAx val="6954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Mini Project.xlsx]Answers!PivotTable34</c:name>
    <c:fmtId val="58"/>
  </c:pivotSource>
  <c:chart>
    <c:title>
      <c:tx>
        <c:rich>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2020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9CB"/>
          </a:solidFill>
          <a:ln w="19050">
            <a:solidFill>
              <a:schemeClr val="lt1"/>
            </a:solidFill>
          </a:ln>
          <a:effectLst/>
        </c:spPr>
      </c:pivotFmt>
      <c:pivotFmt>
        <c:idx val="2"/>
        <c:spPr>
          <a:solidFill>
            <a:srgbClr val="05204A"/>
          </a:solidFill>
          <a:ln w="19050">
            <a:solidFill>
              <a:schemeClr val="lt1"/>
            </a:solidFill>
          </a:ln>
          <a:effectLst/>
        </c:spPr>
      </c:pivotFmt>
      <c:pivotFmt>
        <c:idx val="3"/>
        <c:spPr>
          <a:solidFill>
            <a:srgbClr val="9649CB"/>
          </a:solidFill>
          <a:ln w="19050">
            <a:solidFill>
              <a:schemeClr val="lt1"/>
            </a:solidFill>
          </a:ln>
          <a:effectLst/>
        </c:spPr>
      </c:pivotFmt>
      <c:pivotFmt>
        <c:idx val="4"/>
        <c:spPr>
          <a:solidFill>
            <a:srgbClr val="9649CB"/>
          </a:solidFill>
          <a:ln w="19050">
            <a:solidFill>
              <a:schemeClr val="lt1"/>
            </a:solidFill>
          </a:ln>
          <a:effectLst/>
        </c:spPr>
      </c:pivotFmt>
      <c:pivotFmt>
        <c:idx val="5"/>
        <c:spPr>
          <a:solidFill>
            <a:srgbClr val="05204A"/>
          </a:solidFill>
          <a:ln w="19050">
            <a:solidFill>
              <a:schemeClr val="lt1"/>
            </a:solidFill>
          </a:ln>
          <a:effectLst/>
        </c:spPr>
      </c:pivotFmt>
      <c:pivotFmt>
        <c:idx val="6"/>
        <c:spPr>
          <a:solidFill>
            <a:srgbClr val="05204A"/>
          </a:solidFill>
          <a:ln w="19050">
            <a:solidFill>
              <a:schemeClr val="lt1"/>
            </a:solidFill>
          </a:ln>
          <a:effectLst/>
        </c:spPr>
      </c:pivotFmt>
      <c:pivotFmt>
        <c:idx val="7"/>
        <c:spPr>
          <a:solidFill>
            <a:srgbClr val="BFACAA"/>
          </a:solidFill>
          <a:ln w="19050">
            <a:solidFill>
              <a:schemeClr val="lt1"/>
            </a:solidFill>
          </a:ln>
          <a:effectLst/>
        </c:spPr>
      </c:pivotFmt>
      <c:pivotFmt>
        <c:idx val="8"/>
        <c:spPr>
          <a:solidFill>
            <a:srgbClr val="BFACAA"/>
          </a:solidFill>
          <a:ln w="19050">
            <a:solidFill>
              <a:schemeClr val="lt1"/>
            </a:solidFill>
          </a:ln>
          <a:effectLst/>
        </c:spPr>
      </c:pivotFmt>
      <c:pivotFmt>
        <c:idx val="9"/>
        <c:spPr>
          <a:solidFill>
            <a:srgbClr val="BFACAA"/>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649CB"/>
          </a:solidFill>
          <a:ln w="19050">
            <a:solidFill>
              <a:schemeClr val="lt1"/>
            </a:solidFill>
          </a:ln>
          <a:effectLst/>
        </c:spPr>
      </c:pivotFmt>
      <c:pivotFmt>
        <c:idx val="12"/>
        <c:spPr>
          <a:solidFill>
            <a:srgbClr val="BFACAA"/>
          </a:solidFill>
          <a:ln w="19050">
            <a:solidFill>
              <a:schemeClr val="lt1"/>
            </a:solidFill>
          </a:ln>
          <a:effectLst/>
        </c:spPr>
      </c:pivotFmt>
      <c:pivotFmt>
        <c:idx val="13"/>
        <c:spPr>
          <a:solidFill>
            <a:srgbClr val="05204A"/>
          </a:solidFill>
          <a:ln w="19050">
            <a:solidFill>
              <a:schemeClr val="lt1"/>
            </a:solidFill>
          </a:ln>
          <a:effectLst/>
        </c:spPr>
      </c:pivotFmt>
      <c:pivotFmt>
        <c:idx val="14"/>
        <c:spPr>
          <a:solidFill>
            <a:srgbClr val="9649CB"/>
          </a:solidFill>
          <a:ln w="19050">
            <a:solidFill>
              <a:schemeClr val="lt1"/>
            </a:solidFill>
          </a:ln>
          <a:effectLst/>
        </c:spPr>
      </c:pivotFmt>
      <c:pivotFmt>
        <c:idx val="15"/>
        <c:spPr>
          <a:solidFill>
            <a:srgbClr val="BFACAA"/>
          </a:solidFill>
          <a:ln w="19050">
            <a:solidFill>
              <a:schemeClr val="lt1"/>
            </a:solidFill>
          </a:ln>
          <a:effectLst/>
        </c:spPr>
      </c:pivotFmt>
      <c:pivotFmt>
        <c:idx val="16"/>
        <c:spPr>
          <a:solidFill>
            <a:srgbClr val="05204A"/>
          </a:solidFill>
          <a:ln w="19050">
            <a:solidFill>
              <a:schemeClr val="lt1"/>
            </a:solidFill>
          </a:ln>
          <a:effectLst/>
        </c:spPr>
      </c:pivotFmt>
      <c:pivotFmt>
        <c:idx val="17"/>
        <c:spPr>
          <a:solidFill>
            <a:srgbClr val="9649CB"/>
          </a:solidFill>
          <a:ln w="19050">
            <a:solidFill>
              <a:schemeClr val="lt1"/>
            </a:solidFill>
          </a:ln>
          <a:effectLst/>
        </c:spPr>
      </c:pivotFmt>
      <c:pivotFmt>
        <c:idx val="18"/>
        <c:spPr>
          <a:solidFill>
            <a:srgbClr val="BFACAA"/>
          </a:solidFill>
          <a:ln w="19050">
            <a:solidFill>
              <a:schemeClr val="lt1"/>
            </a:solidFill>
          </a:ln>
          <a:effectLst/>
        </c:spPr>
      </c:pivotFmt>
      <c:pivotFmt>
        <c:idx val="19"/>
        <c:spPr>
          <a:solidFill>
            <a:srgbClr val="05204A"/>
          </a:solidFill>
          <a:ln w="19050">
            <a:solidFill>
              <a:schemeClr val="lt1"/>
            </a:solidFill>
          </a:ln>
          <a:effectLst/>
        </c:spPr>
      </c:pivotFmt>
      <c:pivotFmt>
        <c:idx val="20"/>
        <c:spPr>
          <a:solidFill>
            <a:srgbClr val="9649CB"/>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649CB"/>
          </a:solidFill>
          <a:ln w="19050">
            <a:solidFill>
              <a:schemeClr val="lt1"/>
            </a:solidFill>
          </a:ln>
          <a:effectLst/>
        </c:spPr>
      </c:pivotFmt>
      <c:pivotFmt>
        <c:idx val="23"/>
        <c:spPr>
          <a:solidFill>
            <a:srgbClr val="BFACAA"/>
          </a:solidFill>
          <a:ln w="19050">
            <a:solidFill>
              <a:schemeClr val="lt1"/>
            </a:solidFill>
          </a:ln>
          <a:effectLst/>
        </c:spPr>
      </c:pivotFmt>
      <c:pivotFmt>
        <c:idx val="24"/>
        <c:spPr>
          <a:solidFill>
            <a:srgbClr val="05204A"/>
          </a:solidFill>
          <a:ln w="19050">
            <a:solidFill>
              <a:schemeClr val="lt1"/>
            </a:solidFill>
          </a:ln>
          <a:effectLst/>
        </c:spPr>
      </c:pivotFmt>
      <c:pivotFmt>
        <c:idx val="25"/>
        <c:spPr>
          <a:solidFill>
            <a:srgbClr val="9649CB"/>
          </a:solidFill>
          <a:ln w="19050">
            <a:solidFill>
              <a:schemeClr val="lt1"/>
            </a:solidFill>
          </a:ln>
          <a:effectLst/>
        </c:spPr>
      </c:pivotFmt>
      <c:pivotFmt>
        <c:idx val="26"/>
        <c:spPr>
          <a:solidFill>
            <a:srgbClr val="BFACAA"/>
          </a:solidFill>
          <a:ln w="19050">
            <a:solidFill>
              <a:schemeClr val="lt1"/>
            </a:solidFill>
          </a:ln>
          <a:effectLst/>
        </c:spPr>
      </c:pivotFmt>
      <c:pivotFmt>
        <c:idx val="27"/>
        <c:spPr>
          <a:solidFill>
            <a:srgbClr val="05204A"/>
          </a:solidFill>
          <a:ln w="19050">
            <a:solidFill>
              <a:schemeClr val="lt1"/>
            </a:solidFill>
          </a:ln>
          <a:effectLst/>
        </c:spPr>
      </c:pivotFmt>
      <c:pivotFmt>
        <c:idx val="28"/>
        <c:spPr>
          <a:solidFill>
            <a:srgbClr val="9649CB"/>
          </a:solidFill>
          <a:ln w="19050">
            <a:solidFill>
              <a:schemeClr val="lt1"/>
            </a:solidFill>
          </a:ln>
          <a:effectLst/>
        </c:spPr>
      </c:pivotFmt>
      <c:pivotFmt>
        <c:idx val="29"/>
        <c:spPr>
          <a:solidFill>
            <a:srgbClr val="BFACAA"/>
          </a:solidFill>
          <a:ln w="19050">
            <a:solidFill>
              <a:schemeClr val="lt1"/>
            </a:solidFill>
          </a:ln>
          <a:effectLst/>
        </c:spPr>
      </c:pivotFmt>
      <c:pivotFmt>
        <c:idx val="30"/>
        <c:spPr>
          <a:solidFill>
            <a:srgbClr val="05204A"/>
          </a:solidFill>
          <a:ln w="19050">
            <a:solidFill>
              <a:schemeClr val="lt1"/>
            </a:solidFill>
          </a:ln>
          <a:effectLst/>
        </c:spPr>
      </c:pivotFmt>
      <c:pivotFmt>
        <c:idx val="31"/>
        <c:spPr>
          <a:solidFill>
            <a:srgbClr val="9649CB"/>
          </a:solidFill>
          <a:ln w="19050">
            <a:solidFill>
              <a:schemeClr val="lt1"/>
            </a:solidFill>
          </a:ln>
          <a:effectLst/>
        </c:spPr>
      </c:pivotFmt>
    </c:pivotFmts>
    <c:plotArea>
      <c:layout/>
      <c:barChart>
        <c:barDir val="bar"/>
        <c:grouping val="clustered"/>
        <c:varyColors val="0"/>
        <c:ser>
          <c:idx val="0"/>
          <c:order val="0"/>
          <c:tx>
            <c:strRef>
              <c:f>Answers!$M$55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01-4F8C-4C0B-BA0E-8CDBDCC1E067}"/>
              </c:ext>
            </c:extLst>
          </c:dPt>
          <c:dPt>
            <c:idx val="1"/>
            <c:invertIfNegative val="0"/>
            <c:bubble3D val="0"/>
            <c:spPr>
              <a:solidFill>
                <a:srgbClr val="BFACAA"/>
              </a:solidFill>
              <a:ln w="19050">
                <a:solidFill>
                  <a:schemeClr val="lt1"/>
                </a:solidFill>
              </a:ln>
              <a:effectLst/>
            </c:spPr>
            <c:extLst>
              <c:ext xmlns:c16="http://schemas.microsoft.com/office/drawing/2014/chart" uri="{C3380CC4-5D6E-409C-BE32-E72D297353CC}">
                <c16:uniqueId val="{00000003-4F8C-4C0B-BA0E-8CDBDCC1E067}"/>
              </c:ext>
            </c:extLst>
          </c:dPt>
          <c:dPt>
            <c:idx val="2"/>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05-4F8C-4C0B-BA0E-8CDBDCC1E067}"/>
              </c:ext>
            </c:extLst>
          </c:dPt>
          <c:dPt>
            <c:idx val="3"/>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07-4F8C-4C0B-BA0E-8CDBDCC1E067}"/>
              </c:ext>
            </c:extLst>
          </c:dPt>
          <c:dPt>
            <c:idx val="4"/>
            <c:invertIfNegative val="0"/>
            <c:bubble3D val="0"/>
            <c:spPr>
              <a:solidFill>
                <a:srgbClr val="BFACAA"/>
              </a:solidFill>
              <a:ln w="19050">
                <a:solidFill>
                  <a:schemeClr val="lt1"/>
                </a:solidFill>
              </a:ln>
              <a:effectLst/>
            </c:spPr>
            <c:extLst>
              <c:ext xmlns:c16="http://schemas.microsoft.com/office/drawing/2014/chart" uri="{C3380CC4-5D6E-409C-BE32-E72D297353CC}">
                <c16:uniqueId val="{00000009-4F8C-4C0B-BA0E-8CDBDCC1E067}"/>
              </c:ext>
            </c:extLst>
          </c:dPt>
          <c:dPt>
            <c:idx val="5"/>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0B-4F8C-4C0B-BA0E-8CDBDCC1E067}"/>
              </c:ext>
            </c:extLst>
          </c:dPt>
          <c:dPt>
            <c:idx val="6"/>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0D-4F8C-4C0B-BA0E-8CDBDCC1E067}"/>
              </c:ext>
            </c:extLst>
          </c:dPt>
          <c:dPt>
            <c:idx val="7"/>
            <c:invertIfNegative val="0"/>
            <c:bubble3D val="0"/>
            <c:spPr>
              <a:solidFill>
                <a:srgbClr val="BFACAA"/>
              </a:solidFill>
              <a:ln w="19050">
                <a:solidFill>
                  <a:schemeClr val="lt1"/>
                </a:solidFill>
              </a:ln>
              <a:effectLst/>
            </c:spPr>
            <c:extLst>
              <c:ext xmlns:c16="http://schemas.microsoft.com/office/drawing/2014/chart" uri="{C3380CC4-5D6E-409C-BE32-E72D297353CC}">
                <c16:uniqueId val="{0000000F-4F8C-4C0B-BA0E-8CDBDCC1E067}"/>
              </c:ext>
            </c:extLst>
          </c:dPt>
          <c:dPt>
            <c:idx val="8"/>
            <c:invertIfNegative val="0"/>
            <c:bubble3D val="0"/>
            <c:spPr>
              <a:solidFill>
                <a:srgbClr val="05204A"/>
              </a:solidFill>
              <a:ln w="19050">
                <a:solidFill>
                  <a:schemeClr val="lt1"/>
                </a:solidFill>
              </a:ln>
              <a:effectLst/>
            </c:spPr>
            <c:extLst>
              <c:ext xmlns:c16="http://schemas.microsoft.com/office/drawing/2014/chart" uri="{C3380CC4-5D6E-409C-BE32-E72D297353CC}">
                <c16:uniqueId val="{00000011-4F8C-4C0B-BA0E-8CDBDCC1E067}"/>
              </c:ext>
            </c:extLst>
          </c:dPt>
          <c:dPt>
            <c:idx val="9"/>
            <c:invertIfNegative val="0"/>
            <c:bubble3D val="0"/>
            <c:spPr>
              <a:solidFill>
                <a:srgbClr val="9649CB"/>
              </a:solidFill>
              <a:ln w="19050">
                <a:solidFill>
                  <a:schemeClr val="lt1"/>
                </a:solidFill>
              </a:ln>
              <a:effectLst/>
            </c:spPr>
            <c:extLst>
              <c:ext xmlns:c16="http://schemas.microsoft.com/office/drawing/2014/chart" uri="{C3380CC4-5D6E-409C-BE32-E72D297353CC}">
                <c16:uniqueId val="{00000013-4F8C-4C0B-BA0E-8CDBDCC1E067}"/>
              </c:ext>
            </c:extLst>
          </c:dPt>
          <c:dLbls>
            <c:numFmt formatCode="#,##0.0,&quot;K&quot;" sourceLinked="0"/>
            <c:spPr>
              <a:noFill/>
              <a:ln>
                <a:noFill/>
              </a:ln>
              <a:effectLst/>
            </c:spPr>
            <c:txPr>
              <a:bodyPr rot="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Answers!$L$56:$L$66</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Answers!$M$56:$M$66</c:f>
              <c:numCache>
                <c:formatCode>_(* #,##0_);_(* \(#,##0\);_(* "-"??_);_(@_)</c:formatCode>
                <c:ptCount val="10"/>
                <c:pt idx="0">
                  <c:v>70636.72</c:v>
                </c:pt>
                <c:pt idx="1">
                  <c:v>76269.614000000001</c:v>
                </c:pt>
                <c:pt idx="2">
                  <c:v>78258.135999999999</c:v>
                </c:pt>
                <c:pt idx="3">
                  <c:v>80166.100999999995</c:v>
                </c:pt>
                <c:pt idx="4">
                  <c:v>89473.707999999999</c:v>
                </c:pt>
                <c:pt idx="5">
                  <c:v>116511.914</c:v>
                </c:pt>
                <c:pt idx="6">
                  <c:v>138641.26999999999</c:v>
                </c:pt>
                <c:pt idx="7">
                  <c:v>170188.04579999999</c:v>
                </c:pt>
                <c:pt idx="8">
                  <c:v>310876.27100000001</c:v>
                </c:pt>
                <c:pt idx="9">
                  <c:v>457687.63150000002</c:v>
                </c:pt>
              </c:numCache>
            </c:numRef>
          </c:val>
          <c:extLst>
            <c:ext xmlns:c16="http://schemas.microsoft.com/office/drawing/2014/chart" uri="{C3380CC4-5D6E-409C-BE32-E72D297353CC}">
              <c16:uniqueId val="{00000014-4F8C-4C0B-BA0E-8CDBDCC1E067}"/>
            </c:ext>
          </c:extLst>
        </c:ser>
        <c:dLbls>
          <c:dLblPos val="outEnd"/>
          <c:showLegendKey val="0"/>
          <c:showVal val="1"/>
          <c:showCatName val="0"/>
          <c:showSerName val="0"/>
          <c:showPercent val="0"/>
          <c:showBubbleSize val="0"/>
        </c:dLbls>
        <c:gapWidth val="150"/>
        <c:axId val="667847344"/>
        <c:axId val="667852624"/>
      </c:barChart>
      <c:valAx>
        <c:axId val="667852624"/>
        <c:scaling>
          <c:orientation val="minMax"/>
        </c:scaling>
        <c:delete val="1"/>
        <c:axPos val="b"/>
        <c:numFmt formatCode="_(* #,##0_);_(* \(#,##0\);_(* &quot;-&quot;??_);_(@_)" sourceLinked="1"/>
        <c:majorTickMark val="out"/>
        <c:minorTickMark val="none"/>
        <c:tickLblPos val="nextTo"/>
        <c:crossAx val="667847344"/>
        <c:crosses val="autoZero"/>
        <c:crossBetween val="between"/>
      </c:valAx>
      <c:catAx>
        <c:axId val="667847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2020A"/>
                </a:solidFill>
                <a:latin typeface="+mn-lt"/>
                <a:ea typeface="+mn-ea"/>
                <a:cs typeface="+mn-cs"/>
              </a:defRPr>
            </a:pPr>
            <a:endParaRPr lang="en-US"/>
          </a:p>
        </c:txPr>
        <c:crossAx val="6678526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202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30480</xdr:colOff>
      <xdr:row>6</xdr:row>
      <xdr:rowOff>1</xdr:rowOff>
    </xdr:from>
    <xdr:to>
      <xdr:col>6</xdr:col>
      <xdr:colOff>137160</xdr:colOff>
      <xdr:row>14</xdr:row>
      <xdr:rowOff>60961</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21662BF5-EDCB-FDFC-7EE5-9F7F2F5D6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499924" y="1114779"/>
              <a:ext cx="1814125" cy="1528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15</xdr:row>
      <xdr:rowOff>38101</xdr:rowOff>
    </xdr:from>
    <xdr:to>
      <xdr:col>6</xdr:col>
      <xdr:colOff>106680</xdr:colOff>
      <xdr:row>21</xdr:row>
      <xdr:rowOff>137161</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F6F91C43-9232-AB8A-D864-504651C9764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69444" y="2803879"/>
              <a:ext cx="1814125" cy="1199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497875</xdr:colOff>
      <xdr:row>14</xdr:row>
      <xdr:rowOff>177535</xdr:rowOff>
    </xdr:from>
    <xdr:to>
      <xdr:col>20</xdr:col>
      <xdr:colOff>497875</xdr:colOff>
      <xdr:row>23</xdr:row>
      <xdr:rowOff>51590</xdr:rowOff>
    </xdr:to>
    <mc:AlternateContent xmlns:mc="http://schemas.openxmlformats.org/markup-compatibility/2006">
      <mc:Choice xmlns:a14="http://schemas.microsoft.com/office/drawing/2010/main" Requires="a14">
        <xdr:graphicFrame macro="">
          <xdr:nvGraphicFramePr>
            <xdr:cNvPr id="10" name="Year 2">
              <a:extLst>
                <a:ext uri="{FF2B5EF4-FFF2-40B4-BE49-F238E27FC236}">
                  <a16:creationId xmlns:a16="http://schemas.microsoft.com/office/drawing/2014/main" id="{0C5FAA8E-4626-73D0-D1A5-B37C8A71DEA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2167764" y="2759868"/>
              <a:ext cx="1820333" cy="1525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486922</xdr:colOff>
      <xdr:row>5</xdr:row>
      <xdr:rowOff>35147</xdr:rowOff>
    </xdr:from>
    <xdr:to>
      <xdr:col>20</xdr:col>
      <xdr:colOff>486922</xdr:colOff>
      <xdr:row>13</xdr:row>
      <xdr:rowOff>3282</xdr:rowOff>
    </xdr:to>
    <mc:AlternateContent xmlns:mc="http://schemas.openxmlformats.org/markup-compatibility/2006">
      <mc:Choice xmlns:a14="http://schemas.microsoft.com/office/drawing/2010/main" Requires="a14">
        <xdr:graphicFrame macro="">
          <xdr:nvGraphicFramePr>
            <xdr:cNvPr id="11" name="Month 2">
              <a:extLst>
                <a:ext uri="{FF2B5EF4-FFF2-40B4-BE49-F238E27FC236}">
                  <a16:creationId xmlns:a16="http://schemas.microsoft.com/office/drawing/2014/main" id="{E3BE06C2-802C-A7A1-D8D2-4F8A4E0A1AA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2156811" y="966480"/>
              <a:ext cx="1820333" cy="1435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471055</xdr:colOff>
      <xdr:row>31</xdr:row>
      <xdr:rowOff>166254</xdr:rowOff>
    </xdr:from>
    <xdr:to>
      <xdr:col>10</xdr:col>
      <xdr:colOff>484216</xdr:colOff>
      <xdr:row>47</xdr:row>
      <xdr:rowOff>51771</xdr:rowOff>
    </xdr:to>
    <xdr:graphicFrame macro="">
      <xdr:nvGraphicFramePr>
        <xdr:cNvPr id="17" name="Chart 16">
          <a:extLst>
            <a:ext uri="{FF2B5EF4-FFF2-40B4-BE49-F238E27FC236}">
              <a16:creationId xmlns:a16="http://schemas.microsoft.com/office/drawing/2014/main" id="{CCA2FFA9-1751-4DD1-90FF-6E172C791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5</xdr:row>
      <xdr:rowOff>3717</xdr:rowOff>
    </xdr:from>
    <xdr:to>
      <xdr:col>32</xdr:col>
      <xdr:colOff>278781</xdr:colOff>
      <xdr:row>19</xdr:row>
      <xdr:rowOff>144966</xdr:rowOff>
    </xdr:to>
    <xdr:graphicFrame macro="">
      <xdr:nvGraphicFramePr>
        <xdr:cNvPr id="18" name="Chart 17">
          <a:extLst>
            <a:ext uri="{FF2B5EF4-FFF2-40B4-BE49-F238E27FC236}">
              <a16:creationId xmlns:a16="http://schemas.microsoft.com/office/drawing/2014/main" id="{EF9D999D-CA52-68FB-5B37-A917DFBA9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589371</xdr:colOff>
      <xdr:row>24</xdr:row>
      <xdr:rowOff>90209</xdr:rowOff>
    </xdr:from>
    <xdr:to>
      <xdr:col>31</xdr:col>
      <xdr:colOff>496442</xdr:colOff>
      <xdr:row>39</xdr:row>
      <xdr:rowOff>55611</xdr:rowOff>
    </xdr:to>
    <xdr:graphicFrame macro="">
      <xdr:nvGraphicFramePr>
        <xdr:cNvPr id="19" name="Chart 18">
          <a:extLst>
            <a:ext uri="{FF2B5EF4-FFF2-40B4-BE49-F238E27FC236}">
              <a16:creationId xmlns:a16="http://schemas.microsoft.com/office/drawing/2014/main" id="{F1A7B748-73C7-D370-5BFB-FF2AFEE2F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464634</xdr:colOff>
      <xdr:row>31</xdr:row>
      <xdr:rowOff>22302</xdr:rowOff>
    </xdr:from>
    <xdr:to>
      <xdr:col>19</xdr:col>
      <xdr:colOff>223025</xdr:colOff>
      <xdr:row>45</xdr:row>
      <xdr:rowOff>163551</xdr:rowOff>
    </xdr:to>
    <xdr:graphicFrame macro="">
      <xdr:nvGraphicFramePr>
        <xdr:cNvPr id="21" name="Chart 20">
          <a:extLst>
            <a:ext uri="{FF2B5EF4-FFF2-40B4-BE49-F238E27FC236}">
              <a16:creationId xmlns:a16="http://schemas.microsoft.com/office/drawing/2014/main" id="{5F4326CE-33A9-D0E4-213D-CD71DA14B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594732</xdr:colOff>
      <xdr:row>43</xdr:row>
      <xdr:rowOff>143107</xdr:rowOff>
    </xdr:from>
    <xdr:to>
      <xdr:col>32</xdr:col>
      <xdr:colOff>260195</xdr:colOff>
      <xdr:row>58</xdr:row>
      <xdr:rowOff>98502</xdr:rowOff>
    </xdr:to>
    <xdr:graphicFrame macro="">
      <xdr:nvGraphicFramePr>
        <xdr:cNvPr id="32" name="Chart 31">
          <a:extLst>
            <a:ext uri="{FF2B5EF4-FFF2-40B4-BE49-F238E27FC236}">
              <a16:creationId xmlns:a16="http://schemas.microsoft.com/office/drawing/2014/main" id="{3894F8D9-3968-D38A-0701-4CA3FDD36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461536</xdr:colOff>
      <xdr:row>52</xdr:row>
      <xdr:rowOff>9913</xdr:rowOff>
    </xdr:from>
    <xdr:to>
      <xdr:col>9</xdr:col>
      <xdr:colOff>508000</xdr:colOff>
      <xdr:row>66</xdr:row>
      <xdr:rowOff>151161</xdr:rowOff>
    </xdr:to>
    <xdr:graphicFrame macro="">
      <xdr:nvGraphicFramePr>
        <xdr:cNvPr id="35" name="Chart 34">
          <a:extLst>
            <a:ext uri="{FF2B5EF4-FFF2-40B4-BE49-F238E27FC236}">
              <a16:creationId xmlns:a16="http://schemas.microsoft.com/office/drawing/2014/main" id="{C68DBC3A-FF8A-528A-264C-E3AD6E172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450645</xdr:colOff>
      <xdr:row>51</xdr:row>
      <xdr:rowOff>140110</xdr:rowOff>
    </xdr:from>
    <xdr:to>
      <xdr:col>20</xdr:col>
      <xdr:colOff>254000</xdr:colOff>
      <xdr:row>66</xdr:row>
      <xdr:rowOff>179439</xdr:rowOff>
    </xdr:to>
    <xdr:graphicFrame macro="">
      <xdr:nvGraphicFramePr>
        <xdr:cNvPr id="38" name="Chart 37">
          <a:extLst>
            <a:ext uri="{FF2B5EF4-FFF2-40B4-BE49-F238E27FC236}">
              <a16:creationId xmlns:a16="http://schemas.microsoft.com/office/drawing/2014/main" id="{6F8E6BB2-D806-C7FE-E788-91BBED0E0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1605</xdr:colOff>
      <xdr:row>2</xdr:row>
      <xdr:rowOff>8021</xdr:rowOff>
    </xdr:from>
    <xdr:to>
      <xdr:col>24</xdr:col>
      <xdr:colOff>1605</xdr:colOff>
      <xdr:row>8</xdr:row>
      <xdr:rowOff>84221</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CEB5C606-A43E-463C-9ECB-A16E1642976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869193" y="369382"/>
              <a:ext cx="1838226" cy="116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603584</xdr:colOff>
      <xdr:row>8</xdr:row>
      <xdr:rowOff>83820</xdr:rowOff>
    </xdr:from>
    <xdr:to>
      <xdr:col>23</xdr:col>
      <xdr:colOff>603584</xdr:colOff>
      <xdr:row>13</xdr:row>
      <xdr:rowOff>68580</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BD3AC38C-C22D-4E72-A776-9E8B1FD998D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858429" y="1529263"/>
              <a:ext cx="1838227" cy="888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518160</xdr:colOff>
      <xdr:row>3</xdr:row>
      <xdr:rowOff>38100</xdr:rowOff>
    </xdr:from>
    <xdr:ext cx="898836" cy="264560"/>
    <xdr:sp macro="" textlink="">
      <xdr:nvSpPr>
        <xdr:cNvPr id="8" name="TextBox 7">
          <a:extLst>
            <a:ext uri="{FF2B5EF4-FFF2-40B4-BE49-F238E27FC236}">
              <a16:creationId xmlns:a16="http://schemas.microsoft.com/office/drawing/2014/main" id="{EB6CA323-EF01-399B-932F-6D140287A3DC}"/>
            </a:ext>
          </a:extLst>
        </xdr:cNvPr>
        <xdr:cNvSpPr txBox="1"/>
      </xdr:nvSpPr>
      <xdr:spPr>
        <a:xfrm>
          <a:off x="1127760" y="586740"/>
          <a:ext cx="8988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a:t>
          </a:r>
          <a:r>
            <a:rPr lang="en-US" sz="1100" b="1" baseline="0"/>
            <a:t> </a:t>
          </a:r>
          <a:r>
            <a:rPr lang="en-US" sz="1100" b="1" baseline="0">
              <a:solidFill>
                <a:schemeClr val="bg1"/>
              </a:solidFill>
            </a:rPr>
            <a:t>Orders</a:t>
          </a:r>
          <a:endParaRPr lang="en-US" sz="1100" b="1">
            <a:solidFill>
              <a:schemeClr val="bg1"/>
            </a:solidFill>
          </a:endParaRPr>
        </a:p>
      </xdr:txBody>
    </xdr:sp>
    <xdr:clientData/>
  </xdr:oneCellAnchor>
  <xdr:oneCellAnchor>
    <xdr:from>
      <xdr:col>5</xdr:col>
      <xdr:colOff>388620</xdr:colOff>
      <xdr:row>3</xdr:row>
      <xdr:rowOff>38100</xdr:rowOff>
    </xdr:from>
    <xdr:ext cx="1158972" cy="264560"/>
    <xdr:sp macro="" textlink="">
      <xdr:nvSpPr>
        <xdr:cNvPr id="9" name="TextBox 8">
          <a:extLst>
            <a:ext uri="{FF2B5EF4-FFF2-40B4-BE49-F238E27FC236}">
              <a16:creationId xmlns:a16="http://schemas.microsoft.com/office/drawing/2014/main" id="{9C4F85BD-86A5-F540-87A7-35251ADE3F1D}"/>
            </a:ext>
          </a:extLst>
        </xdr:cNvPr>
        <xdr:cNvSpPr txBox="1"/>
      </xdr:nvSpPr>
      <xdr:spPr>
        <a:xfrm>
          <a:off x="3436620" y="586740"/>
          <a:ext cx="11589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No of Customers</a:t>
          </a:r>
        </a:p>
      </xdr:txBody>
    </xdr:sp>
    <xdr:clientData/>
  </xdr:oneCellAnchor>
  <xdr:oneCellAnchor>
    <xdr:from>
      <xdr:col>9</xdr:col>
      <xdr:colOff>464820</xdr:colOff>
      <xdr:row>3</xdr:row>
      <xdr:rowOff>30480</xdr:rowOff>
    </xdr:from>
    <xdr:ext cx="1041311" cy="264560"/>
    <xdr:sp macro="" textlink="">
      <xdr:nvSpPr>
        <xdr:cNvPr id="10" name="TextBox 9">
          <a:extLst>
            <a:ext uri="{FF2B5EF4-FFF2-40B4-BE49-F238E27FC236}">
              <a16:creationId xmlns:a16="http://schemas.microsoft.com/office/drawing/2014/main" id="{81C2C700-B5F6-712C-1A76-CA249F51CBB2}"/>
            </a:ext>
          </a:extLst>
        </xdr:cNvPr>
        <xdr:cNvSpPr txBox="1"/>
      </xdr:nvSpPr>
      <xdr:spPr>
        <a:xfrm>
          <a:off x="5951220" y="579120"/>
          <a:ext cx="1041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No of Products</a:t>
          </a:r>
        </a:p>
      </xdr:txBody>
    </xdr:sp>
    <xdr:clientData/>
  </xdr:oneCellAnchor>
  <xdr:oneCellAnchor>
    <xdr:from>
      <xdr:col>13</xdr:col>
      <xdr:colOff>533400</xdr:colOff>
      <xdr:row>3</xdr:row>
      <xdr:rowOff>30480</xdr:rowOff>
    </xdr:from>
    <xdr:ext cx="822020" cy="264560"/>
    <xdr:sp macro="" textlink="">
      <xdr:nvSpPr>
        <xdr:cNvPr id="11" name="TextBox 10">
          <a:extLst>
            <a:ext uri="{FF2B5EF4-FFF2-40B4-BE49-F238E27FC236}">
              <a16:creationId xmlns:a16="http://schemas.microsoft.com/office/drawing/2014/main" id="{4567F236-4248-054E-B622-476EF9B18809}"/>
            </a:ext>
          </a:extLst>
        </xdr:cNvPr>
        <xdr:cNvSpPr txBox="1"/>
      </xdr:nvSpPr>
      <xdr:spPr>
        <a:xfrm>
          <a:off x="8458200" y="579120"/>
          <a:ext cx="822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a:t>
          </a:r>
          <a:r>
            <a:rPr lang="en-US" sz="1100">
              <a:solidFill>
                <a:schemeClr val="bg1"/>
              </a:solidFill>
            </a:rPr>
            <a:t> </a:t>
          </a:r>
          <a:r>
            <a:rPr lang="en-US" sz="1100" b="1">
              <a:solidFill>
                <a:schemeClr val="bg1"/>
              </a:solidFill>
            </a:rPr>
            <a:t>Sales</a:t>
          </a:r>
        </a:p>
      </xdr:txBody>
    </xdr:sp>
    <xdr:clientData/>
  </xdr:oneCellAnchor>
  <xdr:oneCellAnchor>
    <xdr:from>
      <xdr:col>17</xdr:col>
      <xdr:colOff>502920</xdr:colOff>
      <xdr:row>3</xdr:row>
      <xdr:rowOff>0</xdr:rowOff>
    </xdr:from>
    <xdr:ext cx="820866" cy="264560"/>
    <xdr:sp macro="" textlink="">
      <xdr:nvSpPr>
        <xdr:cNvPr id="12" name="TextBox 11">
          <a:extLst>
            <a:ext uri="{FF2B5EF4-FFF2-40B4-BE49-F238E27FC236}">
              <a16:creationId xmlns:a16="http://schemas.microsoft.com/office/drawing/2014/main" id="{213A66F3-57F6-180F-1222-00CB64E22BBD}"/>
            </a:ext>
          </a:extLst>
        </xdr:cNvPr>
        <xdr:cNvSpPr txBox="1"/>
      </xdr:nvSpPr>
      <xdr:spPr>
        <a:xfrm>
          <a:off x="10866120" y="548640"/>
          <a:ext cx="8208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Profit</a:t>
          </a:r>
        </a:p>
      </xdr:txBody>
    </xdr:sp>
    <xdr:clientData/>
  </xdr:oneCellAnchor>
  <xdr:oneCellAnchor>
    <xdr:from>
      <xdr:col>17</xdr:col>
      <xdr:colOff>365760</xdr:colOff>
      <xdr:row>8</xdr:row>
      <xdr:rowOff>38100</xdr:rowOff>
    </xdr:from>
    <xdr:ext cx="1232389" cy="264560"/>
    <xdr:sp macro="" textlink="">
      <xdr:nvSpPr>
        <xdr:cNvPr id="13" name="TextBox 12">
          <a:extLst>
            <a:ext uri="{FF2B5EF4-FFF2-40B4-BE49-F238E27FC236}">
              <a16:creationId xmlns:a16="http://schemas.microsoft.com/office/drawing/2014/main" id="{70AC4C05-77A8-4B99-A53E-189C492C4E75}"/>
            </a:ext>
          </a:extLst>
        </xdr:cNvPr>
        <xdr:cNvSpPr txBox="1"/>
      </xdr:nvSpPr>
      <xdr:spPr>
        <a:xfrm>
          <a:off x="10728960" y="1501140"/>
          <a:ext cx="12323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Sales: Vs PM</a:t>
          </a:r>
        </a:p>
      </xdr:txBody>
    </xdr:sp>
    <xdr:clientData/>
  </xdr:oneCellAnchor>
  <xdr:oneCellAnchor>
    <xdr:from>
      <xdr:col>17</xdr:col>
      <xdr:colOff>365760</xdr:colOff>
      <xdr:row>13</xdr:row>
      <xdr:rowOff>7620</xdr:rowOff>
    </xdr:from>
    <xdr:ext cx="1177566" cy="264560"/>
    <xdr:sp macro="" textlink="">
      <xdr:nvSpPr>
        <xdr:cNvPr id="14" name="TextBox 13">
          <a:extLst>
            <a:ext uri="{FF2B5EF4-FFF2-40B4-BE49-F238E27FC236}">
              <a16:creationId xmlns:a16="http://schemas.microsoft.com/office/drawing/2014/main" id="{004FD10B-A367-4225-BE25-54696771EBD0}"/>
            </a:ext>
          </a:extLst>
        </xdr:cNvPr>
        <xdr:cNvSpPr txBox="1"/>
      </xdr:nvSpPr>
      <xdr:spPr>
        <a:xfrm>
          <a:off x="10728960" y="2385060"/>
          <a:ext cx="11775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Sales:Vs PY</a:t>
          </a:r>
        </a:p>
      </xdr:txBody>
    </xdr:sp>
    <xdr:clientData/>
  </xdr:oneCellAnchor>
  <xdr:twoCellAnchor>
    <xdr:from>
      <xdr:col>0</xdr:col>
      <xdr:colOff>8023</xdr:colOff>
      <xdr:row>6</xdr:row>
      <xdr:rowOff>88233</xdr:rowOff>
    </xdr:from>
    <xdr:to>
      <xdr:col>6</xdr:col>
      <xdr:colOff>409075</xdr:colOff>
      <xdr:row>19</xdr:row>
      <xdr:rowOff>8022</xdr:rowOff>
    </xdr:to>
    <xdr:graphicFrame macro="">
      <xdr:nvGraphicFramePr>
        <xdr:cNvPr id="15" name="Chart 14">
          <a:extLst>
            <a:ext uri="{FF2B5EF4-FFF2-40B4-BE49-F238E27FC236}">
              <a16:creationId xmlns:a16="http://schemas.microsoft.com/office/drawing/2014/main" id="{AE598DC2-F945-48A8-A6BE-6C844A81A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13635</xdr:colOff>
      <xdr:row>13</xdr:row>
      <xdr:rowOff>82216</xdr:rowOff>
    </xdr:from>
    <xdr:to>
      <xdr:col>24</xdr:col>
      <xdr:colOff>13635</xdr:colOff>
      <xdr:row>18</xdr:row>
      <xdr:rowOff>168442</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35628564-5877-AC72-8A03-9F28B53F80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81223" y="2431061"/>
              <a:ext cx="1838226" cy="989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16043</xdr:colOff>
      <xdr:row>19</xdr:row>
      <xdr:rowOff>144378</xdr:rowOff>
    </xdr:from>
    <xdr:to>
      <xdr:col>6</xdr:col>
      <xdr:colOff>96253</xdr:colOff>
      <xdr:row>31</xdr:row>
      <xdr:rowOff>160420</xdr:rowOff>
    </xdr:to>
    <xdr:graphicFrame macro="">
      <xdr:nvGraphicFramePr>
        <xdr:cNvPr id="18" name="Chart 17">
          <a:extLst>
            <a:ext uri="{FF2B5EF4-FFF2-40B4-BE49-F238E27FC236}">
              <a16:creationId xmlns:a16="http://schemas.microsoft.com/office/drawing/2014/main" id="{818754E8-2751-4680-8A92-0C73EA30E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248653</xdr:colOff>
      <xdr:row>19</xdr:row>
      <xdr:rowOff>144379</xdr:rowOff>
    </xdr:from>
    <xdr:to>
      <xdr:col>20</xdr:col>
      <xdr:colOff>586417</xdr:colOff>
      <xdr:row>31</xdr:row>
      <xdr:rowOff>128336</xdr:rowOff>
    </xdr:to>
    <xdr:graphicFrame macro="">
      <xdr:nvGraphicFramePr>
        <xdr:cNvPr id="22" name="Chart 21">
          <a:extLst>
            <a:ext uri="{FF2B5EF4-FFF2-40B4-BE49-F238E27FC236}">
              <a16:creationId xmlns:a16="http://schemas.microsoft.com/office/drawing/2014/main" id="{DA493F69-C0A9-4B97-9956-E46ADA52A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547975</xdr:colOff>
      <xdr:row>6</xdr:row>
      <xdr:rowOff>97915</xdr:rowOff>
    </xdr:from>
    <xdr:to>
      <xdr:col>10</xdr:col>
      <xdr:colOff>291301</xdr:colOff>
      <xdr:row>19</xdr:row>
      <xdr:rowOff>33355</xdr:rowOff>
    </xdr:to>
    <xdr:graphicFrame macro="">
      <xdr:nvGraphicFramePr>
        <xdr:cNvPr id="23" name="Chart 22">
          <a:extLst>
            <a:ext uri="{FF2B5EF4-FFF2-40B4-BE49-F238E27FC236}">
              <a16:creationId xmlns:a16="http://schemas.microsoft.com/office/drawing/2014/main" id="{303125A9-3716-4933-8F8A-6EE964A0D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7620</xdr:colOff>
      <xdr:row>25</xdr:row>
      <xdr:rowOff>163739</xdr:rowOff>
    </xdr:from>
    <xdr:to>
      <xdr:col>24</xdr:col>
      <xdr:colOff>186</xdr:colOff>
      <xdr:row>31</xdr:row>
      <xdr:rowOff>176560</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9863906C-4D37-C8D7-56D8-39603066E8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75208" y="4680749"/>
              <a:ext cx="1830792" cy="1096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23046</xdr:colOff>
      <xdr:row>18</xdr:row>
      <xdr:rowOff>179163</xdr:rowOff>
    </xdr:from>
    <xdr:to>
      <xdr:col>24</xdr:col>
      <xdr:colOff>11895</xdr:colOff>
      <xdr:row>25</xdr:row>
      <xdr:rowOff>139391</xdr:rowOff>
    </xdr:to>
    <mc:AlternateContent xmlns:mc="http://schemas.openxmlformats.org/markup-compatibility/2006">
      <mc:Choice xmlns:a14="http://schemas.microsoft.com/office/drawing/2010/main" Requires="a14">
        <xdr:graphicFrame macro="">
          <xdr:nvGraphicFramePr>
            <xdr:cNvPr id="25" name="Segment">
              <a:extLst>
                <a:ext uri="{FF2B5EF4-FFF2-40B4-BE49-F238E27FC236}">
                  <a16:creationId xmlns:a16="http://schemas.microsoft.com/office/drawing/2014/main" id="{E06FCCFE-9A69-4863-90C4-8D10DA475BD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890634" y="3431410"/>
              <a:ext cx="1827075" cy="1224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198863</xdr:colOff>
      <xdr:row>19</xdr:row>
      <xdr:rowOff>148682</xdr:rowOff>
    </xdr:from>
    <xdr:to>
      <xdr:col>12</xdr:col>
      <xdr:colOff>192505</xdr:colOff>
      <xdr:row>31</xdr:row>
      <xdr:rowOff>148684</xdr:rowOff>
    </xdr:to>
    <xdr:graphicFrame macro="">
      <xdr:nvGraphicFramePr>
        <xdr:cNvPr id="26" name="Chart 25">
          <a:extLst>
            <a:ext uri="{FF2B5EF4-FFF2-40B4-BE49-F238E27FC236}">
              <a16:creationId xmlns:a16="http://schemas.microsoft.com/office/drawing/2014/main" id="{AA9D1FCD-95AF-4679-AC5E-E621468A2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481261</xdr:colOff>
      <xdr:row>6</xdr:row>
      <xdr:rowOff>128336</xdr:rowOff>
    </xdr:from>
    <xdr:to>
      <xdr:col>16</xdr:col>
      <xdr:colOff>529388</xdr:colOff>
      <xdr:row>19</xdr:row>
      <xdr:rowOff>24062</xdr:rowOff>
    </xdr:to>
    <xdr:graphicFrame macro="">
      <xdr:nvGraphicFramePr>
        <xdr:cNvPr id="28" name="Chart 27">
          <a:extLst>
            <a:ext uri="{FF2B5EF4-FFF2-40B4-BE49-F238E27FC236}">
              <a16:creationId xmlns:a16="http://schemas.microsoft.com/office/drawing/2014/main" id="{AB52478C-8999-4152-9B8E-2F376FE24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304800</xdr:colOff>
      <xdr:row>19</xdr:row>
      <xdr:rowOff>112295</xdr:rowOff>
    </xdr:from>
    <xdr:to>
      <xdr:col>17</xdr:col>
      <xdr:colOff>96487</xdr:colOff>
      <xdr:row>31</xdr:row>
      <xdr:rowOff>152399</xdr:rowOff>
    </xdr:to>
    <xdr:graphicFrame macro="">
      <xdr:nvGraphicFramePr>
        <xdr:cNvPr id="29" name="Chart 28">
          <a:extLst>
            <a:ext uri="{FF2B5EF4-FFF2-40B4-BE49-F238E27FC236}">
              <a16:creationId xmlns:a16="http://schemas.microsoft.com/office/drawing/2014/main" id="{C1C5381A-5633-462E-973B-4BB4A4392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40773611108" createdVersion="5" refreshedVersion="8" minRefreshableVersion="3" recordCount="0" supportSubquery="1" supportAdvancedDrill="1" xr:uid="{D85BE5CD-A27E-458A-834E-590BE1C2DCFA}">
  <cacheSource type="external" connectionId="10"/>
  <cacheFields count="5">
    <cacheField name="[Dim Customer].[Customer Name].[Customer Name]" caption="Customer Name" numFmtId="0" hierarchy="3" level="1">
      <sharedItems count="10">
        <s v="Adrian Barton"/>
        <s v="Christopher Conant"/>
        <s v="Hunter Lopez"/>
        <s v="Ken Lonsdale"/>
        <s v="Raymond Buch"/>
        <s v="Sanjit Chand"/>
        <s v="Sanjit Engle"/>
        <s v="Sean Miller"/>
        <s v="Tamara Chand"/>
        <s v="Tom Ashbrook"/>
      </sharedItems>
    </cacheField>
    <cacheField name="[Dim Location].[Region].[Region]" caption="Region" numFmtId="0" hierarchy="9" level="1">
      <sharedItems count="4">
        <s v="Central"/>
        <s v="East"/>
        <s v="South"/>
        <s v="West"/>
      </sharedItems>
    </cacheField>
    <cacheField name="[Measures].[Sum of Sales]" caption="Sum of Sales" numFmtId="0" hierarchy="54" level="32767"/>
    <cacheField name="[Dim Category].[Category].[Category]" caption="Category" numFmtId="0" hierarchy="1" level="1">
      <sharedItems containsSemiMixedTypes="0" containsNonDate="0" containsString="0"/>
    </cacheField>
    <cacheField name="[Dim Customer].[Segment].[Segment]" caption="Segment" numFmtId="0" hierarchy="4"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2" memberValueDatatype="130" unbalanced="0">
      <fieldsUsage count="2">
        <fieldUsage x="-1"/>
        <fieldUsage x="3"/>
      </fieldsUsage>
    </cacheHierarchy>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0"/>
      </fieldsUsage>
    </cacheHierarchy>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4"/>
      </fieldsUsage>
    </cacheHierarchy>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2" memberValueDatatype="130" unbalanced="0">
      <fieldsUsage count="2">
        <fieldUsage x="-1"/>
        <fieldUsage x="1"/>
      </fieldsUsage>
    </cacheHierarchy>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0" memberValueDatatype="20" unbalanced="0"/>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3926863426" createdVersion="5" refreshedVersion="8" minRefreshableVersion="3" recordCount="0" supportSubquery="1" supportAdvancedDrill="1" xr:uid="{F2FD11E7-E4C3-4F71-8821-F6087AE5FD16}">
  <cacheSource type="external" connectionId="10"/>
  <cacheFields count="4">
    <cacheField name="[Dim Customer].[Customer Name].[Customer Name]" caption="Customer Name" numFmtId="0" hierarchy="3"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4" level="32767"/>
    <cacheField name="[Fact Orders].[Sales Category].[Sales Category]" caption="Sales Category" numFmtId="0" hierarchy="36" level="1">
      <sharedItems count="3">
        <s v="High"/>
        <s v="Low"/>
        <s v="Medium"/>
      </sharedItems>
    </cacheField>
    <cacheField name="[Dim Customer].[Segment].[Segment]" caption="Segment" numFmtId="0" hierarchy="4"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0"/>
      </fieldsUsage>
    </cacheHierarchy>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3"/>
      </fieldsUsage>
    </cacheHierarchy>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0" memberValueDatatype="20" unbalanced="0"/>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2" memberValueDatatype="130" unbalanced="0">
      <fieldsUsage count="2">
        <fieldUsage x="-1"/>
        <fieldUsage x="2"/>
      </fieldsUsage>
    </cacheHierarchy>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4123923611" createdVersion="5" refreshedVersion="8" minRefreshableVersion="3" recordCount="0" supportSubquery="1" supportAdvancedDrill="1" xr:uid="{17399088-CD7F-433D-93A9-D406B0348271}">
  <cacheSource type="external" connectionId="10"/>
  <cacheFields count="3">
    <cacheField name="[Dim Customer].[Customer Name].[Customer Name]" caption="Customer Name" numFmtId="0" hierarchy="3"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4" level="32767"/>
    <cacheField name="[Dim Customer].[Segment].[Segment]" caption="Segment" numFmtId="0" hierarchy="4"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0"/>
      </fieldsUsage>
    </cacheHierarchy>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2"/>
      </fieldsUsage>
    </cacheHierarchy>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0" memberValueDatatype="20" unbalanced="0"/>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97895636574" createdVersion="5" refreshedVersion="8" minRefreshableVersion="3" recordCount="0" supportSubquery="1" supportAdvancedDrill="1" xr:uid="{9BA3C312-9EE6-4BB7-AF7D-23EF84A632A6}">
  <cacheSource type="external" connectionId="10"/>
  <cacheFields count="2">
    <cacheField name="[Dim Product].[Product Name].[Product Name]" caption="Product Name" numFmtId="0" hierarchy="14"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54" level="32767"/>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0" memberValueDatatype="20" unbalanced="0"/>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2" memberValueDatatype="130" unbalanced="0">
      <fieldsUsage count="2">
        <fieldUsage x="-1"/>
        <fieldUsage x="0"/>
      </fieldsUsage>
    </cacheHierarchy>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974006828706" createdVersion="5" refreshedVersion="8" minRefreshableVersion="3" recordCount="0" supportSubquery="1" supportAdvancedDrill="1" xr:uid="{ECB517A7-F1F2-4443-B91A-340C89375A1D}">
  <cacheSource type="external" connectionId="10"/>
  <cacheFields count="3">
    <cacheField name="[Dim Order Date].[Month].[Month]" caption="Month" numFmtId="0" hierarchy="12" level="1">
      <sharedItems containsSemiMixedTypes="0" containsNonDate="0" containsString="0"/>
    </cacheField>
    <cacheField name="[Measures].[Sum of Sales]" caption="Sum of Sales" numFmtId="0" hierarchy="54" level="32767"/>
    <cacheField name="[Dim Order Date].[Year].[Year]" caption="Year" numFmtId="0" hierarchy="11"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2"/>
      </fieldsUsage>
    </cacheHierarchy>
    <cacheHierarchy uniqueName="[Dim Order Date].[Month]" caption="Month" attribute="1" defaultMemberUniqueName="[Dim Order Date].[Month].[All]" allUniqueName="[Dim Order Date].[Month].[All]" dimensionUniqueName="[Dim Order Date]" displayFolder="" count="2" memberValueDatatype="20" unbalanced="0">
      <fieldsUsage count="2">
        <fieldUsage x="-1"/>
        <fieldUsage x="0"/>
      </fieldsUsage>
    </cacheHierarchy>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974006365737" createdVersion="5" refreshedVersion="8" minRefreshableVersion="3" recordCount="0" supportSubquery="1" supportAdvancedDrill="1" xr:uid="{0011F114-2FC0-48F3-865F-E195E8E83F65}">
  <cacheSource type="external" connectionId="10"/>
  <cacheFields count="3">
    <cacheField name="[Dim Order Date].[Month].[Month]" caption="Month" numFmtId="0" hierarchy="12" level="1">
      <sharedItems containsSemiMixedTypes="0" containsNonDate="0" containsString="0"/>
    </cacheField>
    <cacheField name="[Measures].[Sum of Sales]" caption="Sum of Sales" numFmtId="0" hierarchy="54" level="32767"/>
    <cacheField name="[Dim Order Date].[Year].[Year]" caption="Year" numFmtId="0" hierarchy="11"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2"/>
      </fieldsUsage>
    </cacheHierarchy>
    <cacheHierarchy uniqueName="[Dim Order Date].[Month]" caption="Month" attribute="1" defaultMemberUniqueName="[Dim Order Date].[Month].[All]" allUniqueName="[Dim Order Date].[Month].[All]" dimensionUniqueName="[Dim Order Date]" displayFolder="" count="2" memberValueDatatype="20" unbalanced="0">
      <fieldsUsage count="2">
        <fieldUsage x="-1"/>
        <fieldUsage x="0"/>
      </fieldsUsage>
    </cacheHierarchy>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973945254627" createdVersion="5" refreshedVersion="8" minRefreshableVersion="3" recordCount="0" supportSubquery="1" supportAdvancedDrill="1" xr:uid="{DAB9C9C7-4300-4564-97B0-CC23D8381F2F}">
  <cacheSource type="external" connectionId="10"/>
  <cacheFields count="3">
    <cacheField name="[Dim Order Date].[Month].[Month]" caption="Month" numFmtId="0" hierarchy="12" level="1">
      <sharedItems containsSemiMixedTypes="0" containsNonDate="0" containsString="0"/>
    </cacheField>
    <cacheField name="[Measures].[Sum of Sales]" caption="Sum of Sales" numFmtId="0" hierarchy="54" level="32767"/>
    <cacheField name="[Dim Order Date].[Year].[Year]" caption="Year" numFmtId="0" hierarchy="11"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2"/>
      </fieldsUsage>
    </cacheHierarchy>
    <cacheHierarchy uniqueName="[Dim Order Date].[Month]" caption="Month" attribute="1" defaultMemberUniqueName="[Dim Order Date].[Month].[All]" allUniqueName="[Dim Order Date].[Month].[All]" dimensionUniqueName="[Dim Order Date]" displayFolder="" count="2" memberValueDatatype="20" unbalanced="0">
      <fieldsUsage count="2">
        <fieldUsage x="-1"/>
        <fieldUsage x="0"/>
      </fieldsUsage>
    </cacheHierarchy>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973944791665" createdVersion="5" refreshedVersion="8" minRefreshableVersion="3" recordCount="0" supportSubquery="1" supportAdvancedDrill="1" xr:uid="{F8368895-1487-46EB-AFA0-233791043EF2}">
  <cacheSource type="external" connectionId="10"/>
  <cacheFields count="3">
    <cacheField name="[Dim Order Date].[Month].[Month]" caption="Month" numFmtId="0" hierarchy="12" level="1">
      <sharedItems containsSemiMixedTypes="0" containsNonDate="0" containsString="0"/>
    </cacheField>
    <cacheField name="[Measures].[Sum of Sales]" caption="Sum of Sales" numFmtId="0" hierarchy="54" level="32767"/>
    <cacheField name="[Dim Order Date].[Year].[Year]" caption="Year" numFmtId="0" hierarchy="11"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2"/>
      </fieldsUsage>
    </cacheHierarchy>
    <cacheHierarchy uniqueName="[Dim Order Date].[Month]" caption="Month" attribute="1" defaultMemberUniqueName="[Dim Order Date].[Month].[All]" allUniqueName="[Dim Order Date].[Month].[All]" dimensionUniqueName="[Dim Order Date]" displayFolder="" count="2" memberValueDatatype="20" unbalanced="0">
      <fieldsUsage count="2">
        <fieldUsage x="-1"/>
        <fieldUsage x="0"/>
      </fieldsUsage>
    </cacheHierarchy>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4958402778" createdVersion="5" refreshedVersion="8" minRefreshableVersion="3" recordCount="0" supportSubquery="1" supportAdvancedDrill="1" xr:uid="{1F5E4605-BDCB-47B5-8553-0329BA05A6BA}">
  <cacheSource type="external" connectionId="10"/>
  <cacheFields count="3">
    <cacheField name="[Dim Customer].[Customer Name].[Customer Name]" caption="Customer Name" numFmtId="0" hierarchy="3" level="1">
      <sharedItems count="10">
        <s v="Adrian Barton"/>
        <s v="Christopher Conant"/>
        <s v="Hunter Lopez"/>
        <s v="Ken Lonsdale"/>
        <s v="Raymond Buch"/>
        <s v="Sanjit Chand"/>
        <s v="Sanjit Engle"/>
        <s v="Sean Miller"/>
        <s v="Tamara Chand"/>
        <s v="Tom Ashbrook"/>
      </sharedItems>
    </cacheField>
    <cacheField name="[Measures].[Average of Profit Margin]" caption="Average of Profit Margin" numFmtId="0" hierarchy="57" level="32767"/>
    <cacheField name="[Dim Category].[Sub-Category].[Sub-Category]" caption="Sub-Category" numFmtId="0" level="1">
      <sharedItems count="10">
        <s v="Accessories"/>
        <s v="Art"/>
        <s v="Copiers"/>
        <s v="Envelopes"/>
        <s v="Fasteners"/>
        <s v="Furnishings"/>
        <s v="Labels"/>
        <s v="Paper"/>
        <s v="Phones"/>
        <s v="Supplies"/>
      </sharedItems>
    </cacheField>
  </cacheFields>
  <cacheHierarchies count="58">
    <cacheHierarchy uniqueName="[Dim Category].[Sub-Category]" caption="Sub-Category" attribute="1" defaultMemberUniqueName="[Dim Category].[Sub-Category].[All]" allUniqueName="[Dim Category].[Sub-Category].[All]" dimensionUniqueName="[Dim Category]" displayFolder="" count="2" memberValueDatatype="130" unbalanced="0">
      <fieldsUsage count="2">
        <fieldUsage x="-1"/>
        <fieldUsage x="2"/>
      </fieldsUsage>
    </cacheHierarchy>
    <cacheHierarchy uniqueName="[Dim Category].[Category]" caption="Category" attribute="1" defaultMemberUniqueName="[Dim Category].[Category].[All]" allUniqueName="[Dim Category].[Category].[All]" dimensionUniqueName="[Dim Category]" displayFolder="" count="2" memberValueDatatype="130" unbalanced="0"/>
    <cacheHierarchy uniqueName="[Dim Customer].[Customer ID]" caption="Customer ID" attribute="1" defaultMemberUniqueName="[Dim Customer].[Customer ID].[All]" allUniqueName="[Dim Customer].[Customer ID].[All]" dimensionUniqueName="[Dim Customer]" displayFolder="" count="2"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0"/>
      </fieldsUsage>
    </cacheHierarchy>
    <cacheHierarchy uniqueName="[Dim Customer].[Segment]" caption="Segment" attribute="1" defaultMemberUniqueName="[Dim Customer].[Segment].[All]" allUniqueName="[Dim Customer].[Segment].[All]" dimensionUniqueName="[Dim Customer]" displayFolder="" count="2" memberValueDatatype="130" unbalanced="0"/>
    <cacheHierarchy uniqueName="[Dim Location].[Postal Code]" caption="Postal Code" attribute="1" defaultMemberUniqueName="[Dim Location].[Postal Code].[All]" allUniqueName="[Dim Location].[Postal Code].[All]" dimensionUniqueName="[Dim Location]" displayFolder="" count="2" memberValueDatatype="130" unbalanced="0"/>
    <cacheHierarchy uniqueName="[Dim Location].[Country]" caption="Country" attribute="1" defaultMemberUniqueName="[Dim Location].[Country].[All]" allUniqueName="[Dim Location].[Country].[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2" memberValueDatatype="130" unbalanced="0"/>
    <cacheHierarchy uniqueName="[Dim Location].[State]" caption="State" attribute="1" defaultMemberUniqueName="[Dim Location].[State].[All]" allUniqueName="[Dim Location].[State].[All]" dimensionUniqueName="[Dim Location]" displayFolder="" count="2" memberValueDatatype="13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Order Date].[Order Date]" caption="Order Date" attribute="1" time="1" defaultMemberUniqueName="[Dim Order Date].[Order Date].[All]" allUniqueName="[Dim Order Date].[Order Date].[All]" dimensionUniqueName="[Dim Order Date]" displayFolder="" count="2" memberValueDatatype="7" unbalanced="0"/>
    <cacheHierarchy uniqueName="[Dim Order Date].[Year]" caption="Year" attribute="1" defaultMemberUniqueName="[Dim Order Date].[Year].[All]" allUniqueName="[Dim Order Date].[Year].[All]" dimensionUniqueName="[Dim Order Date]" displayFolder="" count="2" memberValueDatatype="20" unbalanced="0"/>
    <cacheHierarchy uniqueName="[Dim Order Date].[Month]" caption="Month" attribute="1" defaultMemberUniqueName="[Dim Order Date].[Month].[All]" allUniqueName="[Dim Order Date].[Month].[All]" dimensionUniqueName="[Dim Order Date]" displayFolder="" count="2" memberValueDatatype="20" unbalanced="0"/>
    <cacheHierarchy uniqueName="[Dim Product].[Product ID]" caption="Product ID" attribute="1" defaultMemberUniqueName="[Dim Product].[Product ID].[All]" allUniqueName="[Dim Product].[Product ID].[All]" dimensionUniqueName="[Dim Product]" displayFolder="" count="2" memberValueDatatype="130" unbalanced="0"/>
    <cacheHierarchy uniqueName="[Dim Product].[Product Name]" caption="Product Name" attribute="1" defaultMemberUniqueName="[Dim Product].[Product Name].[All]" allUniqueName="[Dim Product].[Product Name].[All]" dimensionUniqueName="[Dim Product]" displayFolder="" count="2" memberValueDatatype="130" unbalanced="0"/>
    <cacheHierarchy uniqueName="[Dim Returns].[Returned]" caption="Returned" attribute="1" defaultMemberUniqueName="[Dim Returns].[Returned].[All]" allUniqueName="[Dim Returns].[Returned].[All]" dimensionUniqueName="[Dim Returns]" displayFolder="" count="2" memberValueDatatype="130" unbalanced="0"/>
    <cacheHierarchy uniqueName="[Dim Returns].[Order ID]" caption="Order ID" attribute="1" defaultMemberUniqueName="[Dim Returns].[Order ID].[All]" allUniqueName="[Dim Returns].[Order ID].[All]" dimensionUniqueName="[Dim Returns]" displayFolder="" count="2" memberValueDatatype="130" unbalanced="0"/>
    <cacheHierarchy uniqueName="[Dim Seller].[Seller Name]" caption="Seller Name" attribute="1" defaultMemberUniqueName="[Dim Seller].[Seller Name].[All]" allUniqueName="[Dim Seller].[Seller Name].[All]" dimensionUniqueName="[Dim Seller]" displayFolder="" count="2" memberValueDatatype="130" unbalanced="0"/>
    <cacheHierarchy uniqueName="[Dim Seller].[Region]" caption="Region" attribute="1" defaultMemberUniqueName="[Dim Seller].[Region].[All]" allUniqueName="[Dim Seller].[Region].[All]" dimensionUniqueName="[Dim Seller]" displayFolder="" count="2" memberValueDatatype="130" unbalanced="0"/>
    <cacheHierarchy uniqueName="[Dim Ship Date].[Ship Date]" caption="Ship Date" attribute="1" time="1" defaultMemberUniqueName="[Dim Ship Date].[Ship Date].[All]" allUniqueName="[Dim Ship Date].[Ship Date].[All]" dimensionUniqueName="[Dim Ship Date]" displayFolder="" count="2" memberValueDatatype="7" unbalanced="0"/>
    <cacheHierarchy uniqueName="[Dim Ship Date].[Year]" caption="Year" attribute="1" defaultMemberUniqueName="[Dim Ship Date].[Year].[All]" allUniqueName="[Dim Ship Date].[Year].[All]" dimensionUniqueName="[Dim Ship Date]" displayFolder="" count="2" memberValueDatatype="20" unbalanced="0"/>
    <cacheHierarchy uniqueName="[Dim Ship Date].[Month]" caption="Month" attribute="1" defaultMemberUniqueName="[Dim Ship Date].[Month].[All]" allUniqueName="[Dim Ship Date].[Month].[All]" dimensionUniqueName="[Dim Ship Date]" displayFolder="" count="2"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2" memberValueDatatype="7" unbalanced="0"/>
    <cacheHierarchy uniqueName="[Fact Orders].[Ship Date]" caption="Ship Date" attribute="1" time="1" defaultMemberUniqueName="[Fact Orders].[Ship Date].[All]" allUniqueName="[Fact Orders].[Ship Date].[All]" dimensionUniqueName="[Fact Orders]" displayFolder="" count="2" memberValueDatatype="7" unbalanced="0"/>
    <cacheHierarchy uniqueName="[Fact Orders].[Ship Mode]" caption="Ship Mode" attribute="1" defaultMemberUniqueName="[Fact Orders].[Ship Mode].[All]" allUniqueName="[Fact Orders].[Ship Mode].[All]" dimensionUniqueName="[Fact Orders]" displayFolder="" count="2" memberValueDatatype="130" unbalanced="0"/>
    <cacheHierarchy uniqueName="[Fact Orders].[Customer ID]" caption="Customer ID" attribute="1" defaultMemberUniqueName="[Fact Orders].[Customer ID].[All]" allUniqueName="[Fact Orders].[Customer ID].[All]" dimensionUniqueName="[Fact Orders]" displayFolder="" count="2" memberValueDatatype="130" unbalanced="0"/>
    <cacheHierarchy uniqueName="[Fact Orders].[Postal Code]" caption="Postal Code" attribute="1" defaultMemberUniqueName="[Fact Orders].[Postal Code].[All]" allUniqueName="[Fact Orders].[Postal Code].[All]" dimensionUniqueName="[Fact Orders]" displayFolder="" count="2" memberValueDatatype="130" unbalanced="0"/>
    <cacheHierarchy uniqueName="[Fact Orders].[Product ID]" caption="Product ID" attribute="1" defaultMemberUniqueName="[Fact Orders].[Product ID].[All]" allUniqueName="[Fact Orders].[Product ID].[All]" dimensionUniqueName="[Fact Orders]" displayFolder="" count="2" memberValueDatatype="130" unbalanced="0"/>
    <cacheHierarchy uniqueName="[Fact Orders].[Sub-Category]" caption="Sub-Category" attribute="1" defaultMemberUniqueName="[Fact Orders].[Sub-Category].[All]" allUniqueName="[Fact Orders].[Sub-Category].[All]" dimensionUniqueName="[Fact Orders]" displayFolder="" count="2" memberValueDatatype="130" unbalanced="0"/>
    <cacheHierarchy uniqueName="[Fact Orders].[Sales]" caption="Sales" attribute="1" defaultMemberUniqueName="[Fact Orders].[Sales].[All]" allUniqueName="[Fact Orders].[Sales].[All]" dimensionUniqueName="[Fact Orders]" displayFolder="" count="2" memberValueDatatype="5" unbalanced="0"/>
    <cacheHierarchy uniqueName="[Fact Orders].[Quantity]" caption="Quantity" attribute="1" defaultMemberUniqueName="[Fact Orders].[Quantity].[All]" allUniqueName="[Fact Orders].[Quantity].[All]" dimensionUniqueName="[Fact Orders]" displayFolder="" count="2" memberValueDatatype="20" unbalanced="0"/>
    <cacheHierarchy uniqueName="[Fact Orders].[Discount]" caption="Discount" attribute="1" defaultMemberUniqueName="[Fact Orders].[Discount].[All]" allUniqueName="[Fact Orders].[Discount].[All]" dimensionUniqueName="[Fact Orders]" displayFolder="" count="2" memberValueDatatype="5" unbalanced="0"/>
    <cacheHierarchy uniqueName="[Fact Orders].[Profit]" caption="Profit" attribute="1" defaultMemberUniqueName="[Fact Orders].[Profit].[All]" allUniqueName="[Fact Orders].[Profit].[All]" dimensionUniqueName="[Fact Orders]" displayFolder="" count="2" memberValueDatatype="5" unbalanced="0"/>
    <cacheHierarchy uniqueName="[Fact Orders].[Seller Name]" caption="Seller Name" attribute="1" defaultMemberUniqueName="[Fact Orders].[Seller Name].[All]" allUniqueName="[Fact Orders].[Seller Name].[All]" dimensionUniqueName="[Fact Orders]" displayFolder="" count="2" memberValueDatatype="130" unbalanced="0"/>
    <cacheHierarchy uniqueName="[Fact Orders].[Profit Margin]" caption="Profit Margin" attribute="1" defaultMemberUniqueName="[Fact Orders].[Profit Margin].[All]" allUniqueName="[Fact Orders].[Profit Margin].[All]" dimensionUniqueName="[Fact Orders]" displayFolder="" count="2" memberValueDatatype="5" unbalanced="0"/>
    <cacheHierarchy uniqueName="[Fact Orders].[Sales Category]" caption="Sales Category" attribute="1" defaultMemberUniqueName="[Fact Orders].[Sales Category].[All]" allUniqueName="[Fact Orders].[Sales Category].[All]" dimensionUniqueName="[Fact Orders]" displayFolder="" count="2"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oneField="1" hidden="1">
      <fieldsUsage count="1">
        <fieldUsage x="1"/>
      </fieldsUsage>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51766666664" createdVersion="5" refreshedVersion="8" minRefreshableVersion="3" recordCount="0" supportSubquery="1" supportAdvancedDrill="1" xr:uid="{59D7605D-7428-499F-A935-DEF4D482DEF7}">
  <cacheSource type="external" connectionId="10"/>
  <cacheFields count="4">
    <cacheField name="[Dim Customer].[Customer Name].[Customer Name]" caption="Customer Name" numFmtId="0" hierarchy="3" level="1">
      <sharedItems count="10">
        <s v="Adrian Barton"/>
        <s v="Christopher Conant"/>
        <s v="Hunter Lopez"/>
        <s v="Ken Lonsdale"/>
        <s v="Raymond Buch"/>
        <s v="Sanjit Chand"/>
        <s v="Sanjit Engle"/>
        <s v="Sean Miller"/>
        <s v="Tamara Chand"/>
        <s v="Tom Ashbrook"/>
      </sharedItems>
    </cacheField>
    <cacheField name="[Dim Category].[Sub-Category].[Sub-Category]" caption="Sub-Category" numFmtId="0" level="1">
      <sharedItems count="10">
        <s v="Accessories"/>
        <s v="Art"/>
        <s v="Copiers"/>
        <s v="Envelopes"/>
        <s v="Fasteners"/>
        <s v="Furnishings"/>
        <s v="Labels"/>
        <s v="Paper"/>
        <s v="Phones"/>
        <s v="Supplies"/>
      </sharedItems>
    </cacheField>
    <cacheField name="[Dim Order Date].[Month].[Month]" caption="Month"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 Order Date].[Month].&amp;[1]"/>
            <x15:cachedUniqueName index="1" name="[Dim Order Date].[Month].&amp;[2]"/>
            <x15:cachedUniqueName index="2" name="[Dim Order Date].[Month].&amp;[3]"/>
            <x15:cachedUniqueName index="3" name="[Dim Order Date].[Month].&amp;[4]"/>
            <x15:cachedUniqueName index="4" name="[Dim Order Date].[Month].&amp;[5]"/>
            <x15:cachedUniqueName index="5" name="[Dim Order Date].[Month].&amp;[6]"/>
            <x15:cachedUniqueName index="6" name="[Dim Order Date].[Month].&amp;[7]"/>
            <x15:cachedUniqueName index="7" name="[Dim Order Date].[Month].&amp;[8]"/>
            <x15:cachedUniqueName index="8" name="[Dim Order Date].[Month].&amp;[9]"/>
            <x15:cachedUniqueName index="9" name="[Dim Order Date].[Month].&amp;[10]"/>
            <x15:cachedUniqueName index="10" name="[Dim Order Date].[Month].&amp;[11]"/>
            <x15:cachedUniqueName index="11" name="[Dim Order Date].[Month].&amp;[12]"/>
          </x15:cachedUniqueNames>
        </ext>
      </extLst>
    </cacheField>
    <cacheField name="[Measures].[Sum of Sales]" caption="Sum of Sales" numFmtId="0" hierarchy="54" level="32767"/>
  </cacheFields>
  <cacheHierarchies count="58">
    <cacheHierarchy uniqueName="[Dim Category].[Sub-Category]" caption="Sub-Category" attribute="1" defaultMemberUniqueName="[Dim Category].[Sub-Category].[All]" allUniqueName="[Dim Category].[Sub-Category].[All]" dimensionUniqueName="[Dim Category]" displayFolder="" count="2" memberValueDatatype="130" unbalanced="0">
      <fieldsUsage count="2">
        <fieldUsage x="-1"/>
        <fieldUsage x="1"/>
      </fieldsUsage>
    </cacheHierarchy>
    <cacheHierarchy uniqueName="[Dim Category].[Category]" caption="Category" attribute="1" defaultMemberUniqueName="[Dim Category].[Category].[All]" allUniqueName="[Dim Category].[Category].[All]" dimensionUniqueName="[Dim Category]" displayFolder="" count="2" memberValueDatatype="130" unbalanced="0"/>
    <cacheHierarchy uniqueName="[Dim Customer].[Customer ID]" caption="Customer ID" attribute="1" defaultMemberUniqueName="[Dim Customer].[Customer ID].[All]" allUniqueName="[Dim Customer].[Customer ID].[All]" dimensionUniqueName="[Dim Customer]" displayFolder="" count="2"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0"/>
      </fieldsUsage>
    </cacheHierarchy>
    <cacheHierarchy uniqueName="[Dim Customer].[Segment]" caption="Segment" attribute="1" defaultMemberUniqueName="[Dim Customer].[Segment].[All]" allUniqueName="[Dim Customer].[Segment].[All]" dimensionUniqueName="[Dim Customer]" displayFolder="" count="2" memberValueDatatype="130" unbalanced="0"/>
    <cacheHierarchy uniqueName="[Dim Location].[Postal Code]" caption="Postal Code" attribute="1" defaultMemberUniqueName="[Dim Location].[Postal Code].[All]" allUniqueName="[Dim Location].[Postal Code].[All]" dimensionUniqueName="[Dim Location]" displayFolder="" count="2" memberValueDatatype="130" unbalanced="0"/>
    <cacheHierarchy uniqueName="[Dim Location].[Country]" caption="Country" attribute="1" defaultMemberUniqueName="[Dim Location].[Country].[All]" allUniqueName="[Dim Location].[Country].[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2" memberValueDatatype="130" unbalanced="0"/>
    <cacheHierarchy uniqueName="[Dim Location].[State]" caption="State" attribute="1" defaultMemberUniqueName="[Dim Location].[State].[All]" allUniqueName="[Dim Location].[State].[All]" dimensionUniqueName="[Dim Location]" displayFolder="" count="2" memberValueDatatype="13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Order Date].[Order Date]" caption="Order Date" attribute="1" time="1" defaultMemberUniqueName="[Dim Order Date].[Order Date].[All]" allUniqueName="[Dim Order Date].[Order Date].[All]" dimensionUniqueName="[Dim Order Date]" displayFolder="" count="2" memberValueDatatype="7" unbalanced="0"/>
    <cacheHierarchy uniqueName="[Dim Order Date].[Year]" caption="Year" attribute="1" defaultMemberUniqueName="[Dim Order Date].[Year].[All]" allUniqueName="[Dim Order Date].[Year].[All]" dimensionUniqueName="[Dim Order Date]" displayFolder="" count="2" memberValueDatatype="20" unbalanced="0"/>
    <cacheHierarchy uniqueName="[Dim Order Date].[Month]" caption="Month" attribute="1" defaultMemberUniqueName="[Dim Order Date].[Month].[All]" allUniqueName="[Dim Order Date].[Month].[All]" dimensionUniqueName="[Dim Order Date]" displayFolder="" count="2" memberValueDatatype="20" unbalanced="0">
      <fieldsUsage count="2">
        <fieldUsage x="-1"/>
        <fieldUsage x="2"/>
      </fieldsUsage>
    </cacheHierarchy>
    <cacheHierarchy uniqueName="[Dim Product].[Product ID]" caption="Product ID" attribute="1" defaultMemberUniqueName="[Dim Product].[Product ID].[All]" allUniqueName="[Dim Product].[Product ID].[All]" dimensionUniqueName="[Dim Product]" displayFolder="" count="2" memberValueDatatype="130" unbalanced="0"/>
    <cacheHierarchy uniqueName="[Dim Product].[Product Name]" caption="Product Name" attribute="1" defaultMemberUniqueName="[Dim Product].[Product Name].[All]" allUniqueName="[Dim Product].[Product Name].[All]" dimensionUniqueName="[Dim Product]" displayFolder="" count="2" memberValueDatatype="130" unbalanced="0"/>
    <cacheHierarchy uniqueName="[Dim Returns].[Returned]" caption="Returned" attribute="1" defaultMemberUniqueName="[Dim Returns].[Returned].[All]" allUniqueName="[Dim Returns].[Returned].[All]" dimensionUniqueName="[Dim Returns]" displayFolder="" count="2" memberValueDatatype="130" unbalanced="0"/>
    <cacheHierarchy uniqueName="[Dim Returns].[Order ID]" caption="Order ID" attribute="1" defaultMemberUniqueName="[Dim Returns].[Order ID].[All]" allUniqueName="[Dim Returns].[Order ID].[All]" dimensionUniqueName="[Dim Returns]" displayFolder="" count="2" memberValueDatatype="130" unbalanced="0"/>
    <cacheHierarchy uniqueName="[Dim Seller].[Seller Name]" caption="Seller Name" attribute="1" defaultMemberUniqueName="[Dim Seller].[Seller Name].[All]" allUniqueName="[Dim Seller].[Seller Name].[All]" dimensionUniqueName="[Dim Seller]" displayFolder="" count="2" memberValueDatatype="130" unbalanced="0"/>
    <cacheHierarchy uniqueName="[Dim Seller].[Region]" caption="Region" attribute="1" defaultMemberUniqueName="[Dim Seller].[Region].[All]" allUniqueName="[Dim Seller].[Region].[All]" dimensionUniqueName="[Dim Seller]" displayFolder="" count="2" memberValueDatatype="130" unbalanced="0"/>
    <cacheHierarchy uniqueName="[Dim Ship Date].[Ship Date]" caption="Ship Date" attribute="1" time="1" defaultMemberUniqueName="[Dim Ship Date].[Ship Date].[All]" allUniqueName="[Dim Ship Date].[Ship Date].[All]" dimensionUniqueName="[Dim Ship Date]" displayFolder="" count="2" memberValueDatatype="7" unbalanced="0"/>
    <cacheHierarchy uniqueName="[Dim Ship Date].[Year]" caption="Year" attribute="1" defaultMemberUniqueName="[Dim Ship Date].[Year].[All]" allUniqueName="[Dim Ship Date].[Year].[All]" dimensionUniqueName="[Dim Ship Date]" displayFolder="" count="2" memberValueDatatype="20" unbalanced="0"/>
    <cacheHierarchy uniqueName="[Dim Ship Date].[Month]" caption="Month" attribute="1" defaultMemberUniqueName="[Dim Ship Date].[Month].[All]" allUniqueName="[Dim Ship Date].[Month].[All]" dimensionUniqueName="[Dim Ship Date]" displayFolder="" count="2"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2" memberValueDatatype="7" unbalanced="0"/>
    <cacheHierarchy uniqueName="[Fact Orders].[Ship Date]" caption="Ship Date" attribute="1" time="1" defaultMemberUniqueName="[Fact Orders].[Ship Date].[All]" allUniqueName="[Fact Orders].[Ship Date].[All]" dimensionUniqueName="[Fact Orders]" displayFolder="" count="2" memberValueDatatype="7" unbalanced="0"/>
    <cacheHierarchy uniqueName="[Fact Orders].[Ship Mode]" caption="Ship Mode" attribute="1" defaultMemberUniqueName="[Fact Orders].[Ship Mode].[All]" allUniqueName="[Fact Orders].[Ship Mode].[All]" dimensionUniqueName="[Fact Orders]" displayFolder="" count="2" memberValueDatatype="130" unbalanced="0"/>
    <cacheHierarchy uniqueName="[Fact Orders].[Customer ID]" caption="Customer ID" attribute="1" defaultMemberUniqueName="[Fact Orders].[Customer ID].[All]" allUniqueName="[Fact Orders].[Customer ID].[All]" dimensionUniqueName="[Fact Orders]" displayFolder="" count="2" memberValueDatatype="130" unbalanced="0"/>
    <cacheHierarchy uniqueName="[Fact Orders].[Postal Code]" caption="Postal Code" attribute="1" defaultMemberUniqueName="[Fact Orders].[Postal Code].[All]" allUniqueName="[Fact Orders].[Postal Code].[All]" dimensionUniqueName="[Fact Orders]" displayFolder="" count="2" memberValueDatatype="130" unbalanced="0"/>
    <cacheHierarchy uniqueName="[Fact Orders].[Product ID]" caption="Product ID" attribute="1" defaultMemberUniqueName="[Fact Orders].[Product ID].[All]" allUniqueName="[Fact Orders].[Product ID].[All]" dimensionUniqueName="[Fact Orders]" displayFolder="" count="2" memberValueDatatype="130" unbalanced="0"/>
    <cacheHierarchy uniqueName="[Fact Orders].[Sub-Category]" caption="Sub-Category" attribute="1" defaultMemberUniqueName="[Fact Orders].[Sub-Category].[All]" allUniqueName="[Fact Orders].[Sub-Category].[All]" dimensionUniqueName="[Fact Orders]" displayFolder="" count="2" memberValueDatatype="130" unbalanced="0"/>
    <cacheHierarchy uniqueName="[Fact Orders].[Sales]" caption="Sales" attribute="1" defaultMemberUniqueName="[Fact Orders].[Sales].[All]" allUniqueName="[Fact Orders].[Sales].[All]" dimensionUniqueName="[Fact Orders]" displayFolder="" count="2" memberValueDatatype="5" unbalanced="0"/>
    <cacheHierarchy uniqueName="[Fact Orders].[Quantity]" caption="Quantity" attribute="1" defaultMemberUniqueName="[Fact Orders].[Quantity].[All]" allUniqueName="[Fact Orders].[Quantity].[All]" dimensionUniqueName="[Fact Orders]" displayFolder="" count="2" memberValueDatatype="20" unbalanced="0"/>
    <cacheHierarchy uniqueName="[Fact Orders].[Discount]" caption="Discount" attribute="1" defaultMemberUniqueName="[Fact Orders].[Discount].[All]" allUniqueName="[Fact Orders].[Discount].[All]" dimensionUniqueName="[Fact Orders]" displayFolder="" count="2" memberValueDatatype="5" unbalanced="0"/>
    <cacheHierarchy uniqueName="[Fact Orders].[Profit]" caption="Profit" attribute="1" defaultMemberUniqueName="[Fact Orders].[Profit].[All]" allUniqueName="[Fact Orders].[Profit].[All]" dimensionUniqueName="[Fact Orders]" displayFolder="" count="2" memberValueDatatype="5" unbalanced="0"/>
    <cacheHierarchy uniqueName="[Fact Orders].[Seller Name]" caption="Seller Name" attribute="1" defaultMemberUniqueName="[Fact Orders].[Seller Name].[All]" allUniqueName="[Fact Orders].[Seller Name].[All]" dimensionUniqueName="[Fact Orders]" displayFolder="" count="2" memberValueDatatype="130" unbalanced="0"/>
    <cacheHierarchy uniqueName="[Fact Orders].[Profit Margin]" caption="Profit Margin" attribute="1" defaultMemberUniqueName="[Fact Orders].[Profit Margin].[All]" allUniqueName="[Fact Orders].[Profit Margin].[All]" dimensionUniqueName="[Fact Orders]" displayFolder="" count="2" memberValueDatatype="5" unbalanced="0"/>
    <cacheHierarchy uniqueName="[Fact Orders].[Sales Category]" caption="Sales Category" attribute="1" defaultMemberUniqueName="[Fact Orders].[Sales Category].[All]" allUniqueName="[Fact Orders].[Sales Category].[All]" dimensionUniqueName="[Fact Orders]" displayFolder="" count="2"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6119479167" createdVersion="5" refreshedVersion="8" minRefreshableVersion="3" recordCount="0" supportSubquery="1" supportAdvancedDrill="1" xr:uid="{102CABB0-90F9-45AD-9478-0D9DC8222AB5}">
  <cacheSource type="external" connectionId="10"/>
  <cacheFields count="5">
    <cacheField name="[Dim Customer].[Customer Name].[Customer Name]" caption="Customer Name" numFmtId="0" hierarchy="3" level="1">
      <sharedItems count="10">
        <s v="Adrian Barton"/>
        <s v="Christopher Conant"/>
        <s v="Hunter Lopez"/>
        <s v="Ken Lonsdale"/>
        <s v="Raymond Buch"/>
        <s v="Sanjit Chand"/>
        <s v="Sanjit Engle"/>
        <s v="Sean Miller"/>
        <s v="Tamara Chand"/>
        <s v="Tom Ashbrook"/>
      </sharedItems>
    </cacheField>
    <cacheField name="[Dim Category].[Sub-Category].[Sub-Category]" caption="Sub-Category" numFmtId="0" level="1">
      <sharedItems count="10">
        <s v="Accessories"/>
        <s v="Art"/>
        <s v="Copiers"/>
        <s v="Envelopes"/>
        <s v="Fasteners"/>
        <s v="Furnishings"/>
        <s v="Labels"/>
        <s v="Paper"/>
        <s v="Phones"/>
        <s v="Supplies"/>
      </sharedItems>
    </cacheField>
    <cacheField name="[Dim Order Date].[Month].[Month]" caption="Month"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 Order Date].[Month].&amp;[1]"/>
            <x15:cachedUniqueName index="1" name="[Dim Order Date].[Month].&amp;[2]"/>
            <x15:cachedUniqueName index="2" name="[Dim Order Date].[Month].&amp;[3]"/>
            <x15:cachedUniqueName index="3" name="[Dim Order Date].[Month].&amp;[4]"/>
            <x15:cachedUniqueName index="4" name="[Dim Order Date].[Month].&amp;[5]"/>
            <x15:cachedUniqueName index="5" name="[Dim Order Date].[Month].&amp;[6]"/>
            <x15:cachedUniqueName index="6" name="[Dim Order Date].[Month].&amp;[7]"/>
            <x15:cachedUniqueName index="7" name="[Dim Order Date].[Month].&amp;[8]"/>
            <x15:cachedUniqueName index="8" name="[Dim Order Date].[Month].&amp;[9]"/>
            <x15:cachedUniqueName index="9" name="[Dim Order Date].[Month].&amp;[10]"/>
            <x15:cachedUniqueName index="10" name="[Dim Order Date].[Month].&amp;[11]"/>
            <x15:cachedUniqueName index="11" name="[Dim Order Date].[Month].&amp;[12]"/>
          </x15:cachedUniqueNames>
        </ext>
      </extLst>
    </cacheField>
    <cacheField name="[Measures].[Sum of Sales]" caption="Sum of Sales" numFmtId="0" hierarchy="54" level="32767"/>
    <cacheField name="[Dim Location].[State].[State]" caption="State" numFmtId="0" hierarchy="8" level="1">
      <sharedItems count="10">
        <s v="California"/>
        <s v="Florida"/>
        <s v="Illinois"/>
        <s v="Michigan"/>
        <s v="New York"/>
        <s v="Ohio"/>
        <s v="Pennsylvania"/>
        <s v="Texas"/>
        <s v="Virginia"/>
        <s v="Washington"/>
      </sharedItems>
    </cacheField>
  </cacheFields>
  <cacheHierarchies count="58">
    <cacheHierarchy uniqueName="[Dim Category].[Sub-Category]" caption="Sub-Category" attribute="1" defaultMemberUniqueName="[Dim Category].[Sub-Category].[All]" allUniqueName="[Dim Category].[Sub-Category].[All]" dimensionUniqueName="[Dim Category]" displayFolder="" count="2" memberValueDatatype="130" unbalanced="0">
      <fieldsUsage count="2">
        <fieldUsage x="-1"/>
        <fieldUsage x="1"/>
      </fieldsUsage>
    </cacheHierarchy>
    <cacheHierarchy uniqueName="[Dim Category].[Category]" caption="Category" attribute="1" defaultMemberUniqueName="[Dim Category].[Category].[All]" allUniqueName="[Dim Category].[Category].[All]" dimensionUniqueName="[Dim Category]" displayFolder="" count="2" memberValueDatatype="130" unbalanced="0"/>
    <cacheHierarchy uniqueName="[Dim Customer].[Customer ID]" caption="Customer ID" attribute="1" defaultMemberUniqueName="[Dim Customer].[Customer ID].[All]" allUniqueName="[Dim Customer].[Customer ID].[All]" dimensionUniqueName="[Dim Customer]" displayFolder="" count="2"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0"/>
      </fieldsUsage>
    </cacheHierarchy>
    <cacheHierarchy uniqueName="[Dim Customer].[Segment]" caption="Segment" attribute="1" defaultMemberUniqueName="[Dim Customer].[Segment].[All]" allUniqueName="[Dim Customer].[Segment].[All]" dimensionUniqueName="[Dim Customer]" displayFolder="" count="2" memberValueDatatype="130" unbalanced="0"/>
    <cacheHierarchy uniqueName="[Dim Location].[Postal Code]" caption="Postal Code" attribute="1" defaultMemberUniqueName="[Dim Location].[Postal Code].[All]" allUniqueName="[Dim Location].[Postal Code].[All]" dimensionUniqueName="[Dim Location]" displayFolder="" count="2" memberValueDatatype="130" unbalanced="0"/>
    <cacheHierarchy uniqueName="[Dim Location].[Country]" caption="Country" attribute="1" defaultMemberUniqueName="[Dim Location].[Country].[All]" allUniqueName="[Dim Location].[Country].[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2" memberValueDatatype="130" unbalanced="0"/>
    <cacheHierarchy uniqueName="[Dim Location].[State]" caption="State" attribute="1" defaultMemberUniqueName="[Dim Location].[State].[All]" allUniqueName="[Dim Location].[State].[All]" dimensionUniqueName="[Dim Location]" displayFolder="" count="2" memberValueDatatype="130" unbalanced="0">
      <fieldsUsage count="2">
        <fieldUsage x="-1"/>
        <fieldUsage x="4"/>
      </fieldsUsage>
    </cacheHierarchy>
    <cacheHierarchy uniqueName="[Dim Location].[Region]" caption="Region" attribute="1" defaultMemberUniqueName="[Dim Location].[Region].[All]" allUniqueName="[Dim Location].[Region].[All]" dimensionUniqueName="[Dim Location]" displayFolder="" count="2" memberValueDatatype="130" unbalanced="0"/>
    <cacheHierarchy uniqueName="[Dim Order Date].[Order Date]" caption="Order Date" attribute="1" time="1" defaultMemberUniqueName="[Dim Order Date].[Order Date].[All]" allUniqueName="[Dim Order Date].[Order Date].[All]" dimensionUniqueName="[Dim Order Date]" displayFolder="" count="2" memberValueDatatype="7" unbalanced="0"/>
    <cacheHierarchy uniqueName="[Dim Order Date].[Year]" caption="Year" attribute="1" defaultMemberUniqueName="[Dim Order Date].[Year].[All]" allUniqueName="[Dim Order Date].[Year].[All]" dimensionUniqueName="[Dim Order Date]" displayFolder="" count="2" memberValueDatatype="20" unbalanced="0"/>
    <cacheHierarchy uniqueName="[Dim Order Date].[Month]" caption="Month" attribute="1" defaultMemberUniqueName="[Dim Order Date].[Month].[All]" allUniqueName="[Dim Order Date].[Month].[All]" dimensionUniqueName="[Dim Order Date]" displayFolder="" count="2" memberValueDatatype="20" unbalanced="0">
      <fieldsUsage count="2">
        <fieldUsage x="-1"/>
        <fieldUsage x="2"/>
      </fieldsUsage>
    </cacheHierarchy>
    <cacheHierarchy uniqueName="[Dim Product].[Product ID]" caption="Product ID" attribute="1" defaultMemberUniqueName="[Dim Product].[Product ID].[All]" allUniqueName="[Dim Product].[Product ID].[All]" dimensionUniqueName="[Dim Product]" displayFolder="" count="2" memberValueDatatype="130" unbalanced="0"/>
    <cacheHierarchy uniqueName="[Dim Product].[Product Name]" caption="Product Name" attribute="1" defaultMemberUniqueName="[Dim Product].[Product Name].[All]" allUniqueName="[Dim Product].[Product Name].[All]" dimensionUniqueName="[Dim Product]" displayFolder="" count="2" memberValueDatatype="130" unbalanced="0"/>
    <cacheHierarchy uniqueName="[Dim Returns].[Returned]" caption="Returned" attribute="1" defaultMemberUniqueName="[Dim Returns].[Returned].[All]" allUniqueName="[Dim Returns].[Returned].[All]" dimensionUniqueName="[Dim Returns]" displayFolder="" count="2" memberValueDatatype="130" unbalanced="0"/>
    <cacheHierarchy uniqueName="[Dim Returns].[Order ID]" caption="Order ID" attribute="1" defaultMemberUniqueName="[Dim Returns].[Order ID].[All]" allUniqueName="[Dim Returns].[Order ID].[All]" dimensionUniqueName="[Dim Returns]" displayFolder="" count="2" memberValueDatatype="130" unbalanced="0"/>
    <cacheHierarchy uniqueName="[Dim Seller].[Seller Name]" caption="Seller Name" attribute="1" defaultMemberUniqueName="[Dim Seller].[Seller Name].[All]" allUniqueName="[Dim Seller].[Seller Name].[All]" dimensionUniqueName="[Dim Seller]" displayFolder="" count="2" memberValueDatatype="130" unbalanced="0"/>
    <cacheHierarchy uniqueName="[Dim Seller].[Region]" caption="Region" attribute="1" defaultMemberUniqueName="[Dim Seller].[Region].[All]" allUniqueName="[Dim Seller].[Region].[All]" dimensionUniqueName="[Dim Seller]" displayFolder="" count="2" memberValueDatatype="130" unbalanced="0"/>
    <cacheHierarchy uniqueName="[Dim Ship Date].[Ship Date]" caption="Ship Date" attribute="1" time="1" defaultMemberUniqueName="[Dim Ship Date].[Ship Date].[All]" allUniqueName="[Dim Ship Date].[Ship Date].[All]" dimensionUniqueName="[Dim Ship Date]" displayFolder="" count="2" memberValueDatatype="7" unbalanced="0"/>
    <cacheHierarchy uniqueName="[Dim Ship Date].[Year]" caption="Year" attribute="1" defaultMemberUniqueName="[Dim Ship Date].[Year].[All]" allUniqueName="[Dim Ship Date].[Year].[All]" dimensionUniqueName="[Dim Ship Date]" displayFolder="" count="2" memberValueDatatype="20" unbalanced="0"/>
    <cacheHierarchy uniqueName="[Dim Ship Date].[Month]" caption="Month" attribute="1" defaultMemberUniqueName="[Dim Ship Date].[Month].[All]" allUniqueName="[Dim Ship Date].[Month].[All]" dimensionUniqueName="[Dim Ship Date]" displayFolder="" count="2"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2" memberValueDatatype="7" unbalanced="0"/>
    <cacheHierarchy uniqueName="[Fact Orders].[Ship Date]" caption="Ship Date" attribute="1" time="1" defaultMemberUniqueName="[Fact Orders].[Ship Date].[All]" allUniqueName="[Fact Orders].[Ship Date].[All]" dimensionUniqueName="[Fact Orders]" displayFolder="" count="2" memberValueDatatype="7" unbalanced="0"/>
    <cacheHierarchy uniqueName="[Fact Orders].[Ship Mode]" caption="Ship Mode" attribute="1" defaultMemberUniqueName="[Fact Orders].[Ship Mode].[All]" allUniqueName="[Fact Orders].[Ship Mode].[All]" dimensionUniqueName="[Fact Orders]" displayFolder="" count="2" memberValueDatatype="130" unbalanced="0"/>
    <cacheHierarchy uniqueName="[Fact Orders].[Customer ID]" caption="Customer ID" attribute="1" defaultMemberUniqueName="[Fact Orders].[Customer ID].[All]" allUniqueName="[Fact Orders].[Customer ID].[All]" dimensionUniqueName="[Fact Orders]" displayFolder="" count="2" memberValueDatatype="130" unbalanced="0"/>
    <cacheHierarchy uniqueName="[Fact Orders].[Postal Code]" caption="Postal Code" attribute="1" defaultMemberUniqueName="[Fact Orders].[Postal Code].[All]" allUniqueName="[Fact Orders].[Postal Code].[All]" dimensionUniqueName="[Fact Orders]" displayFolder="" count="2" memberValueDatatype="130" unbalanced="0"/>
    <cacheHierarchy uniqueName="[Fact Orders].[Product ID]" caption="Product ID" attribute="1" defaultMemberUniqueName="[Fact Orders].[Product ID].[All]" allUniqueName="[Fact Orders].[Product ID].[All]" dimensionUniqueName="[Fact Orders]" displayFolder="" count="2" memberValueDatatype="130" unbalanced="0"/>
    <cacheHierarchy uniqueName="[Fact Orders].[Sub-Category]" caption="Sub-Category" attribute="1" defaultMemberUniqueName="[Fact Orders].[Sub-Category].[All]" allUniqueName="[Fact Orders].[Sub-Category].[All]" dimensionUniqueName="[Fact Orders]" displayFolder="" count="2" memberValueDatatype="130" unbalanced="0"/>
    <cacheHierarchy uniqueName="[Fact Orders].[Sales]" caption="Sales" attribute="1" defaultMemberUniqueName="[Fact Orders].[Sales].[All]" allUniqueName="[Fact Orders].[Sales].[All]" dimensionUniqueName="[Fact Orders]" displayFolder="" count="2" memberValueDatatype="5" unbalanced="0"/>
    <cacheHierarchy uniqueName="[Fact Orders].[Quantity]" caption="Quantity" attribute="1" defaultMemberUniqueName="[Fact Orders].[Quantity].[All]" allUniqueName="[Fact Orders].[Quantity].[All]" dimensionUniqueName="[Fact Orders]" displayFolder="" count="2" memberValueDatatype="20" unbalanced="0"/>
    <cacheHierarchy uniqueName="[Fact Orders].[Discount]" caption="Discount" attribute="1" defaultMemberUniqueName="[Fact Orders].[Discount].[All]" allUniqueName="[Fact Orders].[Discount].[All]" dimensionUniqueName="[Fact Orders]" displayFolder="" count="2" memberValueDatatype="5" unbalanced="0"/>
    <cacheHierarchy uniqueName="[Fact Orders].[Profit]" caption="Profit" attribute="1" defaultMemberUniqueName="[Fact Orders].[Profit].[All]" allUniqueName="[Fact Orders].[Profit].[All]" dimensionUniqueName="[Fact Orders]" displayFolder="" count="2" memberValueDatatype="5" unbalanced="0"/>
    <cacheHierarchy uniqueName="[Fact Orders].[Seller Name]" caption="Seller Name" attribute="1" defaultMemberUniqueName="[Fact Orders].[Seller Name].[All]" allUniqueName="[Fact Orders].[Seller Name].[All]" dimensionUniqueName="[Fact Orders]" displayFolder="" count="2" memberValueDatatype="130" unbalanced="0"/>
    <cacheHierarchy uniqueName="[Fact Orders].[Profit Margin]" caption="Profit Margin" attribute="1" defaultMemberUniqueName="[Fact Orders].[Profit Margin].[All]" allUniqueName="[Fact Orders].[Profit Margin].[All]" dimensionUniqueName="[Fact Orders]" displayFolder="" count="2" memberValueDatatype="5" unbalanced="0"/>
    <cacheHierarchy uniqueName="[Fact Orders].[Sales Category]" caption="Sales Category" attribute="1" defaultMemberUniqueName="[Fact Orders].[Sales Category].[All]" allUniqueName="[Fact Orders].[Sales Category].[All]" dimensionUniqueName="[Fact Orders]" displayFolder="" count="2"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87153935187" createdVersion="5" refreshedVersion="8" minRefreshableVersion="3" recordCount="0" supportSubquery="1" supportAdvancedDrill="1" xr:uid="{B3FD2553-A112-496E-9DF3-C1190C17834F}">
  <cacheSource type="external" connectionId="10"/>
  <cacheFields count="2">
    <cacheField name="[Measures].[Distinct Count of Order ID]" caption="Distinct Count of Order ID" numFmtId="0" hierarchy="48" level="32767"/>
    <cacheField name="[Dim Order Date].[Year].[Year]" caption="Year" numFmtId="0" hierarchy="11" level="1">
      <sharedItems containsSemiMixedTypes="0" containsNonDate="0" containsString="0"/>
    </cacheField>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1"/>
      </fieldsUsage>
    </cacheHierarchy>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87154050925" createdVersion="5" refreshedVersion="8" minRefreshableVersion="3" recordCount="0" supportSubquery="1" supportAdvancedDrill="1" xr:uid="{7D955D49-4FE5-42AE-9210-18D7F1C4A846}">
  <cacheSource type="external" connectionId="10"/>
  <cacheFields count="2">
    <cacheField name="[Dim Order Date].[Year].[Year]" caption="Year" numFmtId="0" hierarchy="11" level="1">
      <sharedItems containsSemiMixedTypes="0" containsNonDate="0" containsString="0"/>
    </cacheField>
    <cacheField name="[Measures].[Distinct Count of Customer ID]" caption="Distinct Count of Customer ID" numFmtId="0" hierarchy="51" level="32767"/>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0"/>
      </fieldsUsage>
    </cacheHierarchy>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8715428241" createdVersion="5" refreshedVersion="8" minRefreshableVersion="3" recordCount="0" supportSubquery="1" supportAdvancedDrill="1" xr:uid="{E7E2DBC3-9991-4A2D-8D76-8F0055F7699D}">
  <cacheSource type="external" connectionId="10"/>
  <cacheFields count="2">
    <cacheField name="[Dim Order Date].[Year].[Year]" caption="Year" numFmtId="0" hierarchy="11" level="1">
      <sharedItems containsSemiMixedTypes="0" containsNonDate="0" containsString="0"/>
    </cacheField>
    <cacheField name="[Measures].[Distinct Count of Product ID]" caption="Distinct Count of Product ID" numFmtId="0" hierarchy="53" level="32767"/>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0"/>
      </fieldsUsage>
    </cacheHierarchy>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8715428241" createdVersion="5" refreshedVersion="8" minRefreshableVersion="3" recordCount="0" supportSubquery="1" supportAdvancedDrill="1" xr:uid="{6F5A6DD2-A652-4C16-B522-0E4D2C4F379E}">
  <cacheSource type="external" connectionId="10"/>
  <cacheFields count="2">
    <cacheField name="[Dim Order Date].[Year].[Year]" caption="Year" numFmtId="0" hierarchy="11" level="1">
      <sharedItems containsSemiMixedTypes="0" containsNonDate="0" containsString="0"/>
    </cacheField>
    <cacheField name="[Measures].[Sum of Sales]" caption="Sum of Sales" numFmtId="0" hierarchy="54" level="32767"/>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0"/>
      </fieldsUsage>
    </cacheHierarchy>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8.087154398148" createdVersion="5" refreshedVersion="8" minRefreshableVersion="3" recordCount="0" supportSubquery="1" supportAdvancedDrill="1" xr:uid="{A3363544-827D-4394-A89F-5F00C95D2C14}">
  <cacheSource type="external" connectionId="10"/>
  <cacheFields count="2">
    <cacheField name="[Dim Order Date].[Year].[Year]" caption="Year" numFmtId="0" hierarchy="11" level="1">
      <sharedItems containsSemiMixedTypes="0" containsNonDate="0" containsString="0"/>
    </cacheField>
    <cacheField name="[Measures].[Sum of Profit]" caption="Sum of Profit" numFmtId="0" hierarchy="55" level="32767"/>
  </cacheFields>
  <cacheHierarchies count="58">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0"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fieldsUsage count="2">
        <fieldUsage x="-1"/>
        <fieldUsage x="0"/>
      </fieldsUsage>
    </cacheHierarchy>
    <cacheHierarchy uniqueName="[Dim Order Date].[Month]" caption="Month" attribute="1" defaultMemberUniqueName="[Dim Order Date].[Month].[All]" allUniqueName="[Dim Order Date].[Month].[All]" dimensionUniqueName="[Dim Order Date]" displayFolder="" count="0"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35"/>
        </ext>
      </extLst>
    </cacheHierarchy>
  </cacheHierarchies>
  <kpis count="0"/>
  <dimensions count="10">
    <dimension name="Dim Category" uniqueName="[Dim Category]" caption="Dim Category"/>
    <dimension name="Dim Customer" uniqueName="[Dim Customer]" caption="Dim Customer"/>
    <dimension name="Dim Location" uniqueName="[Dim Location]" caption="Dim Location"/>
    <dimension name="Dim Order Date" uniqueName="[Dim Order Date]" caption="Dim Order Date"/>
    <dimension name="Dim Product" uniqueName="[Dim Product]" caption="Dim Product"/>
    <dimension name="Dim Returns" uniqueName="[Dim Returns]" caption="Dim Returns"/>
    <dimension name="Dim Seller" uniqueName="[Dim Seller]" caption="Dim Seller"/>
    <dimension name="Dim Ship Date" uniqueName="[Dim Ship Date]" caption="Dim Ship Date"/>
    <dimension name="Fact Orders" uniqueName="[Fact Orders]" caption="Fact Orders"/>
    <dimension measure="1" name="Measures" uniqueName="[Measures]" caption="Measures"/>
  </dimensions>
  <measureGroups count="9">
    <measureGroup name="Dim Category" caption="Dim Category"/>
    <measureGroup name="Dim Customer" caption="Dim Customer"/>
    <measureGroup name="Dim Location" caption="Dim Location"/>
    <measureGroup name="Dim Order Date" caption="Dim Order Date"/>
    <measureGroup name="Dim Product" caption="Dim Product"/>
    <measureGroup name="Dim Returns" caption="Dim Returns"/>
    <measureGroup name="Dim Seller" caption="Dim Seller"/>
    <measureGroup name="Dim Ship Date" caption="Dim Ship Date"/>
    <measureGroup name="Fact Orders" caption="Fact Orders"/>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856669791669" createdVersion="3" refreshedVersion="8" minRefreshableVersion="3" recordCount="0" supportSubquery="1" supportAdvancedDrill="1" xr:uid="{443B2087-41D7-45D9-9087-692C826929D9}">
  <cacheSource type="external" connectionId="10">
    <extLst>
      <ext xmlns:x14="http://schemas.microsoft.com/office/spreadsheetml/2009/9/main" uri="{F057638F-6D5F-4e77-A914-E7F072B9BCA8}">
        <x14:sourceConnection name="ThisWorkbookDataModel"/>
      </ext>
    </extLst>
  </cacheSource>
  <cacheFields count="0"/>
  <cacheHierarchies count="49">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2"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2"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cacheHierarchy uniqueName="[Dim Order Date].[Month]" caption="Month" attribute="1" defaultMemberUniqueName="[Dim Order Date].[Month].[All]" allUniqueName="[Dim Order Date].[Month].[All]" dimensionUniqueName="[Dim Order Date]" displayFolder="" count="2"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213122985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77.959439004633" createdVersion="3" refreshedVersion="8" minRefreshableVersion="3" recordCount="0" supportSubquery="1" supportAdvancedDrill="1" xr:uid="{B677D1C6-CA49-4705-A935-CC59A5E91D58}">
  <cacheSource type="external" connectionId="10">
    <extLst>
      <ext xmlns:x14="http://schemas.microsoft.com/office/spreadsheetml/2009/9/main" uri="{F057638F-6D5F-4e77-A914-E7F072B9BCA8}">
        <x14:sourceConnection name="ThisWorkbookDataModel"/>
      </ext>
    </extLst>
  </cacheSource>
  <cacheFields count="0"/>
  <cacheHierarchies count="56">
    <cacheHierarchy uniqueName="[Dim Category].[Sub-Category]" caption="Sub-Category" attribute="1" defaultMemberUniqueName="[Dim Category].[Sub-Category].[All]" allUniqueName="[Dim Category].[Sub-Category].[All]" dimensionUniqueName="[Dim Category]" displayFolder="" count="0" memberValueDatatype="130" unbalanced="0"/>
    <cacheHierarchy uniqueName="[Dim Category].[Category]" caption="Category" attribute="1" defaultMemberUniqueName="[Dim Category].[Category].[All]" allUniqueName="[Dim Category].[Category].[All]" dimensionUniqueName="[Dim Category]" displayFolder="" count="2"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2" memberValueDatatype="130" unbalanced="0"/>
    <cacheHierarchy uniqueName="[Dim Location].[Postal Code]" caption="Postal Code" attribute="1" defaultMemberUniqueName="[Dim Location].[Postal Code].[All]" allUniqueName="[Dim Location].[Postal Code].[All]" dimensionUniqueName="[Dim Location]" displayFolder="" count="0" memberValueDatatype="130" unbalanced="0"/>
    <cacheHierarchy uniqueName="[Dim Location].[Country]" caption="Country" attribute="1" defaultMemberUniqueName="[Dim Location].[Country].[All]" allUniqueName="[Dim Location].[Country].[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Order Date].[Order Date]" caption="Order Date" attribute="1" time="1" defaultMemberUniqueName="[Dim Order Date].[Order Date].[All]" allUniqueName="[Dim Order Date].[Order Date].[All]" dimensionUniqueName="[Dim Order Date]" displayFolder="" count="0" memberValueDatatype="7" unbalanced="0"/>
    <cacheHierarchy uniqueName="[Dim Order Date].[Year]" caption="Year" attribute="1" defaultMemberUniqueName="[Dim Order Date].[Year].[All]" allUniqueName="[Dim Order Date].[Year].[All]" dimensionUniqueName="[Dim Order Date]" displayFolder="" count="2" memberValueDatatype="20" unbalanced="0"/>
    <cacheHierarchy uniqueName="[Dim Order Date].[Month]" caption="Month" attribute="1" defaultMemberUniqueName="[Dim Order Date].[Month].[All]" allUniqueName="[Dim Order Date].[Month].[All]" dimensionUniqueName="[Dim Order Date]" displayFolder="" count="2" memberValueDatatype="2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Seller].[Seller Name]" caption="Seller Name" attribute="1" defaultMemberUniqueName="[Dim Seller].[Seller Name].[All]" allUniqueName="[Dim Seller].[Seller Name].[All]" dimensionUniqueName="[Dim Seller]" displayFolder="" count="0" memberValueDatatype="130" unbalanced="0"/>
    <cacheHierarchy uniqueName="[Dim Seller].[Region]" caption="Region" attribute="1" defaultMemberUniqueName="[Dim Seller].[Region].[All]" allUniqueName="[Dim Seller].[Region].[All]" dimensionUniqueName="[Dim Seller]" displayFolder="" count="0" memberValueDatatype="130" unbalanced="0"/>
    <cacheHierarchy uniqueName="[Dim Ship Date].[Ship Date]" caption="Ship Date" attribute="1" time="1" defaultMemberUniqueName="[Dim Ship Date].[Ship Date].[All]" allUniqueName="[Dim Ship Date].[Ship Date].[All]" dimensionUniqueName="[Dim Ship Date]" displayFolder="" count="0" memberValueDatatype="7" unbalanced="0"/>
    <cacheHierarchy uniqueName="[Dim Ship Date].[Year]" caption="Year" attribute="1" defaultMemberUniqueName="[Dim Ship Date].[Year].[All]" allUniqueName="[Dim Ship Date].[Year].[All]" dimensionUniqueName="[Dim Ship Date]" displayFolder="" count="0" memberValueDatatype="20" unbalanced="0"/>
    <cacheHierarchy uniqueName="[Dim Ship Date].[Month]" caption="Month" attribute="1" defaultMemberUniqueName="[Dim Ship Date].[Month].[All]" allUniqueName="[Dim Ship Date].[Month].[All]" dimensionUniqueName="[Dim Ship Date]"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ostal Code]" caption="Postal Code" attribute="1" defaultMemberUniqueName="[Fact Orders].[Postal Code].[All]" allUniqueName="[Fact Orders].[Postal Code].[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Sub-Category]" caption="Sub-Category" attribute="1" defaultMemberUniqueName="[Fact Orders].[Sub-Category].[All]" allUniqueName="[Fact Orders].[Sub-Category].[All]" dimensionUniqueName="[Fact Orders]" displayFolder="" count="0" memberValueDatatype="130" unbalanced="0"/>
    <cacheHierarchy uniqueName="[Fact Orders].[Sales]" caption="Sales" attribute="1" defaultMemberUniqueName="[Fact Orders].[Sales].[All]" allUniqueName="[Fact Orders].[Sales].[All]" dimensionUniqueName="[Fact Orders]" displayFolder="" count="0" memberValueDatatype="5"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Seller Name]" caption="Seller Name" attribute="1" defaultMemberUniqueName="[Fact Orders].[Seller Name].[All]" allUniqueName="[Fact Orders].[Seller Name].[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Fact Orders].[Sales Category]" caption="Sales Category" attribute="1" defaultMemberUniqueName="[Fact Orders].[Sales Category].[All]" allUniqueName="[Fact Orders].[Sales Category].[All]" dimensionUniqueName="[Fact Orders]" displayFolder="" count="0" memberValueDatatype="130" unbalanced="0"/>
    <cacheHierarchy uniqueName="[Measures].[__XL_Count Fact Orders]" caption="__XL_Count Fact Orders" measure="1" displayFolder="" measureGroup="Fact Orders"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Location]" caption="__XL_Count Dim Location" measure="1" displayFolder="" measureGroup="Dim Location" count="0" hidden="1"/>
    <cacheHierarchy uniqueName="[Measures].[__XL_Count Dim Product]" caption="__XL_Count Dim Product" measure="1" displayFolder="" measureGroup="Dim Product" count="0" hidden="1"/>
    <cacheHierarchy uniqueName="[Measures].[__XL_Count Dim Category]" caption="__XL_Count Dim Category" measure="1" displayFolder="" measureGroup="Dim Category" count="0" hidden="1"/>
    <cacheHierarchy uniqueName="[Measures].[__XL_Count Dim Order Date]" caption="__XL_Count Dim Order Date" measure="1" displayFolder="" measureGroup="Dim Order Date" count="0" hidden="1"/>
    <cacheHierarchy uniqueName="[Measures].[__XL_Count Dim Ship Date]" caption="__XL_Count Dim Ship Date" measure="1" displayFolder="" measureGroup="Dim Ship Date" count="0" hidden="1"/>
    <cacheHierarchy uniqueName="[Measures].[__XL_Count Dim Seller]" caption="__XL_Count Dim Seller" measure="1" displayFolder="" measureGroup="Dim Seller" count="0" hidden="1"/>
    <cacheHierarchy uniqueName="[Measures].[__No measures defined]" caption="__No measures defined" measure="1" displayFolder="" count="0" hidden="1"/>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Distinct Count of Order ID]" caption="Distinct Count of Order ID" measure="1" displayFolder="" measureGroup="Fact Orders" count="0" hidden="1">
      <extLst>
        <ext xmlns:x15="http://schemas.microsoft.com/office/spreadsheetml/2010/11/main" uri="{B97F6D7D-B522-45F9-BDA1-12C45D357490}">
          <x15:cacheHierarchy aggregatedColumn="22"/>
        </ext>
      </extLst>
    </cacheHierarchy>
    <cacheHierarchy uniqueName="[Measures].[Count of Region]" caption="Count of Region" measure="1" displayFolder="" measureGroup="Dim Location"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Fact Orders" count="0" hidden="1">
      <extLst>
        <ext xmlns:x15="http://schemas.microsoft.com/office/spreadsheetml/2010/11/main" uri="{B97F6D7D-B522-45F9-BDA1-12C45D357490}">
          <x15:cacheHierarchy aggregatedColumn="26"/>
        </ext>
      </extLst>
    </cacheHierarchy>
    <cacheHierarchy uniqueName="[Measures].[Count of Product ID]" caption="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Distinct Count of Product ID]" caption="Distinct Count of Product ID" measure="1" displayFolder="" measureGroup="Fact Order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8037596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4F290-8CD0-46D1-8B23-55F9D5F79BEA}" name="PivotTable34" cacheId="3366" applyNumberFormats="0" applyBorderFormats="0" applyFontFormats="0" applyPatternFormats="0" applyAlignmentFormats="0" applyWidthHeightFormats="1" dataCaption="Values" tag="dcab7d04-64b5-4835-be76-ec7beb06fa5a" updatedVersion="8" minRefreshableVersion="3" useAutoFormatting="1" subtotalHiddenItems="1" itemPrintTitles="1" createdVersion="5" indent="0" outline="1" outlineData="1" multipleFieldFilters="0" chartFormat="59" rowHeaderCaption="Sub Category">
  <location ref="L55:M66"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8"/>
    </i>
    <i>
      <x v="3"/>
    </i>
    <i>
      <x v="5"/>
    </i>
    <i>
      <x v="2"/>
    </i>
    <i>
      <x v="1"/>
    </i>
    <i>
      <x v="6"/>
    </i>
    <i>
      <x v="9"/>
    </i>
    <i>
      <x v="7"/>
    </i>
    <i>
      <x v="4"/>
    </i>
    <i>
      <x/>
    </i>
    <i t="grand">
      <x/>
    </i>
  </rowItems>
  <colItems count="1">
    <i/>
  </colItems>
  <dataFields count="1">
    <dataField name="Sum of Sales" fld="3" baseField="0" baseItem="0" numFmtId="171"/>
  </dataFields>
  <formats count="4">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s>
  <chartFormats count="25">
    <chartFormat chart="36"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pivotArea type="data" outline="0" fieldPosition="0">
        <references count="2">
          <reference field="4294967294" count="1" selected="0">
            <x v="0"/>
          </reference>
          <reference field="4" count="1" selected="0">
            <x v="0"/>
          </reference>
        </references>
      </pivotArea>
    </chartFormat>
    <chartFormat chart="45" format="2">
      <pivotArea type="data" outline="0" fieldPosition="0">
        <references count="2">
          <reference field="4294967294" count="1" selected="0">
            <x v="0"/>
          </reference>
          <reference field="4" count="1" selected="0">
            <x v="4"/>
          </reference>
        </references>
      </pivotArea>
    </chartFormat>
    <chartFormat chart="45" format="2">
      <pivotArea type="data" outline="0" fieldPosition="0">
        <references count="2">
          <reference field="4294967294" count="1" selected="0">
            <x v="0"/>
          </reference>
          <reference field="4" count="1" selected="0">
            <x v="9"/>
          </reference>
        </references>
      </pivotArea>
    </chartFormat>
    <chartFormat chart="45" format="3">
      <pivotArea type="data" outline="0" fieldPosition="0">
        <references count="2">
          <reference field="4294967294" count="1" selected="0">
            <x v="0"/>
          </reference>
          <reference field="4" count="1" selected="0">
            <x v="2"/>
          </reference>
        </references>
      </pivotArea>
    </chartFormat>
    <chartFormat chart="45" format="4">
      <pivotArea type="data" outline="0" fieldPosition="0">
        <references count="2">
          <reference field="4294967294" count="1" selected="0">
            <x v="0"/>
          </reference>
          <reference field="4" count="1" selected="0">
            <x v="8"/>
          </reference>
        </references>
      </pivotArea>
    </chartFormat>
    <chartFormat chart="45" format="5">
      <pivotArea type="data" outline="0" fieldPosition="0">
        <references count="2">
          <reference field="4294967294" count="1" selected="0">
            <x v="0"/>
          </reference>
          <reference field="4" count="1" selected="0">
            <x v="6"/>
          </reference>
        </references>
      </pivotArea>
    </chartFormat>
    <chartFormat chart="45" format="6">
      <pivotArea type="data" outline="0" fieldPosition="0">
        <references count="2">
          <reference field="4294967294" count="1" selected="0">
            <x v="0"/>
          </reference>
          <reference field="4" count="1" selected="0">
            <x v="5"/>
          </reference>
        </references>
      </pivotArea>
    </chartFormat>
    <chartFormat chart="45" format="7">
      <pivotArea type="data" outline="0" fieldPosition="0">
        <references count="2">
          <reference field="4294967294" count="1" selected="0">
            <x v="0"/>
          </reference>
          <reference field="4" count="1" selected="0">
            <x v="7"/>
          </reference>
        </references>
      </pivotArea>
    </chartFormat>
    <chartFormat chart="45" format="8">
      <pivotArea type="data" outline="0" fieldPosition="0">
        <references count="2">
          <reference field="4294967294" count="1" selected="0">
            <x v="0"/>
          </reference>
          <reference field="4" count="1" selected="0">
            <x v="3"/>
          </reference>
        </references>
      </pivotArea>
    </chartFormat>
    <chartFormat chart="45" format="9">
      <pivotArea type="data" outline="0" fieldPosition="0">
        <references count="2">
          <reference field="4294967294" count="1" selected="0">
            <x v="0"/>
          </reference>
          <reference field="4" count="1" selected="0">
            <x v="1"/>
          </reference>
        </references>
      </pivotArea>
    </chartFormat>
    <chartFormat chart="58" format="21" series="1">
      <pivotArea type="data" outline="0" fieldPosition="0">
        <references count="1">
          <reference field="4294967294" count="1" selected="0">
            <x v="0"/>
          </reference>
        </references>
      </pivotArea>
    </chartFormat>
    <chartFormat chart="58" format="22">
      <pivotArea type="data" outline="0" fieldPosition="0">
        <references count="2">
          <reference field="4294967294" count="1" selected="0">
            <x v="0"/>
          </reference>
          <reference field="4" count="1" selected="0">
            <x v="8"/>
          </reference>
        </references>
      </pivotArea>
    </chartFormat>
    <chartFormat chart="58" format="23">
      <pivotArea type="data" outline="0" fieldPosition="0">
        <references count="2">
          <reference field="4294967294" count="1" selected="0">
            <x v="0"/>
          </reference>
          <reference field="4" count="1" selected="0">
            <x v="3"/>
          </reference>
        </references>
      </pivotArea>
    </chartFormat>
    <chartFormat chart="58" format="24">
      <pivotArea type="data" outline="0" fieldPosition="0">
        <references count="2">
          <reference field="4294967294" count="1" selected="0">
            <x v="0"/>
          </reference>
          <reference field="4" count="1" selected="0">
            <x v="5"/>
          </reference>
        </references>
      </pivotArea>
    </chartFormat>
    <chartFormat chart="58" format="25">
      <pivotArea type="data" outline="0" fieldPosition="0">
        <references count="2">
          <reference field="4294967294" count="1" selected="0">
            <x v="0"/>
          </reference>
          <reference field="4" count="1" selected="0">
            <x v="2"/>
          </reference>
        </references>
      </pivotArea>
    </chartFormat>
    <chartFormat chart="58" format="26">
      <pivotArea type="data" outline="0" fieldPosition="0">
        <references count="2">
          <reference field="4294967294" count="1" selected="0">
            <x v="0"/>
          </reference>
          <reference field="4" count="1" selected="0">
            <x v="1"/>
          </reference>
        </references>
      </pivotArea>
    </chartFormat>
    <chartFormat chart="58" format="27">
      <pivotArea type="data" outline="0" fieldPosition="0">
        <references count="2">
          <reference field="4294967294" count="1" selected="0">
            <x v="0"/>
          </reference>
          <reference field="4" count="1" selected="0">
            <x v="6"/>
          </reference>
        </references>
      </pivotArea>
    </chartFormat>
    <chartFormat chart="58" format="28">
      <pivotArea type="data" outline="0" fieldPosition="0">
        <references count="2">
          <reference field="4294967294" count="1" selected="0">
            <x v="0"/>
          </reference>
          <reference field="4" count="1" selected="0">
            <x v="9"/>
          </reference>
        </references>
      </pivotArea>
    </chartFormat>
    <chartFormat chart="58" format="29">
      <pivotArea type="data" outline="0" fieldPosition="0">
        <references count="2">
          <reference field="4294967294" count="1" selected="0">
            <x v="0"/>
          </reference>
          <reference field="4" count="1" selected="0">
            <x v="7"/>
          </reference>
        </references>
      </pivotArea>
    </chartFormat>
    <chartFormat chart="58" format="30">
      <pivotArea type="data" outline="0" fieldPosition="0">
        <references count="2">
          <reference field="4294967294" count="1" selected="0">
            <x v="0"/>
          </reference>
          <reference field="4" count="1" selected="0">
            <x v="4"/>
          </reference>
        </references>
      </pivotArea>
    </chartFormat>
    <chartFormat chart="58" format="31">
      <pivotArea type="data" outline="0" fieldPosition="0">
        <references count="2">
          <reference field="4294967294" count="1" selected="0">
            <x v="0"/>
          </reference>
          <reference field="4" count="1" selected="0">
            <x v="0"/>
          </reference>
        </references>
      </pivotArea>
    </chartFormat>
  </chartFormats>
  <pivotHierarchies count="5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filters count="3">
    <filter fld="0" type="count" id="1" iMeasureHier="54">
      <autoFilter ref="A1">
        <filterColumn colId="0">
          <top10 val="10" filterVal="10"/>
        </filterColumn>
      </autoFilter>
    </filter>
    <filter fld="1" type="count" id="2" iMeasureHier="57">
      <autoFilter ref="A1">
        <filterColumn colId="0">
          <top10 val="10" filterVal="10"/>
        </filterColumn>
      </autoFilter>
    </filter>
    <filter fld="4" type="count" id="3" iMeasureHier="5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activeTabTopLevelEntity name="[Dim Category]"/>
        <x15:activeTabTopLevelEntity name="[Dim Order Date]"/>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C5BA07-7006-45FD-B926-D1CD9F005773}" name="PivotTable33" cacheId="3350" applyNumberFormats="0" applyBorderFormats="0" applyFontFormats="0" applyPatternFormats="0" applyAlignmentFormats="0" applyWidthHeightFormats="1" dataCaption="Values" tag="1a58f240-7385-4d67-95cb-5f252ae57672" updatedVersion="8" minRefreshableVersion="3" useAutoFormatting="1" subtotalHiddenItems="1" itemPrintTitles="1" createdVersion="5" indent="0" outline="1" outlineData="1" multipleFieldFilters="0" chartFormat="50" rowHeaderCaption="Sub Category">
  <location ref="A53:B6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Sales" fld="3" baseField="0" baseItem="0" numFmtId="171"/>
  </dataFields>
  <formats count="2">
    <format dxfId="0">
      <pivotArea collapsedLevelsAreSubtotals="1" fieldPosition="0">
        <references count="1">
          <reference field="2" count="0"/>
        </references>
      </pivotArea>
    </format>
    <format dxfId="1">
      <pivotArea outline="0" collapsedLevelsAreSubtotals="1" fieldPosition="0"/>
    </format>
  </formats>
  <chartFormats count="9">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2" count="1" selected="0">
            <x v="8"/>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2" count="1" selected="0">
            <x v="8"/>
          </reference>
        </references>
      </pivotArea>
    </chartFormat>
    <chartFormat chart="46" format="6">
      <pivotArea type="data" outline="0" fieldPosition="0">
        <references count="2">
          <reference field="4294967294" count="1" selected="0">
            <x v="0"/>
          </reference>
          <reference field="2" count="1" selected="0">
            <x v="6"/>
          </reference>
        </references>
      </pivotArea>
    </chartFormat>
    <chartFormat chart="46" format="7">
      <pivotArea type="data" outline="0" fieldPosition="0">
        <references count="2">
          <reference field="4294967294" count="1" selected="0">
            <x v="0"/>
          </reference>
          <reference field="2" count="1" selected="0">
            <x v="4"/>
          </reference>
        </references>
      </pivotArea>
    </chartFormat>
    <chartFormat chart="46" format="8">
      <pivotArea type="data" outline="0" fieldPosition="0">
        <references count="2">
          <reference field="4294967294" count="1" selected="0">
            <x v="0"/>
          </reference>
          <reference field="2" count="1" selected="0">
            <x v="2"/>
          </reference>
        </references>
      </pivotArea>
    </chartFormat>
    <chartFormat chart="46" format="9">
      <pivotArea type="data" outline="0" fieldPosition="0">
        <references count="2">
          <reference field="4294967294" count="1" selected="0">
            <x v="0"/>
          </reference>
          <reference field="2" count="1" selected="0">
            <x v="10"/>
          </reference>
        </references>
      </pivotArea>
    </chartFormat>
    <chartFormat chart="46" format="10">
      <pivotArea type="data" outline="0" fieldPosition="0">
        <references count="2">
          <reference field="4294967294" count="1" selected="0">
            <x v="0"/>
          </reference>
          <reference field="2" count="1" selected="0">
            <x v="11"/>
          </reference>
        </references>
      </pivotArea>
    </chartFormat>
  </chartFormats>
  <pivotHierarchies count="5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activeTabTopLevelEntity name="[Dim Category]"/>
        <x15:activeTabTopLevelEntity name="[Dim Or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79893-F127-4F85-B88E-A6DF303F075E}" name="PivotTable32" cacheId="3328" applyNumberFormats="0" applyBorderFormats="0" applyFontFormats="0" applyPatternFormats="0" applyAlignmentFormats="0" applyWidthHeightFormats="1" dataCaption="Values" tag="92932cc9-5336-4a95-92e6-c3cc855f4cfd" updatedVersion="8" minRefreshableVersion="3" useAutoFormatting="1" subtotalHiddenItems="1" itemPrintTitles="1" createdVersion="5" indent="0" outline="1" outlineData="1" multipleFieldFilters="0" chartFormat="34" rowHeaderCaption="Sub Category">
  <location ref="W45:X56"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6"/>
    </i>
    <i>
      <x v="7"/>
    </i>
    <i>
      <x v="3"/>
    </i>
    <i>
      <x v="2"/>
    </i>
    <i>
      <x v="4"/>
    </i>
    <i>
      <x v="1"/>
    </i>
    <i>
      <x/>
    </i>
    <i>
      <x v="5"/>
    </i>
    <i>
      <x v="8"/>
    </i>
    <i>
      <x v="9"/>
    </i>
    <i t="grand">
      <x/>
    </i>
  </rowItems>
  <colItems count="1">
    <i/>
  </colItems>
  <dataFields count="1">
    <dataField name="Average of Profit Margin" fld="1" subtotal="average" baseField="0" baseItem="0"/>
  </dataFields>
  <formats count="2">
    <format dxfId="7">
      <pivotArea collapsedLevelsAreSubtotals="1" fieldPosition="0">
        <references count="1">
          <reference field="2" count="0"/>
        </references>
      </pivotArea>
    </format>
    <format dxfId="6">
      <pivotArea grandRow="1" outline="0" collapsedLevelsAreSubtotals="1" fieldPosition="0"/>
    </format>
  </formats>
  <chartFormats count="22">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2" count="1" selected="0">
            <x v="6"/>
          </reference>
        </references>
      </pivotArea>
    </chartFormat>
    <chartFormat chart="31" format="2">
      <pivotArea type="data" outline="0" fieldPosition="0">
        <references count="2">
          <reference field="4294967294" count="1" selected="0">
            <x v="0"/>
          </reference>
          <reference field="2" count="1" selected="0">
            <x v="4"/>
          </reference>
        </references>
      </pivotArea>
    </chartFormat>
    <chartFormat chart="31" format="3">
      <pivotArea type="data" outline="0" fieldPosition="0">
        <references count="2">
          <reference field="4294967294" count="1" selected="0">
            <x v="0"/>
          </reference>
          <reference field="2" count="1" selected="0">
            <x v="8"/>
          </reference>
        </references>
      </pivotArea>
    </chartFormat>
    <chartFormat chart="31" format="4">
      <pivotArea type="data" outline="0" fieldPosition="0">
        <references count="2">
          <reference field="4294967294" count="1" selected="0">
            <x v="0"/>
          </reference>
          <reference field="2" count="1" selected="0">
            <x v="7"/>
          </reference>
        </references>
      </pivotArea>
    </chartFormat>
    <chartFormat chart="31" format="5">
      <pivotArea type="data" outline="0" fieldPosition="0">
        <references count="2">
          <reference field="4294967294" count="1" selected="0">
            <x v="0"/>
          </reference>
          <reference field="2" count="1" selected="0">
            <x v="1"/>
          </reference>
        </references>
      </pivotArea>
    </chartFormat>
    <chartFormat chart="31" format="6">
      <pivotArea type="data" outline="0" fieldPosition="0">
        <references count="2">
          <reference field="4294967294" count="1" selected="0">
            <x v="0"/>
          </reference>
          <reference field="2" count="1" selected="0">
            <x v="9"/>
          </reference>
        </references>
      </pivotArea>
    </chartFormat>
    <chartFormat chart="31" format="7">
      <pivotArea type="data" outline="0" fieldPosition="0">
        <references count="2">
          <reference field="4294967294" count="1" selected="0">
            <x v="0"/>
          </reference>
          <reference field="2" count="1" selected="0">
            <x v="3"/>
          </reference>
        </references>
      </pivotArea>
    </chartFormat>
    <chartFormat chart="31" format="8">
      <pivotArea type="data" outline="0" fieldPosition="0">
        <references count="2">
          <reference field="4294967294" count="1" selected="0">
            <x v="0"/>
          </reference>
          <reference field="2" count="1" selected="0">
            <x v="0"/>
          </reference>
        </references>
      </pivotArea>
    </chartFormat>
    <chartFormat chart="31" format="9">
      <pivotArea type="data" outline="0" fieldPosition="0">
        <references count="2">
          <reference field="4294967294" count="1" selected="0">
            <x v="0"/>
          </reference>
          <reference field="2" count="1" selected="0">
            <x v="2"/>
          </reference>
        </references>
      </pivotArea>
    </chartFormat>
    <chartFormat chart="31" format="10">
      <pivotArea type="data" outline="0" fieldPosition="0">
        <references count="2">
          <reference field="4294967294" count="1" selected="0">
            <x v="0"/>
          </reference>
          <reference field="2" count="1" selected="0">
            <x v="5"/>
          </reference>
        </references>
      </pivotArea>
    </chartFormat>
    <chartFormat chart="33" format="22" series="1">
      <pivotArea type="data" outline="0" fieldPosition="0">
        <references count="1">
          <reference field="4294967294" count="1" selected="0">
            <x v="0"/>
          </reference>
        </references>
      </pivotArea>
    </chartFormat>
    <chartFormat chart="33" format="23">
      <pivotArea type="data" outline="0" fieldPosition="0">
        <references count="2">
          <reference field="4294967294" count="1" selected="0">
            <x v="0"/>
          </reference>
          <reference field="2" count="1" selected="0">
            <x v="6"/>
          </reference>
        </references>
      </pivotArea>
    </chartFormat>
    <chartFormat chart="33" format="24">
      <pivotArea type="data" outline="0" fieldPosition="0">
        <references count="2">
          <reference field="4294967294" count="1" selected="0">
            <x v="0"/>
          </reference>
          <reference field="2" count="1" selected="0">
            <x v="7"/>
          </reference>
        </references>
      </pivotArea>
    </chartFormat>
    <chartFormat chart="33" format="25">
      <pivotArea type="data" outline="0" fieldPosition="0">
        <references count="2">
          <reference field="4294967294" count="1" selected="0">
            <x v="0"/>
          </reference>
          <reference field="2" count="1" selected="0">
            <x v="3"/>
          </reference>
        </references>
      </pivotArea>
    </chartFormat>
    <chartFormat chart="33" format="26">
      <pivotArea type="data" outline="0" fieldPosition="0">
        <references count="2">
          <reference field="4294967294" count="1" selected="0">
            <x v="0"/>
          </reference>
          <reference field="2" count="1" selected="0">
            <x v="2"/>
          </reference>
        </references>
      </pivotArea>
    </chartFormat>
    <chartFormat chart="33" format="27">
      <pivotArea type="data" outline="0" fieldPosition="0">
        <references count="2">
          <reference field="4294967294" count="1" selected="0">
            <x v="0"/>
          </reference>
          <reference field="2" count="1" selected="0">
            <x v="4"/>
          </reference>
        </references>
      </pivotArea>
    </chartFormat>
    <chartFormat chart="33" format="28">
      <pivotArea type="data" outline="0" fieldPosition="0">
        <references count="2">
          <reference field="4294967294" count="1" selected="0">
            <x v="0"/>
          </reference>
          <reference field="2" count="1" selected="0">
            <x v="1"/>
          </reference>
        </references>
      </pivotArea>
    </chartFormat>
    <chartFormat chart="33" format="29">
      <pivotArea type="data" outline="0" fieldPosition="0">
        <references count="2">
          <reference field="4294967294" count="1" selected="0">
            <x v="0"/>
          </reference>
          <reference field="2" count="1" selected="0">
            <x v="0"/>
          </reference>
        </references>
      </pivotArea>
    </chartFormat>
    <chartFormat chart="33" format="30">
      <pivotArea type="data" outline="0" fieldPosition="0">
        <references count="2">
          <reference field="4294967294" count="1" selected="0">
            <x v="0"/>
          </reference>
          <reference field="2" count="1" selected="0">
            <x v="5"/>
          </reference>
        </references>
      </pivotArea>
    </chartFormat>
    <chartFormat chart="33" format="31">
      <pivotArea type="data" outline="0" fieldPosition="0">
        <references count="2">
          <reference field="4294967294" count="1" selected="0">
            <x v="0"/>
          </reference>
          <reference field="2" count="1" selected="0">
            <x v="8"/>
          </reference>
        </references>
      </pivotArea>
    </chartFormat>
    <chartFormat chart="33" format="32">
      <pivotArea type="data" outline="0" fieldPosition="0">
        <references count="2">
          <reference field="4294967294" count="1" selected="0">
            <x v="0"/>
          </reference>
          <reference field="2" count="1" selected="0">
            <x v="9"/>
          </reference>
        </references>
      </pivotArea>
    </chartFormat>
  </chartFormats>
  <pivotHierarchies count="5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2" type="count" id="2" iMeasureHier="5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activeTabTopLevelEntity name="[Dim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9DAFF-43C1-43DC-B9FF-46DA4910CD85}" name="PivotTable31" cacheId="3269" applyNumberFormats="0" applyBorderFormats="0" applyFontFormats="0" applyPatternFormats="0" applyAlignmentFormats="0" applyWidthHeightFormats="1" dataCaption="Values" tag="bc6ff374-0705-4a31-a9a0-6954cde45f11" updatedVersion="8" minRefreshableVersion="3" useAutoFormatting="1" subtotalHiddenItems="1" itemPrintTitles="1" createdVersion="5" indent="0" outline="1" outlineData="1" multipleFieldFilters="0" chartFormat="18" rowHeaderCaption="Region">
  <location ref="L35:M4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2" baseField="0" baseItem="0"/>
  </dataFields>
  <formats count="7">
    <format dxfId="14">
      <pivotArea type="all" dataOnly="0" outline="0"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collapsedLevelsAreSubtotals="1" fieldPosition="0">
        <references count="1">
          <reference field="1" count="0"/>
        </references>
      </pivotArea>
    </format>
    <format dxfId="9">
      <pivotArea outline="0" collapsedLevelsAreSubtotals="1" fieldPosition="0"/>
    </format>
    <format dxfId="8">
      <pivotArea dataOnly="0" labelOnly="1" outline="0" axis="axisValues" fieldPosition="0"/>
    </format>
  </formats>
  <chartFormats count="1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3"/>
          </reference>
        </references>
      </pivotArea>
    </chartFormat>
    <chartFormat chart="15" format="2">
      <pivotArea type="data" outline="0" fieldPosition="0">
        <references count="2">
          <reference field="4294967294" count="1" selected="0">
            <x v="0"/>
          </reference>
          <reference field="1"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2"/>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7" format="13">
      <pivotArea type="data" outline="0" fieldPosition="0">
        <references count="2">
          <reference field="4294967294" count="1" selected="0">
            <x v="0"/>
          </reference>
          <reference field="1" count="1" selected="0">
            <x v="2"/>
          </reference>
        </references>
      </pivotArea>
    </chartFormat>
    <chartFormat chart="17" format="14">
      <pivotArea type="data" outline="0" fieldPosition="0">
        <references count="2">
          <reference field="4294967294" count="1" selected="0">
            <x v="0"/>
          </reference>
          <reference field="1" count="1" selected="0">
            <x v="3"/>
          </reference>
        </references>
      </pivotArea>
    </chartFormat>
  </chartFormats>
  <pivotHierarchies count="58">
    <pivotHierarchy dragToData="1"/>
    <pivotHierarchy multipleItemSelectionAllowed="1" dragToData="1">
      <members count="1" level="1">
        <member name="[Dim Category].[Category].&amp;[Office Supplies]"/>
      </members>
    </pivotHierarchy>
    <pivotHierarchy dragToData="1"/>
    <pivotHierarchy dragToData="1"/>
    <pivotHierarchy multipleItemSelectionAllowed="1" dragToData="1">
      <members count="1" level="1">
        <member name="[Dim Customer].[Segment].&amp;[Home Off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activeTabTopLevelEntity name="[Dim Category]"/>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056017-F65D-4E67-819A-97631D0D5D9F}" name="PivotTable30" cacheId="3270" applyNumberFormats="0" applyBorderFormats="0" applyFontFormats="0" applyPatternFormats="0" applyAlignmentFormats="0" applyWidthHeightFormats="1" dataCaption="Values" tag="6c3e87c6-b43b-492d-8e83-45cdf11e0d24" updatedVersion="8" minRefreshableVersion="3" useAutoFormatting="1" subtotalHiddenItems="1" itemPrintTitles="1" createdVersion="5" indent="0" outline="1" outlineData="1" multipleFieldFilters="0" chartFormat="14" rowHeaderCaption="Sales Category">
  <location ref="W25:X2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1"/>
    </i>
    <i>
      <x v="2"/>
    </i>
    <i>
      <x/>
    </i>
    <i t="grand">
      <x/>
    </i>
  </rowItems>
  <colItems count="1">
    <i/>
  </colItems>
  <dataFields count="1">
    <dataField name="Sum of Sales" fld="1" baseField="0" baseItem="0"/>
  </dataFields>
  <formats count="1">
    <format dxfId="15">
      <pivotArea collapsedLevelsAreSubtotals="1" fieldPosition="0">
        <references count="1">
          <reference field="2" count="0"/>
        </references>
      </pivotArea>
    </format>
  </format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1"/>
          </reference>
        </references>
      </pivotArea>
    </chartFormat>
    <chartFormat chart="9" format="2">
      <pivotArea type="data" outline="0" fieldPosition="0">
        <references count="2">
          <reference field="4294967294" count="1" selected="0">
            <x v="0"/>
          </reference>
          <reference field="2" count="1" selected="0">
            <x v="2"/>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1"/>
          </reference>
        </references>
      </pivotArea>
    </chartFormat>
    <chartFormat chart="12" format="10">
      <pivotArea type="data" outline="0" fieldPosition="0">
        <references count="2">
          <reference field="4294967294" count="1" selected="0">
            <x v="0"/>
          </reference>
          <reference field="2" count="1" selected="0">
            <x v="2"/>
          </reference>
        </references>
      </pivotArea>
    </chartFormat>
    <chartFormat chart="12" format="11">
      <pivotArea type="data" outline="0" fieldPosition="0">
        <references count="2">
          <reference field="4294967294" count="1" selected="0">
            <x v="0"/>
          </reference>
          <reference field="2" count="1" selected="0">
            <x v="0"/>
          </reference>
        </references>
      </pivotArea>
    </chartFormat>
  </chartFormats>
  <pivotHierarchies count="5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activeTabTopLevelEntity name="[Dim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A88F0-7A54-4EBD-9E1F-B1499E625E4B}" name="PivotTable29" cacheId="3271" applyNumberFormats="0" applyBorderFormats="0" applyFontFormats="0" applyPatternFormats="0" applyAlignmentFormats="0" applyWidthHeightFormats="1" dataCaption="Values" tag="5f33acef-343c-4442-aba8-5b2c0b368576" updatedVersion="8" minRefreshableVersion="3" useAutoFormatting="1" subtotalHiddenItems="1" itemPrintTitles="1" createdVersion="5" indent="0" outline="1" outlineData="1" multipleFieldFilters="0" chartFormat="7" rowHeaderCaption="Customers Name">
  <location ref="W7:X1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formats count="1">
    <format dxfId="16">
      <pivotArea collapsedLevelsAreSubtotals="1" fieldPosition="0">
        <references count="1">
          <reference field="0" count="0"/>
        </references>
      </pivotArea>
    </format>
  </formats>
  <chartFormats count="2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9"/>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0" count="1" selected="0">
            <x v="0"/>
          </reference>
        </references>
      </pivotArea>
    </chartFormat>
    <chartFormat chart="6" format="24">
      <pivotArea type="data" outline="0" fieldPosition="0">
        <references count="2">
          <reference field="4294967294" count="1" selected="0">
            <x v="0"/>
          </reference>
          <reference field="0" count="1" selected="0">
            <x v="1"/>
          </reference>
        </references>
      </pivotArea>
    </chartFormat>
    <chartFormat chart="6" format="25">
      <pivotArea type="data" outline="0" fieldPosition="0">
        <references count="2">
          <reference field="4294967294" count="1" selected="0">
            <x v="0"/>
          </reference>
          <reference field="0" count="1" selected="0">
            <x v="2"/>
          </reference>
        </references>
      </pivotArea>
    </chartFormat>
    <chartFormat chart="6" format="26">
      <pivotArea type="data" outline="0" fieldPosition="0">
        <references count="2">
          <reference field="4294967294" count="1" selected="0">
            <x v="0"/>
          </reference>
          <reference field="0" count="1" selected="0">
            <x v="3"/>
          </reference>
        </references>
      </pivotArea>
    </chartFormat>
    <chartFormat chart="6" format="27">
      <pivotArea type="data" outline="0" fieldPosition="0">
        <references count="2">
          <reference field="4294967294" count="1" selected="0">
            <x v="0"/>
          </reference>
          <reference field="0" count="1" selected="0">
            <x v="4"/>
          </reference>
        </references>
      </pivotArea>
    </chartFormat>
    <chartFormat chart="6" format="28">
      <pivotArea type="data" outline="0" fieldPosition="0">
        <references count="2">
          <reference field="4294967294" count="1" selected="0">
            <x v="0"/>
          </reference>
          <reference field="0" count="1" selected="0">
            <x v="5"/>
          </reference>
        </references>
      </pivotArea>
    </chartFormat>
    <chartFormat chart="6" format="29">
      <pivotArea type="data" outline="0" fieldPosition="0">
        <references count="2">
          <reference field="4294967294" count="1" selected="0">
            <x v="0"/>
          </reference>
          <reference field="0" count="1" selected="0">
            <x v="6"/>
          </reference>
        </references>
      </pivotArea>
    </chartFormat>
    <chartFormat chart="6" format="30">
      <pivotArea type="data" outline="0" fieldPosition="0">
        <references count="2">
          <reference field="4294967294" count="1" selected="0">
            <x v="0"/>
          </reference>
          <reference field="0" count="1" selected="0">
            <x v="7"/>
          </reference>
        </references>
      </pivotArea>
    </chartFormat>
    <chartFormat chart="6" format="31">
      <pivotArea type="data" outline="0" fieldPosition="0">
        <references count="2">
          <reference field="4294967294" count="1" selected="0">
            <x v="0"/>
          </reference>
          <reference field="0" count="1" selected="0">
            <x v="8"/>
          </reference>
        </references>
      </pivotArea>
    </chartFormat>
    <chartFormat chart="6" format="32">
      <pivotArea type="data" outline="0" fieldPosition="0">
        <references count="2">
          <reference field="4294967294" count="1" selected="0">
            <x v="0"/>
          </reference>
          <reference field="0" count="1" selected="0">
            <x v="9"/>
          </reference>
        </references>
      </pivotArea>
    </chartFormat>
  </chartFormats>
  <pivotHierarchies count="58">
    <pivotHierarchy dragToData="1"/>
    <pivotHierarchy dragToData="1"/>
    <pivotHierarchy dragToData="1"/>
    <pivotHierarchy dragToData="1"/>
    <pivotHierarchy multipleItemSelectionAllowed="1" dragToData="1">
      <members count="1" level="1">
        <member name="[Dim Customer].[Segment].&amp;[Home Off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D9C4B5-D067-42CB-921F-7B7357DAECE0}" name="PivotTable27" cacheId="3272" applyNumberFormats="0" applyBorderFormats="0" applyFontFormats="0" applyPatternFormats="0" applyAlignmentFormats="0" applyWidthHeightFormats="1" dataCaption="Values" tag="52ef5731-715b-4730-bbbd-752495d4cd3c" updatedVersion="8" minRefreshableVersion="3" useAutoFormatting="1" itemPrintTitles="1" createdVersion="5" indent="0" outline="1" outlineData="1" multipleFieldFilters="0" chartFormat="18" rowHeaderCaption="Products Name">
  <location ref="A33:B4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3"/>
    </i>
    <i>
      <x v="9"/>
    </i>
    <i>
      <x v="6"/>
    </i>
    <i>
      <x v="5"/>
    </i>
    <i>
      <x v="4"/>
    </i>
    <i>
      <x v="8"/>
    </i>
    <i>
      <x v="1"/>
    </i>
    <i>
      <x v="2"/>
    </i>
    <i>
      <x/>
    </i>
    <i t="grand">
      <x/>
    </i>
  </rowItems>
  <colItems count="1">
    <i/>
  </colItems>
  <dataFields count="1">
    <dataField name="Sum of Sales" fld="1" baseField="0" baseItem="0"/>
  </dataFields>
  <formats count="1">
    <format dxfId="17">
      <pivotArea collapsedLevelsAreSubtotals="1" fieldPosition="0">
        <references count="1">
          <reference field="0" count="0"/>
        </references>
      </pivotArea>
    </format>
  </formats>
  <chartFormats count="1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8"/>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9"/>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0" count="1" selected="0">
            <x v="3"/>
          </reference>
        </references>
      </pivotArea>
    </chartFormat>
    <chartFormat chart="17" format="19">
      <pivotArea type="data" outline="0" fieldPosition="0">
        <references count="2">
          <reference field="4294967294" count="1" selected="0">
            <x v="0"/>
          </reference>
          <reference field="0" count="1" selected="0">
            <x v="9"/>
          </reference>
        </references>
      </pivotArea>
    </chartFormat>
    <chartFormat chart="17" format="20">
      <pivotArea type="data" outline="0" fieldPosition="0">
        <references count="2">
          <reference field="4294967294" count="1" selected="0">
            <x v="0"/>
          </reference>
          <reference field="0" count="1" selected="0">
            <x v="5"/>
          </reference>
        </references>
      </pivotArea>
    </chartFormat>
    <chartFormat chart="17" format="21">
      <pivotArea type="data" outline="0" fieldPosition="0">
        <references count="2">
          <reference field="4294967294" count="1" selected="0">
            <x v="0"/>
          </reference>
          <reference field="0" count="1" selected="0">
            <x v="4"/>
          </reference>
        </references>
      </pivotArea>
    </chartFormat>
    <chartFormat chart="17" format="22">
      <pivotArea type="data" outline="0" fieldPosition="0">
        <references count="2">
          <reference field="4294967294" count="1" selected="0">
            <x v="0"/>
          </reference>
          <reference field="0" count="1" selected="0">
            <x v="1"/>
          </reference>
        </references>
      </pivotArea>
    </chartFormat>
    <chartFormat chart="17" format="23">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867886-3DFE-4628-9ADA-81F61F7C80B4}" name="PivotTable25" cacheId="3273" applyNumberFormats="0" applyBorderFormats="0" applyFontFormats="0" applyPatternFormats="0" applyAlignmentFormats="0" applyWidthHeightFormats="1" dataCaption="Values" tag="30e57a6a-00ea-45c2-8f34-367411512ba6" updatedVersion="8" minRefreshableVersion="3" useAutoFormatting="1" subtotalHiddenItems="1" itemPrintTitles="1" createdVersion="5" indent="0" outline="1" outlineData="1" multipleFieldFilters="0">
  <location ref="P8:P9" firstHeaderRow="1" firstDataRow="1" firstDataCol="0" rowPageCount="1" colPageCount="1"/>
  <pivotFields count="3">
    <pivotField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Items count="1">
    <i/>
  </rowItems>
  <colItems count="1">
    <i/>
  </colItems>
  <pageFields count="1">
    <pageField fld="2" hier="11" name="[Dim Order Date].[Year].&amp;[2018]" cap="2018"/>
  </pageFields>
  <dataFields count="1">
    <dataField name="Sum of Sales"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8]"/>
      </members>
    </pivotHierarchy>
    <pivotHierarchy multipleItemSelectionAllowed="1" dragToData="1">
      <members count="1" level="1">
        <member name="[Dim Order Date].[Month].&amp;[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CC472F-CE83-476E-AE8B-C39F8B63C56F}" name="PivotTable24" cacheId="3274" applyNumberFormats="0" applyBorderFormats="0" applyFontFormats="0" applyPatternFormats="0" applyAlignmentFormats="0" applyWidthHeightFormats="1" dataCaption="Values" tag="4d96165d-e5c8-4787-bce0-55bc30d8db6a" updatedVersion="8" minRefreshableVersion="3" useAutoFormatting="1" subtotalHiddenItems="1" itemPrintTitles="1" createdVersion="5" indent="0" outline="1" outlineData="1" multipleFieldFilters="0">
  <location ref="M8:M9" firstHeaderRow="1" firstDataRow="1" firstDataCol="0" rowPageCount="1" colPageCount="1"/>
  <pivotFields count="3">
    <pivotField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Items count="1">
    <i/>
  </rowItems>
  <colItems count="1">
    <i/>
  </colItems>
  <pageFields count="1">
    <pageField fld="2" hier="11" name="[Dim Order Date].[Year].&amp;[2019]" cap="2019"/>
  </pageFields>
  <dataFields count="1">
    <dataField name="Sum of Sales"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members count="1" level="1">
        <member name="[Dim Order Date].[Month].&amp;[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8D3673-73E2-40A4-B1A7-C388844C2AF5}" name="PivotTable23" cacheId="3275" applyNumberFormats="0" applyBorderFormats="0" applyFontFormats="0" applyPatternFormats="0" applyAlignmentFormats="0" applyWidthHeightFormats="1" dataCaption="Values" tag="a27bf363-09a6-42db-bdb7-99b871eec867" updatedVersion="8" minRefreshableVersion="3" useAutoFormatting="1" subtotalHiddenItems="1" itemPrintTitles="1" createdVersion="5" indent="0" outline="1" outlineData="1" multipleFieldFilters="0">
  <location ref="P19:P20"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2" name="[Dim Order Date].[Month].&amp;[11]" cap="11"/>
  </pageFields>
  <dataFields count="1">
    <dataField name="MTD Sales"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members count="1" level="1">
        <member name="[Dim Order Date].[Month].&amp;[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TD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04D26B-A8A9-4DE0-BCDC-8E7554147677}" name="PivotTable22" cacheId="3276" applyNumberFormats="0" applyBorderFormats="0" applyFontFormats="0" applyPatternFormats="0" applyAlignmentFormats="0" applyWidthHeightFormats="1" dataCaption="Values" tag="f2b61a39-ef7f-480d-933c-87ea51c6b79e" updatedVersion="8" minRefreshableVersion="3" useAutoFormatting="1" subtotalHiddenItems="1" itemPrintTitles="1" createdVersion="5" indent="0" outline="1" outlineData="1" multipleFieldFilters="0">
  <location ref="M19:M20"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2" name="[Dim Order Date].[Month].&amp;[12]" cap="12"/>
  </pageFields>
  <dataFields count="1">
    <dataField name="MTD Sales"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members count="1" level="1">
        <member name="[Dim Order Date].[Month].&amp;[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TD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6347C2-34E3-4513-9518-015E2F65B8E9}" name="PivotTable16" cacheId="3408" applyNumberFormats="0" applyBorderFormats="0" applyFontFormats="0" applyPatternFormats="0" applyAlignmentFormats="0" applyWidthHeightFormats="1" dataCaption="Values" tag="6c141e2e-8640-4c09-b509-66fd3586c6a4" updatedVersion="8" minRefreshableVersion="3" useAutoFormatting="1" subtotalHiddenItems="1" itemPrintTitles="1" createdVersion="5" indent="0" outline="1" outlineData="1" multipleFieldFilters="0">
  <location ref="A26:A27"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1" name="[Dim Order Date].[Year].&amp;[2019]" cap="2019"/>
  </pageFields>
  <dataFields count="1">
    <dataField name="No of Products" fld="1" subtotal="count" baseField="0" baseItem="0">
      <extLst>
        <ext xmlns:x15="http://schemas.microsoft.com/office/spreadsheetml/2010/11/main" uri="{FABC7310-3BB5-11E1-824E-6D434824019B}">
          <x15:dataField isCountDistinct="1"/>
        </ext>
      </extLst>
    </dataField>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caption="No of Customers"/>
    <pivotHierarchy dragToData="1"/>
    <pivotHierarchy dragToData="1" caption="No of Product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A58ACE-2490-418D-8DF9-B9408AA2BFCE}" name="PivotTable18" cacheId="3414" applyNumberFormats="0" applyBorderFormats="0" applyFontFormats="0" applyPatternFormats="0" applyAlignmentFormats="0" applyWidthHeightFormats="1" dataCaption="Values" tag="67ae20c4-36ca-45b9-8806-7492b1ca0cbb" updatedVersion="8" minRefreshableVersion="3" useAutoFormatting="1" subtotalHiddenItems="1" itemPrintTitles="1" createdVersion="5" indent="0" outline="1" outlineData="1" multipleFieldFilters="0">
  <location ref="H20:H21"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1" name="[Dim Order Date].[Year].&amp;[2019]" cap="2019"/>
  </pageFields>
  <dataFields count="1">
    <dataField name="Total Profit"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caption="No of Customers"/>
    <pivotHierarchy dragToData="1"/>
    <pivotHierarchy dragToData="1" caption="No of Products"/>
    <pivotHierarchy dragToData="1" caption="Total Sales"/>
    <pivotHierarchy dragToData="1" caption="Total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003682-608D-46C1-A67D-97C2B865E4DF}" name="PivotTable17" cacheId="3411" applyNumberFormats="0" applyBorderFormats="0" applyFontFormats="0" applyPatternFormats="0" applyAlignmentFormats="0" applyWidthHeightFormats="1" dataCaption="Values" tag="b7832af7-f809-4b76-a2f5-8355124f9895" updatedVersion="8" minRefreshableVersion="3" useAutoFormatting="1" subtotalHiddenItems="1" itemPrintTitles="1" createdVersion="5" indent="0" outline="1" outlineData="1" multipleFieldFilters="0">
  <location ref="H10:H11"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1" name="[Dim Order Date].[Year].&amp;[2019]" cap="2019"/>
  </pageFields>
  <dataFields count="1">
    <dataField name="Total Sales"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caption="No of Customers"/>
    <pivotHierarchy dragToData="1"/>
    <pivotHierarchy dragToData="1" caption="No of Products"/>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494399-36D5-4293-BB2E-24EEFFE80458}" name="PivotTable15" cacheId="3405" applyNumberFormats="0" applyBorderFormats="0" applyFontFormats="0" applyPatternFormats="0" applyAlignmentFormats="0" applyWidthHeightFormats="1" dataCaption="Values" tag="20047b3b-0c70-442f-a72b-0e3800c6bd0b" updatedVersion="8" minRefreshableVersion="3" useAutoFormatting="1" subtotalHiddenItems="1" itemPrintTitles="1" createdVersion="5" indent="0" outline="1" outlineData="1" multipleFieldFilters="0">
  <location ref="A19:A20"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1" name="[Dim Order Date].[Year].&amp;[2019]" cap="2019"/>
  </pageFields>
  <dataFields count="1">
    <dataField name="No of Customers" fld="1" subtotal="count" baseField="0" baseItem="0">
      <extLst>
        <ext xmlns:x15="http://schemas.microsoft.com/office/spreadsheetml/2010/11/main" uri="{FABC7310-3BB5-11E1-824E-6D434824019B}">
          <x15:dataField isCountDistinct="1"/>
        </ext>
      </extLst>
    </dataField>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caption="No of Custom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8818C0D-03FC-4B75-884A-295CFFDFC747}" name="PivotTable13" cacheId="3402" applyNumberFormats="0" applyBorderFormats="0" applyFontFormats="0" applyPatternFormats="0" applyAlignmentFormats="0" applyWidthHeightFormats="1" dataCaption="Values" tag="a1dab664-8449-46b5-ab40-d35ff7f08e66" updatedVersion="8" minRefreshableVersion="3" useAutoFormatting="1" subtotalHiddenItems="1" itemPrintTitles="1" createdVersion="5" indent="0" outline="1" outlineData="1" multipleFieldFilters="0">
  <location ref="A10:A11"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1" name="[Dim Order Date].[Year].&amp;[2019]" cap="2019"/>
  </pageFields>
  <dataFields count="1">
    <dataField name="Total Orders" fld="0" subtotal="count" baseField="0" baseItem="0">
      <extLst>
        <ext xmlns:x15="http://schemas.microsoft.com/office/spreadsheetml/2010/11/main" uri="{FABC7310-3BB5-11E1-824E-6D434824019B}">
          <x15:dataField isCountDistinct="1"/>
        </ext>
      </extLst>
    </dataField>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Order Date].[Year].&amp;[201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Order Date]"/>
        <x15:activeTabTopLevelEntity name="[Fact Orders]"/>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E90EC35-F455-4A1F-90C1-FFBBEAACF413}" sourceName="[Dim Order Date].[Year]">
  <pivotTables>
    <pivotTable tabId="1" name="PivotTable13"/>
    <pivotTable tabId="1" name="PivotTable15"/>
    <pivotTable tabId="1" name="PivotTable16"/>
    <pivotTable tabId="1" name="PivotTable17"/>
    <pivotTable tabId="1" name="PivotTable18"/>
  </pivotTables>
  <data>
    <olap pivotCacheId="2131229854">
      <levels count="2">
        <level uniqueName="[Dim Order Date].[Year].[(All)]" sourceCaption="(All)" count="0"/>
        <level uniqueName="[Dim Order Date].[Year].[Year]" sourceCaption="Year" count="4">
          <ranges>
            <range startItem="0">
              <i n="[Dim Order Date].[Year].&amp;[2016]" c="2016"/>
              <i n="[Dim Order Date].[Year].&amp;[2017]" c="2017"/>
              <i n="[Dim Order Date].[Year].&amp;[2018]" c="2018"/>
              <i n="[Dim Order Date].[Year].&amp;[2019]" c="2019"/>
            </range>
          </ranges>
        </level>
      </levels>
      <selections count="1">
        <selection n="[Dim Order Date].[Year].&amp;[2019]"/>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D0159B-F547-43C1-943F-9A4BF2151999}" sourceName="[Dim Order Date].[Month]">
  <pivotTables>
    <pivotTable tabId="1" name="PivotTable13"/>
    <pivotTable tabId="1" name="PivotTable15"/>
    <pivotTable tabId="1" name="PivotTable16"/>
    <pivotTable tabId="1" name="PivotTable17"/>
    <pivotTable tabId="1" name="PivotTable18"/>
  </pivotTables>
  <data>
    <olap pivotCacheId="2131229854">
      <levels count="2">
        <level uniqueName="[Dim Order Date].[Month].[(All)]" sourceCaption="(All)" count="0"/>
        <level uniqueName="[Dim Order Date].[Month].[Month]" sourceCaption="Month" count="12">
          <ranges>
            <range startItem="0">
              <i n="[Dim Order Date].[Month].&amp;[1]" c="1"/>
              <i n="[Dim Order Date].[Month].&amp;[2]" c="2"/>
              <i n="[Dim Order Date].[Month].&amp;[3]" c="3"/>
              <i n="[Dim Order Date].[Month].&amp;[4]" c="4"/>
              <i n="[Dim Order Date].[Month].&amp;[5]" c="5"/>
              <i n="[Dim Order Date].[Month].&amp;[6]" c="6"/>
              <i n="[Dim Order Date].[Month].&amp;[7]" c="7"/>
              <i n="[Dim Order Date].[Month].&amp;[8]" c="8"/>
              <i n="[Dim Order Date].[Month].&amp;[9]" c="9"/>
              <i n="[Dim Order Date].[Month].&amp;[10]" c="10"/>
              <i n="[Dim Order Date].[Month].&amp;[11]" c="11"/>
              <i n="[Dim Order Date].[Month].&amp;[12]" c="12"/>
            </range>
          </ranges>
        </level>
      </levels>
      <selections count="1">
        <selection n="[Dim Order Dat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BA6C24C-9700-4024-8BA3-EA465746560B}" sourceName="[Dim Order Date].[Year]">
  <pivotTables>
    <pivotTable tabId="1" name="PivotTable22"/>
    <pivotTable tabId="1" name="PivotTable23"/>
  </pivotTables>
  <data>
    <olap pivotCacheId="803759674">
      <levels count="2">
        <level uniqueName="[Dim Order Date].[Year].[(All)]" sourceCaption="(All)" count="0"/>
        <level uniqueName="[Dim Order Date].[Year].[Year]" sourceCaption="Year" count="4">
          <ranges>
            <range startItem="0">
              <i n="[Dim Order Date].[Year].&amp;[2016]" c="2016"/>
              <i n="[Dim Order Date].[Year].&amp;[2017]" c="2017"/>
              <i n="[Dim Order Date].[Year].&amp;[2018]" c="2018"/>
              <i n="[Dim Order Date].[Year].&amp;[2019]" c="2019"/>
            </range>
          </ranges>
        </level>
      </levels>
      <selections count="1">
        <selection n="[Dim Order Date].[Year].&amp;[2019]"/>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60B1D41-9976-498C-AB3D-2DDA0064F815}" sourceName="[Dim Order Date].[Month]">
  <pivotTables>
    <pivotTable tabId="1" name="PivotTable24"/>
    <pivotTable tabId="1" name="PivotTable25"/>
  </pivotTables>
  <data>
    <olap pivotCacheId="803759674">
      <levels count="2">
        <level uniqueName="[Dim Order Date].[Month].[(All)]" sourceCaption="(All)" count="0"/>
        <level uniqueName="[Dim Order Date].[Month].[Month]" sourceCaption="Month" count="12">
          <ranges>
            <range startItem="0">
              <i n="[Dim Order Date].[Month].&amp;[1]" c="1"/>
              <i n="[Dim Order Date].[Month].&amp;[2]" c="2"/>
              <i n="[Dim Order Date].[Month].&amp;[3]" c="3"/>
              <i n="[Dim Order Date].[Month].&amp;[4]" c="4"/>
              <i n="[Dim Order Date].[Month].&amp;[5]" c="5"/>
              <i n="[Dim Order Date].[Month].&amp;[6]" c="6"/>
              <i n="[Dim Order Date].[Month].&amp;[7]" c="7"/>
              <i n="[Dim Order Date].[Month].&amp;[8]" c="8"/>
              <i n="[Dim Order Date].[Month].&amp;[9]" c="9"/>
              <i n="[Dim Order Date].[Month].&amp;[10]" c="10"/>
              <i n="[Dim Order Date].[Month].&amp;[11]" c="11"/>
              <i n="[Dim Order Date].[Month].&amp;[12]" c="12"/>
            </range>
          </ranges>
        </level>
      </levels>
      <selections count="1">
        <selection n="[Dim Order Date].[Month].&amp;[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BD5D40-FC0D-4F38-8F73-33C779C0CEBC}" sourceName="[Dim Location].[Region]">
  <data>
    <olap pivotCacheId="803759674">
      <levels count="2">
        <level uniqueName="[Dim Location].[Region].[(All)]" sourceCaption="(All)" count="0"/>
        <level uniqueName="[Dim Location].[Region].[Region]" sourceCaption="Region" count="4">
          <ranges>
            <range startItem="0">
              <i n="[Dim Location].[Region].&amp;[Central]" c="Central"/>
              <i n="[Dim Location].[Region].&amp;[East]" c="East"/>
              <i n="[Dim Location].[Region].&amp;[South]" c="South"/>
              <i n="[Dim Location].[Region].&amp;[West]" c="West"/>
            </range>
          </ranges>
        </level>
      </levels>
      <selections count="1">
        <selection n="[Dim Location].[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2FAFC3-81D9-4EC4-A339-7771C5844C80}" sourceName="[Dim Category].[Category]">
  <pivotTables>
    <pivotTable tabId="1" name="PivotTable30"/>
  </pivotTables>
  <data>
    <olap pivotCacheId="803759674">
      <levels count="2">
        <level uniqueName="[Dim Category].[Category].[(All)]" sourceCaption="(All)" count="0"/>
        <level uniqueName="[Dim Category].[Category].[Category]" sourceCaption="Category" count="3">
          <ranges>
            <range startItem="0">
              <i n="[Dim Category].[Category].&amp;[Furniture]" c="Furniture"/>
              <i n="[Dim Category].[Category].&amp;[Office Supplies]" c="Office Supplies"/>
              <i n="[Dim Category].[Category].&amp;[Technology]" c="Technology"/>
            </range>
          </ranges>
        </level>
      </levels>
      <selections count="1">
        <selection n="[Dim Category].[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C4A235D-A3EE-4B4E-9C25-3009315D321C}" sourceName="[Dim Customer].[Segment]">
  <pivotTables>
    <pivotTable tabId="1" name="PivotTable30"/>
  </pivotTables>
  <data>
    <olap pivotCacheId="803759674">
      <levels count="2">
        <level uniqueName="[Dim Customer].[Segment].[(All)]" sourceCaption="(All)" count="0"/>
        <level uniqueName="[Dim Customer].[Segment].[Segment]" sourceCaption="Segment" count="3">
          <ranges>
            <range startItem="0">
              <i n="[Dim Customer].[Segment].&amp;[Consumer]" c="Consumer"/>
              <i n="[Dim Customer].[Segment].&amp;[Corporate]" c="Corporate"/>
              <i n="[Dim Customer].[Segment].&amp;[Home Office]" c="Home Office"/>
            </range>
          </ranges>
        </level>
      </levels>
      <selections count="1">
        <selection n="[Dim Custom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D7D75F4-54D9-4A0F-BE8B-7DFE56F1C926}" cache="Slicer_Year" caption="Year" level="1" rowHeight="247650"/>
  <slicer name="Month" xr10:uid="{BE2BD3C5-3EA7-462B-AF50-C94A20928405}" cache="Slicer_Month" caption="Month" level="1" rowHeight="247650"/>
  <slicer name="Year 2" xr10:uid="{2C83C084-5250-4754-8CE3-6F466F643B58}" cache="Slicer_Year1" caption="Year Vs PM" level="1" rowHeight="247650"/>
  <slicer name="Month 2" xr10:uid="{BD883BD9-37FE-4223-8489-4528023616F4}" cache="Slicer_Month1" caption="Month VsP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F7BE45-EED2-404E-A669-D2955DE3E9B1}" cache="Slicer_Year" caption="Year" startItem="1" level="1" style="SlicerStyleDark1" rowHeight="247650"/>
  <slicer name="Month 1" xr10:uid="{1B4BDF30-AEBD-4969-913C-F02880652EE8}" cache="Slicer_Month" caption="Month" level="1" style="SlicerStyleDark1" rowHeight="247650"/>
  <slicer name="Region" xr10:uid="{8ADAE244-51D2-4A1B-92B0-5B0DCED483D0}" cache="Slicer_Region" caption="Region" level="1" style="SlicerStyleDark1" rowHeight="247650"/>
  <slicer name="Category" xr10:uid="{83469FA9-DB1E-48F4-8EBF-740611DF9149}" cache="Slicer_Category" caption="Category" level="1" style="SlicerStyleDark1" rowHeight="247650"/>
  <slicer name="Segment" xr10:uid="{78D85B2E-D573-46DB-8F3F-A45DEF94570E}" cache="Slicer_Segment" caption="Segment"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91C7-3633-469A-959B-4172434E798A}">
  <dimension ref="A1:I18"/>
  <sheetViews>
    <sheetView workbookViewId="0">
      <selection activeCell="D15" sqref="D15"/>
    </sheetView>
  </sheetViews>
  <sheetFormatPr defaultRowHeight="14.4"/>
  <sheetData>
    <row r="1" spans="1:9" ht="14.4" customHeight="1">
      <c r="A1" s="14" t="s">
        <v>0</v>
      </c>
      <c r="B1" s="14"/>
      <c r="C1" s="14"/>
      <c r="D1" s="14"/>
      <c r="E1" s="14"/>
      <c r="F1" s="14"/>
      <c r="G1" s="14"/>
      <c r="H1" s="14"/>
      <c r="I1" s="14"/>
    </row>
    <row r="2" spans="1:9" ht="14.4" customHeight="1">
      <c r="A2" s="14"/>
      <c r="B2" s="14"/>
      <c r="C2" s="14"/>
      <c r="D2" s="14"/>
      <c r="E2" s="14"/>
      <c r="F2" s="14"/>
      <c r="G2" s="14"/>
      <c r="H2" s="14"/>
      <c r="I2" s="14"/>
    </row>
    <row r="3" spans="1:9">
      <c r="A3" s="2"/>
      <c r="B3" s="2"/>
      <c r="C3" s="2"/>
      <c r="D3" s="2"/>
      <c r="E3" s="2"/>
      <c r="F3" s="2"/>
    </row>
    <row r="4" spans="1:9">
      <c r="A4" s="1" t="s">
        <v>7</v>
      </c>
      <c r="F4" s="2"/>
    </row>
    <row r="5" spans="1:9">
      <c r="A5" s="13" t="s">
        <v>1</v>
      </c>
      <c r="B5" s="13"/>
      <c r="C5" s="13"/>
      <c r="D5" s="13"/>
      <c r="E5" s="13"/>
      <c r="F5" s="13"/>
      <c r="G5" s="13"/>
    </row>
    <row r="6" spans="1:9">
      <c r="A6" s="13" t="s">
        <v>2</v>
      </c>
      <c r="B6" s="13"/>
      <c r="C6" s="13"/>
      <c r="D6" s="13"/>
      <c r="E6" s="13"/>
      <c r="F6" s="13"/>
      <c r="G6" s="13"/>
    </row>
    <row r="7" spans="1:9">
      <c r="A7" s="13" t="s">
        <v>3</v>
      </c>
      <c r="B7" s="13"/>
      <c r="C7" s="13"/>
      <c r="D7" s="13"/>
      <c r="E7" s="13"/>
      <c r="F7" s="13"/>
      <c r="G7" s="13"/>
    </row>
    <row r="8" spans="1:9">
      <c r="A8" s="13" t="s">
        <v>4</v>
      </c>
      <c r="B8" s="13"/>
      <c r="C8" s="13"/>
      <c r="D8" s="13"/>
      <c r="E8" s="13"/>
      <c r="F8" s="13"/>
      <c r="G8" s="13"/>
    </row>
    <row r="9" spans="1:9">
      <c r="A9" s="13" t="s">
        <v>80</v>
      </c>
      <c r="B9" s="13"/>
      <c r="C9" s="13"/>
      <c r="D9" s="13"/>
      <c r="E9" s="13"/>
      <c r="F9" s="13"/>
      <c r="G9" s="13"/>
    </row>
    <row r="10" spans="1:9">
      <c r="A10" s="13" t="s">
        <v>5</v>
      </c>
      <c r="B10" s="13"/>
      <c r="C10" s="13"/>
      <c r="D10" s="13"/>
      <c r="E10" s="13"/>
      <c r="F10" s="13"/>
      <c r="G10" s="13"/>
    </row>
    <row r="11" spans="1:9">
      <c r="A11" s="13" t="s">
        <v>6</v>
      </c>
      <c r="B11" s="13"/>
      <c r="C11" s="13"/>
      <c r="D11" s="13"/>
      <c r="E11" s="13"/>
      <c r="F11" s="13"/>
      <c r="G11" s="13"/>
    </row>
    <row r="12" spans="1:9">
      <c r="A12" s="3"/>
      <c r="B12" s="3"/>
      <c r="C12" s="3"/>
      <c r="D12" s="3"/>
      <c r="E12" s="3"/>
      <c r="F12" s="3"/>
      <c r="G12" s="3"/>
    </row>
    <row r="13" spans="1:9" ht="15.6">
      <c r="A13" s="5" t="s">
        <v>8</v>
      </c>
      <c r="B13" s="4"/>
    </row>
    <row r="14" spans="1:9">
      <c r="A14" s="6" t="s">
        <v>9</v>
      </c>
    </row>
    <row r="15" spans="1:9">
      <c r="A15" s="6" t="s">
        <v>10</v>
      </c>
    </row>
    <row r="16" spans="1:9">
      <c r="A16" s="6" t="s">
        <v>11</v>
      </c>
    </row>
    <row r="17" spans="1:1">
      <c r="A17" s="6" t="s">
        <v>12</v>
      </c>
    </row>
    <row r="18" spans="1:1">
      <c r="A18" s="6" t="s">
        <v>13</v>
      </c>
    </row>
  </sheetData>
  <mergeCells count="8">
    <mergeCell ref="A10:G10"/>
    <mergeCell ref="A11:G11"/>
    <mergeCell ref="A1:I2"/>
    <mergeCell ref="A5:G5"/>
    <mergeCell ref="A6:G6"/>
    <mergeCell ref="A7:G7"/>
    <mergeCell ref="A8:G8"/>
    <mergeCell ref="A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0A66-4178-4CA3-91CC-DCB28D54AB16}">
  <dimension ref="A1:Y190"/>
  <sheetViews>
    <sheetView zoomScale="54" zoomScaleNormal="55" workbookViewId="0">
      <selection activeCell="J52" sqref="J52"/>
    </sheetView>
  </sheetViews>
  <sheetFormatPr defaultRowHeight="14.4"/>
  <cols>
    <col min="1" max="1" width="13.77734375" bestFit="1" customWidth="1"/>
    <col min="2" max="2" width="13.33203125" bestFit="1" customWidth="1"/>
    <col min="4" max="4" width="11" bestFit="1" customWidth="1"/>
    <col min="5" max="5" width="5.21875" bestFit="1" customWidth="1"/>
    <col min="8" max="8" width="11.109375" bestFit="1" customWidth="1"/>
    <col min="9" max="9" width="7.44140625" bestFit="1" customWidth="1"/>
    <col min="11" max="11" width="11.5546875" bestFit="1" customWidth="1"/>
    <col min="12" max="12" width="14.6640625" bestFit="1" customWidth="1"/>
    <col min="13" max="13" width="12" bestFit="1" customWidth="1"/>
    <col min="14" max="14" width="7.21875" bestFit="1" customWidth="1"/>
    <col min="16" max="16" width="11.77734375" bestFit="1" customWidth="1"/>
    <col min="17" max="17" width="7.21875" bestFit="1" customWidth="1"/>
    <col min="23" max="23" width="20.88671875" bestFit="1" customWidth="1"/>
    <col min="24" max="24" width="30.44140625" bestFit="1" customWidth="1"/>
  </cols>
  <sheetData>
    <row r="1" spans="1:25" ht="14.4" customHeight="1">
      <c r="H1" s="60" t="s">
        <v>15</v>
      </c>
      <c r="I1" s="60"/>
      <c r="J1" s="60"/>
      <c r="K1" s="60"/>
      <c r="L1" s="60"/>
      <c r="M1" s="60"/>
      <c r="N1" s="60"/>
      <c r="O1" s="60"/>
      <c r="P1" s="60"/>
      <c r="Q1" s="60"/>
      <c r="R1" s="60"/>
      <c r="S1" s="60"/>
      <c r="T1" s="60"/>
      <c r="U1" s="60"/>
      <c r="V1" s="60"/>
      <c r="W1" s="60"/>
      <c r="X1" s="60"/>
      <c r="Y1" s="60"/>
    </row>
    <row r="2" spans="1:25" ht="14.4" customHeight="1">
      <c r="H2" s="60"/>
      <c r="I2" s="60"/>
      <c r="J2" s="60"/>
      <c r="K2" s="60"/>
      <c r="L2" s="60"/>
      <c r="M2" s="60"/>
      <c r="N2" s="60"/>
      <c r="O2" s="60"/>
      <c r="P2" s="60"/>
      <c r="Q2" s="60"/>
      <c r="R2" s="60"/>
      <c r="S2" s="60"/>
      <c r="T2" s="60"/>
      <c r="U2" s="60"/>
      <c r="V2" s="60"/>
      <c r="W2" s="60"/>
      <c r="X2" s="60"/>
      <c r="Y2" s="60"/>
    </row>
    <row r="3" spans="1:25">
      <c r="A3" s="2"/>
      <c r="B3" s="2"/>
      <c r="C3" s="2"/>
      <c r="D3" s="2"/>
      <c r="E3" s="2"/>
      <c r="F3" s="2"/>
      <c r="H3" s="60"/>
      <c r="I3" s="60"/>
      <c r="J3" s="60"/>
      <c r="K3" s="60"/>
      <c r="L3" s="60"/>
      <c r="M3" s="60"/>
      <c r="N3" s="60"/>
      <c r="O3" s="60"/>
      <c r="P3" s="60"/>
      <c r="Q3" s="60"/>
      <c r="R3" s="60"/>
      <c r="S3" s="60"/>
      <c r="T3" s="60"/>
      <c r="U3" s="60"/>
      <c r="V3" s="60"/>
      <c r="W3" s="60"/>
      <c r="X3" s="60"/>
      <c r="Y3" s="60"/>
    </row>
    <row r="4" spans="1:25">
      <c r="A4" s="3"/>
      <c r="B4" s="3"/>
      <c r="C4" s="3"/>
      <c r="D4" s="3"/>
      <c r="E4" s="3"/>
      <c r="F4" s="3"/>
      <c r="G4" s="3"/>
      <c r="L4" s="7"/>
      <c r="V4" s="7"/>
      <c r="W4" s="8"/>
    </row>
    <row r="5" spans="1:25" ht="15.6">
      <c r="A5" s="5" t="s">
        <v>16</v>
      </c>
      <c r="B5" s="4"/>
      <c r="L5" s="7"/>
      <c r="M5" t="s">
        <v>37</v>
      </c>
      <c r="V5" s="7"/>
      <c r="W5" s="8"/>
    </row>
    <row r="6" spans="1:25">
      <c r="A6" s="6" t="s">
        <v>17</v>
      </c>
      <c r="H6" s="6" t="s">
        <v>31</v>
      </c>
      <c r="L6" s="7"/>
      <c r="M6" s="15" t="s">
        <v>18</v>
      </c>
      <c r="N6" t="s" vm="4">
        <v>24</v>
      </c>
      <c r="P6" s="15" t="s">
        <v>18</v>
      </c>
      <c r="Q6" t="s" vm="3">
        <v>23</v>
      </c>
      <c r="V6" s="7" t="s">
        <v>3</v>
      </c>
      <c r="W6" s="8"/>
    </row>
    <row r="7" spans="1:25">
      <c r="L7" s="7"/>
      <c r="V7" s="7"/>
      <c r="W7" s="15" t="s">
        <v>78</v>
      </c>
      <c r="X7" t="s">
        <v>30</v>
      </c>
    </row>
    <row r="8" spans="1:25">
      <c r="A8" s="15" t="s">
        <v>18</v>
      </c>
      <c r="B8" t="s" vm="4">
        <v>24</v>
      </c>
      <c r="H8" s="15" t="s">
        <v>18</v>
      </c>
      <c r="I8" t="s" vm="4">
        <v>24</v>
      </c>
      <c r="L8" s="7"/>
      <c r="M8" t="s">
        <v>30</v>
      </c>
      <c r="P8" t="s">
        <v>30</v>
      </c>
      <c r="V8" s="7"/>
      <c r="W8" s="17" t="s">
        <v>64</v>
      </c>
      <c r="X8" s="61">
        <v>14473.571</v>
      </c>
    </row>
    <row r="9" spans="1:25">
      <c r="A9" s="6"/>
      <c r="H9" s="6"/>
      <c r="L9" s="7"/>
      <c r="M9" s="16">
        <v>20301.133399999999</v>
      </c>
      <c r="P9" s="16">
        <v>22978.814999999999</v>
      </c>
      <c r="V9" s="7"/>
      <c r="W9" s="17" t="s">
        <v>65</v>
      </c>
      <c r="X9" s="61">
        <v>12129.072</v>
      </c>
    </row>
    <row r="10" spans="1:25">
      <c r="A10" t="s">
        <v>25</v>
      </c>
      <c r="H10" t="s">
        <v>32</v>
      </c>
      <c r="L10" s="7"/>
      <c r="V10" s="7"/>
      <c r="W10" s="17" t="s">
        <v>66</v>
      </c>
      <c r="X10" s="61">
        <v>12873.298000000001</v>
      </c>
    </row>
    <row r="11" spans="1:25">
      <c r="A11" s="16">
        <v>1687</v>
      </c>
      <c r="H11" s="16">
        <v>733215.25520000001</v>
      </c>
      <c r="I11" t="str">
        <f>IF(H11&gt;=1000,_xlfn.CONCAT(ROUND(H11/1000,2),"K"),IF(ROUND(H11&gt;=1000000,2),_xlfn.CONCAT(H11/1000000000,"M"),H11))</f>
        <v>733.22K</v>
      </c>
      <c r="L11" s="7"/>
      <c r="P11" t="s">
        <v>37</v>
      </c>
      <c r="V11" s="7"/>
      <c r="W11" s="17" t="s">
        <v>67</v>
      </c>
      <c r="X11" s="61">
        <v>14175.228999999999</v>
      </c>
    </row>
    <row r="12" spans="1:25">
      <c r="L12" s="7"/>
      <c r="P12" s="38">
        <f>(M9-P9)/P9</f>
        <v>-0.11652827180165731</v>
      </c>
      <c r="V12" s="7"/>
      <c r="W12" s="17" t="s">
        <v>68</v>
      </c>
      <c r="X12" s="61">
        <v>15117.339</v>
      </c>
    </row>
    <row r="13" spans="1:25">
      <c r="A13" s="6"/>
      <c r="L13" s="7"/>
      <c r="V13" s="7"/>
      <c r="W13" s="17" t="s">
        <v>69</v>
      </c>
      <c r="X13" s="61">
        <v>14142.334000000001</v>
      </c>
    </row>
    <row r="14" spans="1:25">
      <c r="L14" s="7"/>
      <c r="V14" s="7"/>
      <c r="W14" s="17" t="s">
        <v>70</v>
      </c>
      <c r="X14" s="61">
        <v>12209.438</v>
      </c>
    </row>
    <row r="15" spans="1:25">
      <c r="A15" t="s">
        <v>26</v>
      </c>
      <c r="L15" s="7"/>
      <c r="V15" s="7"/>
      <c r="W15" s="17" t="s">
        <v>71</v>
      </c>
      <c r="X15" s="61">
        <v>25043.05</v>
      </c>
    </row>
    <row r="16" spans="1:25">
      <c r="H16" s="6" t="s">
        <v>33</v>
      </c>
      <c r="L16" s="7"/>
      <c r="M16" t="s">
        <v>36</v>
      </c>
      <c r="V16" s="7"/>
      <c r="W16" s="17" t="s">
        <v>72</v>
      </c>
      <c r="X16" s="61">
        <v>19052.218000000001</v>
      </c>
    </row>
    <row r="17" spans="1:24">
      <c r="A17" s="15" t="s">
        <v>18</v>
      </c>
      <c r="B17" t="s" vm="4">
        <v>24</v>
      </c>
      <c r="L17" s="7"/>
      <c r="M17" s="15" t="s">
        <v>19</v>
      </c>
      <c r="N17" t="s" vm="2">
        <v>21</v>
      </c>
      <c r="P17" s="15" t="s">
        <v>19</v>
      </c>
      <c r="Q17" t="s" vm="1">
        <v>20</v>
      </c>
      <c r="V17" s="7"/>
      <c r="W17" s="17" t="s">
        <v>73</v>
      </c>
      <c r="X17" s="61">
        <v>14595.62</v>
      </c>
    </row>
    <row r="18" spans="1:24">
      <c r="A18" s="6"/>
      <c r="H18" s="15" t="s">
        <v>18</v>
      </c>
      <c r="I18" t="s" vm="4">
        <v>24</v>
      </c>
      <c r="L18" s="7"/>
      <c r="V18" s="7"/>
      <c r="W18" s="17" t="s">
        <v>22</v>
      </c>
      <c r="X18" s="16">
        <v>153811.16899999999</v>
      </c>
    </row>
    <row r="19" spans="1:24">
      <c r="A19" t="s">
        <v>27</v>
      </c>
      <c r="H19" s="6"/>
      <c r="L19" s="7"/>
      <c r="M19" t="s">
        <v>35</v>
      </c>
      <c r="P19" t="s">
        <v>35</v>
      </c>
      <c r="V19" s="7"/>
    </row>
    <row r="20" spans="1:24">
      <c r="A20" s="16">
        <v>693</v>
      </c>
      <c r="H20" t="s">
        <v>34</v>
      </c>
      <c r="L20" s="7"/>
      <c r="M20" s="16">
        <v>83829.318799999994</v>
      </c>
      <c r="N20" t="str">
        <f>IF(M20&gt;=1000,_xlfn.CONCAT(ROUND(M20/1000,2),"K"),IF(ROUND(M20&gt;=1000000,2),_xlfn.CONCAT(M20/1000000000,"M"),M20))</f>
        <v>83.83K</v>
      </c>
      <c r="P20" s="16">
        <v>118447.825</v>
      </c>
      <c r="Q20" t="str">
        <f>IF(P20&gt;=1000,_xlfn.CONCAT(ROUND(P20/1000,2),"K"),IF(ROUND(P20&gt;=1000000,2),_xlfn.CONCAT(P20/1000000000,"M"),P20))</f>
        <v>118.45K</v>
      </c>
      <c r="V20" s="7"/>
    </row>
    <row r="21" spans="1:24">
      <c r="H21" s="16">
        <v>93439.2696</v>
      </c>
      <c r="I21" t="str">
        <f>IF(H21&gt;=1000,_xlfn.CONCAT(ROUND(H21/1000,2),"K"),IF(ROUND(H21&gt;=1000000,2),_xlfn.CONCAT(H21/1000000000,"M"),H21))</f>
        <v>93.44K</v>
      </c>
      <c r="L21" s="7"/>
      <c r="V21" s="7"/>
    </row>
    <row r="22" spans="1:24">
      <c r="A22" s="6" t="s">
        <v>28</v>
      </c>
      <c r="L22" s="7"/>
      <c r="M22" t="s">
        <v>36</v>
      </c>
      <c r="V22" s="7"/>
    </row>
    <row r="23" spans="1:24">
      <c r="L23" s="7"/>
      <c r="M23" s="38">
        <f>(M20-P20)/P20</f>
        <v>-0.29226797706078611</v>
      </c>
      <c r="V23" s="7"/>
    </row>
    <row r="24" spans="1:24">
      <c r="A24" s="15" t="s">
        <v>18</v>
      </c>
      <c r="B24" t="s" vm="4">
        <v>24</v>
      </c>
      <c r="L24" s="7"/>
      <c r="V24" s="7"/>
      <c r="W24" t="s">
        <v>4</v>
      </c>
    </row>
    <row r="25" spans="1:24">
      <c r="A25" s="6"/>
      <c r="L25" s="7"/>
      <c r="V25" s="7"/>
      <c r="W25" s="15" t="s">
        <v>76</v>
      </c>
      <c r="X25" t="s">
        <v>30</v>
      </c>
    </row>
    <row r="26" spans="1:24">
      <c r="A26" t="s">
        <v>29</v>
      </c>
      <c r="L26" s="7"/>
      <c r="V26" s="7"/>
      <c r="W26" s="17" t="s">
        <v>53</v>
      </c>
      <c r="X26" s="51">
        <v>1844164.7102999999</v>
      </c>
    </row>
    <row r="27" spans="1:24">
      <c r="A27" s="16">
        <v>1525</v>
      </c>
      <c r="L27" s="7"/>
      <c r="V27" s="7"/>
      <c r="W27" s="17" t="s">
        <v>75</v>
      </c>
      <c r="X27" s="51">
        <v>272774.99400000001</v>
      </c>
    </row>
    <row r="28" spans="1:24">
      <c r="L28" s="7"/>
      <c r="V28" s="7"/>
      <c r="W28" s="17" t="s">
        <v>74</v>
      </c>
      <c r="X28" s="51">
        <v>180261.15599999999</v>
      </c>
    </row>
    <row r="29" spans="1:24">
      <c r="L29" s="7"/>
      <c r="M29" s="8"/>
      <c r="V29" s="7"/>
      <c r="W29" s="17" t="s">
        <v>22</v>
      </c>
      <c r="X29" s="16">
        <v>2297200.8602999998</v>
      </c>
    </row>
    <row r="30" spans="1:24">
      <c r="L30" s="7"/>
      <c r="M30" s="8"/>
      <c r="R30" s="8"/>
      <c r="S30" s="8"/>
      <c r="V30" s="7"/>
    </row>
    <row r="31" spans="1:24">
      <c r="L31" s="7"/>
      <c r="M31" s="8"/>
      <c r="R31" s="8"/>
      <c r="S31" s="8"/>
      <c r="V31" s="7"/>
    </row>
    <row r="32" spans="1:24">
      <c r="A32" t="s">
        <v>1</v>
      </c>
      <c r="L32" s="7" t="s">
        <v>2</v>
      </c>
      <c r="M32" s="8"/>
      <c r="R32" s="8"/>
      <c r="S32" s="8"/>
      <c r="V32" s="7"/>
    </row>
    <row r="33" spans="1:24">
      <c r="A33" s="15" t="s">
        <v>48</v>
      </c>
      <c r="B33" t="s">
        <v>30</v>
      </c>
      <c r="L33" s="7"/>
      <c r="M33" s="8"/>
      <c r="R33" s="8"/>
      <c r="S33" s="8"/>
      <c r="V33" s="7"/>
    </row>
    <row r="34" spans="1:24">
      <c r="A34" s="17" t="s">
        <v>45</v>
      </c>
      <c r="B34" s="40">
        <v>17030.312000000002</v>
      </c>
      <c r="L34" s="7"/>
      <c r="M34" s="8"/>
      <c r="R34" s="8"/>
      <c r="S34" s="8"/>
      <c r="V34" s="7"/>
    </row>
    <row r="35" spans="1:24">
      <c r="A35" s="17" t="s">
        <v>41</v>
      </c>
      <c r="B35" s="40">
        <v>17965.067999999999</v>
      </c>
      <c r="L35" s="58" t="s">
        <v>81</v>
      </c>
      <c r="M35" s="8" t="s">
        <v>30</v>
      </c>
      <c r="R35" s="8"/>
      <c r="S35" s="8"/>
      <c r="V35" s="7"/>
    </row>
    <row r="36" spans="1:24">
      <c r="A36" s="17" t="s">
        <v>47</v>
      </c>
      <c r="B36" s="40">
        <v>18374.895</v>
      </c>
      <c r="L36" s="59" t="s">
        <v>49</v>
      </c>
      <c r="M36" s="63">
        <v>501239.89079999999</v>
      </c>
      <c r="R36" s="8"/>
      <c r="S36" s="8"/>
      <c r="V36" s="7"/>
    </row>
    <row r="37" spans="1:24">
      <c r="A37" s="17" t="s">
        <v>44</v>
      </c>
      <c r="B37" s="40">
        <v>18839.686000000002</v>
      </c>
      <c r="L37" s="59" t="s">
        <v>50</v>
      </c>
      <c r="M37" s="63">
        <v>678781.24</v>
      </c>
      <c r="R37" s="8"/>
      <c r="S37" s="8"/>
      <c r="V37" s="7"/>
    </row>
    <row r="38" spans="1:24">
      <c r="A38" s="17" t="s">
        <v>43</v>
      </c>
      <c r="B38" s="40">
        <v>19024.5</v>
      </c>
      <c r="L38" s="59" t="s">
        <v>51</v>
      </c>
      <c r="M38" s="63">
        <v>391721.90500000003</v>
      </c>
      <c r="R38" s="8"/>
      <c r="S38" s="8"/>
      <c r="V38" s="7"/>
    </row>
    <row r="39" spans="1:24">
      <c r="A39" s="17" t="s">
        <v>42</v>
      </c>
      <c r="B39" s="40">
        <v>19823.478999999999</v>
      </c>
      <c r="L39" s="59" t="s">
        <v>52</v>
      </c>
      <c r="M39" s="63">
        <v>725457.82449999999</v>
      </c>
      <c r="R39" s="8"/>
      <c r="S39" s="8"/>
      <c r="V39" s="7"/>
    </row>
    <row r="40" spans="1:24">
      <c r="A40" s="17" t="s">
        <v>46</v>
      </c>
      <c r="B40" s="40">
        <v>21870.576000000001</v>
      </c>
      <c r="L40" s="59" t="s">
        <v>22</v>
      </c>
      <c r="M40" s="62">
        <v>2297200.8602999998</v>
      </c>
      <c r="R40" s="8"/>
      <c r="S40" s="8"/>
      <c r="V40" s="7"/>
    </row>
    <row r="41" spans="1:24">
      <c r="A41" s="17" t="s">
        <v>39</v>
      </c>
      <c r="B41" s="40">
        <v>22638.48</v>
      </c>
      <c r="L41" s="7"/>
      <c r="M41" s="8"/>
      <c r="R41" s="8"/>
      <c r="S41" s="8"/>
      <c r="V41" s="7"/>
    </row>
    <row r="42" spans="1:24">
      <c r="A42" s="17" t="s">
        <v>40</v>
      </c>
      <c r="B42" s="40">
        <v>27453.383999999998</v>
      </c>
      <c r="L42" s="7"/>
      <c r="M42" s="8"/>
      <c r="R42" s="8"/>
      <c r="S42" s="8"/>
      <c r="V42" s="7"/>
      <c r="W42" t="s">
        <v>80</v>
      </c>
    </row>
    <row r="43" spans="1:24">
      <c r="A43" s="17" t="s">
        <v>38</v>
      </c>
      <c r="B43" s="40">
        <v>61599.824000000001</v>
      </c>
      <c r="L43" s="7"/>
      <c r="M43" s="8"/>
      <c r="V43" s="7"/>
    </row>
    <row r="44" spans="1:24">
      <c r="A44" s="17" t="s">
        <v>22</v>
      </c>
      <c r="B44" s="16">
        <v>244620.204</v>
      </c>
      <c r="L44" s="7"/>
      <c r="M44" s="8"/>
      <c r="V44" s="7"/>
    </row>
    <row r="45" spans="1:24">
      <c r="L45" s="7"/>
      <c r="M45" s="8"/>
      <c r="V45" s="7"/>
      <c r="W45" s="15" t="s">
        <v>79</v>
      </c>
      <c r="X45" t="s">
        <v>77</v>
      </c>
    </row>
    <row r="46" spans="1:24">
      <c r="L46" s="7"/>
      <c r="M46" s="8"/>
      <c r="V46" s="7"/>
      <c r="W46" s="17" t="s">
        <v>60</v>
      </c>
      <c r="X46" s="64">
        <v>0.42966346153846091</v>
      </c>
    </row>
    <row r="47" spans="1:24">
      <c r="L47" s="7"/>
      <c r="M47" s="8"/>
      <c r="V47" s="7"/>
      <c r="W47" s="17" t="s">
        <v>58</v>
      </c>
      <c r="X47" s="64">
        <v>0.42560036496350678</v>
      </c>
    </row>
    <row r="48" spans="1:24">
      <c r="L48" s="7"/>
      <c r="M48" s="8"/>
      <c r="V48" s="7"/>
      <c r="W48" s="17" t="s">
        <v>57</v>
      </c>
      <c r="X48" s="64">
        <v>0.42313976377952794</v>
      </c>
    </row>
    <row r="49" spans="1:24">
      <c r="L49" s="7"/>
      <c r="M49" s="8"/>
      <c r="V49" s="7"/>
      <c r="W49" s="17" t="s">
        <v>63</v>
      </c>
      <c r="X49" s="64">
        <v>0.31719362745098045</v>
      </c>
    </row>
    <row r="50" spans="1:24">
      <c r="L50" s="7"/>
      <c r="M50" s="8"/>
      <c r="V50" s="7"/>
      <c r="W50" s="17" t="s">
        <v>61</v>
      </c>
      <c r="X50" s="64">
        <v>0.29917050691244229</v>
      </c>
    </row>
    <row r="51" spans="1:24">
      <c r="A51" t="s">
        <v>5</v>
      </c>
      <c r="L51" s="7"/>
      <c r="M51" s="8"/>
      <c r="V51" s="7"/>
      <c r="W51" s="17" t="s">
        <v>55</v>
      </c>
      <c r="X51" s="64">
        <v>0.25164572864321677</v>
      </c>
    </row>
    <row r="52" spans="1:24">
      <c r="L52" s="7"/>
      <c r="V52" s="7"/>
      <c r="W52" s="17" t="s">
        <v>59</v>
      </c>
      <c r="X52" s="64">
        <v>0.21820967741935451</v>
      </c>
    </row>
    <row r="53" spans="1:24">
      <c r="A53" s="15" t="s">
        <v>79</v>
      </c>
      <c r="B53" t="s">
        <v>30</v>
      </c>
      <c r="L53" s="7" t="s">
        <v>6</v>
      </c>
      <c r="V53" s="7"/>
      <c r="W53" s="17" t="s">
        <v>56</v>
      </c>
      <c r="X53" s="64">
        <v>0.13706635318704255</v>
      </c>
    </row>
    <row r="54" spans="1:24">
      <c r="A54" s="17">
        <v>1</v>
      </c>
      <c r="B54" s="61">
        <v>94924.835600000006</v>
      </c>
      <c r="L54" s="7"/>
      <c r="V54" s="7"/>
      <c r="W54" s="17" t="s">
        <v>54</v>
      </c>
      <c r="X54" s="64">
        <v>0.11922197225346852</v>
      </c>
    </row>
    <row r="55" spans="1:24">
      <c r="A55" s="17">
        <v>2</v>
      </c>
      <c r="B55" s="61">
        <v>59751.251400000001</v>
      </c>
      <c r="L55" s="58" t="s">
        <v>79</v>
      </c>
      <c r="M55" t="s">
        <v>30</v>
      </c>
      <c r="V55" s="7"/>
      <c r="W55" s="17" t="s">
        <v>62</v>
      </c>
      <c r="X55" s="64">
        <v>0.11203947368421048</v>
      </c>
    </row>
    <row r="56" spans="1:24">
      <c r="A56" s="17">
        <v>3</v>
      </c>
      <c r="B56" s="61">
        <v>205005.48879999999</v>
      </c>
      <c r="L56" s="59" t="s">
        <v>90</v>
      </c>
      <c r="M56" s="61">
        <v>70636.72</v>
      </c>
      <c r="V56" s="7"/>
      <c r="W56" s="17" t="s">
        <v>22</v>
      </c>
      <c r="X56" s="64">
        <v>0.26552848639455862</v>
      </c>
    </row>
    <row r="57" spans="1:24">
      <c r="A57" s="17">
        <v>4</v>
      </c>
      <c r="B57" s="61">
        <v>137762.1286</v>
      </c>
      <c r="L57" s="59" t="s">
        <v>85</v>
      </c>
      <c r="M57" s="61">
        <v>76269.614000000001</v>
      </c>
      <c r="V57" s="7"/>
    </row>
    <row r="58" spans="1:24">
      <c r="A58" s="17">
        <v>5</v>
      </c>
      <c r="B58" s="61">
        <v>155028.81169999999</v>
      </c>
      <c r="L58" s="59" t="s">
        <v>87</v>
      </c>
      <c r="M58" s="61">
        <v>78258.135999999999</v>
      </c>
      <c r="V58" s="7"/>
    </row>
    <row r="59" spans="1:24">
      <c r="A59" s="17">
        <v>6</v>
      </c>
      <c r="B59" s="61">
        <v>152718.67929999999</v>
      </c>
      <c r="L59" s="59" t="s">
        <v>84</v>
      </c>
      <c r="M59" s="61">
        <v>80166.100999999995</v>
      </c>
      <c r="V59" s="7"/>
    </row>
    <row r="60" spans="1:24">
      <c r="A60" s="17">
        <v>7</v>
      </c>
      <c r="B60" s="61">
        <v>147238.09700000001</v>
      </c>
      <c r="L60" s="59" t="s">
        <v>83</v>
      </c>
      <c r="M60" s="61">
        <v>89473.707999999999</v>
      </c>
      <c r="V60" s="7"/>
    </row>
    <row r="61" spans="1:24">
      <c r="A61" s="17">
        <v>8</v>
      </c>
      <c r="B61" s="61">
        <v>159044.06299999999</v>
      </c>
      <c r="L61" s="59" t="s">
        <v>88</v>
      </c>
      <c r="M61" s="61">
        <v>116511.914</v>
      </c>
      <c r="V61" s="7"/>
    </row>
    <row r="62" spans="1:24">
      <c r="A62" s="17">
        <v>9</v>
      </c>
      <c r="B62" s="61">
        <v>307649.94569999998</v>
      </c>
      <c r="L62" s="59" t="s">
        <v>91</v>
      </c>
      <c r="M62" s="61">
        <v>138641.26999999999</v>
      </c>
      <c r="V62" s="7"/>
    </row>
    <row r="63" spans="1:24">
      <c r="A63" s="17">
        <v>10</v>
      </c>
      <c r="B63" s="61">
        <v>200322.9847</v>
      </c>
      <c r="L63" s="59" t="s">
        <v>89</v>
      </c>
      <c r="M63" s="61">
        <v>170188.04579999999</v>
      </c>
      <c r="V63" s="7"/>
    </row>
    <row r="64" spans="1:24">
      <c r="A64" s="17">
        <v>11</v>
      </c>
      <c r="B64" s="61">
        <v>352461.071</v>
      </c>
      <c r="L64" s="59" t="s">
        <v>86</v>
      </c>
      <c r="M64" s="61">
        <v>310876.27100000001</v>
      </c>
      <c r="V64" s="7"/>
    </row>
    <row r="65" spans="1:22">
      <c r="A65" s="17">
        <v>12</v>
      </c>
      <c r="B65" s="61">
        <v>325293.50349999999</v>
      </c>
      <c r="L65" s="59" t="s">
        <v>82</v>
      </c>
      <c r="M65" s="61">
        <v>457687.63150000002</v>
      </c>
      <c r="V65" s="7"/>
    </row>
    <row r="66" spans="1:22">
      <c r="A66" s="17" t="s">
        <v>22</v>
      </c>
      <c r="B66" s="61">
        <v>2297200.8602999998</v>
      </c>
      <c r="L66" s="59" t="s">
        <v>22</v>
      </c>
      <c r="M66" s="61">
        <v>1588709.4113</v>
      </c>
      <c r="V66" s="7"/>
    </row>
    <row r="67" spans="1:22">
      <c r="L67" s="7"/>
      <c r="V67" s="7"/>
    </row>
    <row r="68" spans="1:22">
      <c r="L68" s="7"/>
      <c r="V68" s="7"/>
    </row>
    <row r="69" spans="1:22">
      <c r="L69" s="7"/>
      <c r="V69" s="7"/>
    </row>
    <row r="70" spans="1:22">
      <c r="L70" s="7"/>
      <c r="V70" s="7"/>
    </row>
    <row r="71" spans="1:22">
      <c r="L71" s="7"/>
      <c r="V71" s="7"/>
    </row>
    <row r="72" spans="1:22">
      <c r="L72" s="7"/>
      <c r="V72" s="7"/>
    </row>
    <row r="73" spans="1:22">
      <c r="L73" s="7"/>
      <c r="V73" s="7"/>
    </row>
    <row r="74" spans="1:22">
      <c r="L74" s="7"/>
      <c r="V74" s="7"/>
    </row>
    <row r="75" spans="1:22">
      <c r="L75" s="7"/>
      <c r="V75" s="7"/>
    </row>
    <row r="76" spans="1:22">
      <c r="L76" s="7"/>
      <c r="V76" s="7"/>
    </row>
    <row r="77" spans="1:22">
      <c r="L77" s="7"/>
      <c r="V77" s="7"/>
    </row>
    <row r="78" spans="1:22">
      <c r="L78" s="7"/>
      <c r="V78" s="7"/>
    </row>
    <row r="79" spans="1:22">
      <c r="L79" s="7"/>
      <c r="V79" s="7"/>
    </row>
    <row r="80" spans="1:22">
      <c r="L80" s="7"/>
      <c r="V80" s="7"/>
    </row>
    <row r="81" spans="12:22">
      <c r="L81" s="7"/>
      <c r="V81" s="7"/>
    </row>
    <row r="82" spans="12:22">
      <c r="V82" s="7"/>
    </row>
    <row r="83" spans="12:22">
      <c r="V83" s="7"/>
    </row>
    <row r="84" spans="12:22">
      <c r="V84" s="7"/>
    </row>
    <row r="85" spans="12:22">
      <c r="V85" s="7"/>
    </row>
    <row r="86" spans="12:22">
      <c r="V86" s="7"/>
    </row>
    <row r="87" spans="12:22">
      <c r="V87" s="7"/>
    </row>
    <row r="88" spans="12:22">
      <c r="V88" s="7"/>
    </row>
    <row r="89" spans="12:22">
      <c r="V89" s="7"/>
    </row>
    <row r="90" spans="12:22">
      <c r="V90" s="7"/>
    </row>
    <row r="91" spans="12:22">
      <c r="V91" s="7"/>
    </row>
    <row r="92" spans="12:22">
      <c r="V92" s="7"/>
    </row>
    <row r="93" spans="12:22">
      <c r="V93" s="7"/>
    </row>
    <row r="94" spans="12:22">
      <c r="V94" s="7"/>
    </row>
    <row r="95" spans="12:22">
      <c r="V95" s="7"/>
    </row>
    <row r="96" spans="12:22">
      <c r="V96" s="7"/>
    </row>
    <row r="97" spans="22:22">
      <c r="V97" s="7"/>
    </row>
    <row r="98" spans="22:22">
      <c r="V98" s="7"/>
    </row>
    <row r="99" spans="22:22">
      <c r="V99" s="7"/>
    </row>
    <row r="100" spans="22:22">
      <c r="V100" s="7"/>
    </row>
    <row r="101" spans="22:22">
      <c r="V101" s="7"/>
    </row>
    <row r="102" spans="22:22">
      <c r="V102" s="7"/>
    </row>
    <row r="103" spans="22:22">
      <c r="V103" s="7"/>
    </row>
    <row r="104" spans="22:22">
      <c r="V104" s="7"/>
    </row>
    <row r="105" spans="22:22">
      <c r="V105" s="7"/>
    </row>
    <row r="106" spans="22:22">
      <c r="V106" s="7"/>
    </row>
    <row r="107" spans="22:22">
      <c r="V107" s="7"/>
    </row>
    <row r="108" spans="22:22">
      <c r="V108" s="7"/>
    </row>
    <row r="109" spans="22:22">
      <c r="V109" s="7"/>
    </row>
    <row r="110" spans="22:22">
      <c r="V110" s="7"/>
    </row>
    <row r="111" spans="22:22">
      <c r="V111" s="7"/>
    </row>
    <row r="112" spans="22:22">
      <c r="V112" s="7"/>
    </row>
    <row r="113" spans="22:22">
      <c r="V113" s="7"/>
    </row>
    <row r="114" spans="22:22">
      <c r="V114" s="7"/>
    </row>
    <row r="115" spans="22:22">
      <c r="V115" s="7"/>
    </row>
    <row r="116" spans="22:22">
      <c r="V116" s="7"/>
    </row>
    <row r="117" spans="22:22">
      <c r="V117" s="7"/>
    </row>
    <row r="118" spans="22:22">
      <c r="V118" s="7"/>
    </row>
    <row r="119" spans="22:22">
      <c r="V119" s="7"/>
    </row>
    <row r="120" spans="22:22">
      <c r="V120" s="7"/>
    </row>
    <row r="121" spans="22:22">
      <c r="V121" s="7"/>
    </row>
    <row r="122" spans="22:22">
      <c r="V122" s="7"/>
    </row>
    <row r="123" spans="22:22">
      <c r="V123" s="7"/>
    </row>
    <row r="124" spans="22:22">
      <c r="V124" s="7"/>
    </row>
    <row r="125" spans="22:22">
      <c r="V125" s="7"/>
    </row>
    <row r="126" spans="22:22">
      <c r="V126" s="7"/>
    </row>
    <row r="127" spans="22:22">
      <c r="V127" s="7"/>
    </row>
    <row r="128" spans="22:22">
      <c r="V128" s="7"/>
    </row>
    <row r="129" spans="22:22">
      <c r="V129" s="7"/>
    </row>
    <row r="130" spans="22:22">
      <c r="V130" s="7"/>
    </row>
    <row r="131" spans="22:22">
      <c r="V131" s="7"/>
    </row>
    <row r="132" spans="22:22">
      <c r="V132" s="7"/>
    </row>
    <row r="133" spans="22:22">
      <c r="V133" s="7"/>
    </row>
    <row r="134" spans="22:22">
      <c r="V134" s="7"/>
    </row>
    <row r="135" spans="22:22">
      <c r="V135" s="7"/>
    </row>
    <row r="136" spans="22:22">
      <c r="V136" s="7"/>
    </row>
    <row r="137" spans="22:22">
      <c r="V137" s="7"/>
    </row>
    <row r="138" spans="22:22">
      <c r="V138" s="7"/>
    </row>
    <row r="139" spans="22:22">
      <c r="V139" s="7"/>
    </row>
    <row r="140" spans="22:22">
      <c r="V140" s="7"/>
    </row>
    <row r="141" spans="22:22">
      <c r="V141" s="7"/>
    </row>
    <row r="142" spans="22:22">
      <c r="V142" s="7"/>
    </row>
    <row r="143" spans="22:22">
      <c r="V143" s="7"/>
    </row>
    <row r="144" spans="22:22">
      <c r="V144" s="7"/>
    </row>
    <row r="145" spans="22:22">
      <c r="V145" s="7"/>
    </row>
    <row r="146" spans="22:22">
      <c r="V146" s="7"/>
    </row>
    <row r="147" spans="22:22">
      <c r="V147" s="7"/>
    </row>
    <row r="148" spans="22:22">
      <c r="V148" s="7"/>
    </row>
    <row r="149" spans="22:22">
      <c r="V149" s="7"/>
    </row>
    <row r="150" spans="22:22">
      <c r="V150" s="7"/>
    </row>
    <row r="151" spans="22:22">
      <c r="V151" s="7"/>
    </row>
    <row r="152" spans="22:22">
      <c r="V152" s="7"/>
    </row>
    <row r="153" spans="22:22">
      <c r="V153" s="7"/>
    </row>
    <row r="154" spans="22:22">
      <c r="V154" s="7"/>
    </row>
    <row r="155" spans="22:22">
      <c r="V155" s="7"/>
    </row>
    <row r="156" spans="22:22">
      <c r="V156" s="7"/>
    </row>
    <row r="157" spans="22:22">
      <c r="V157" s="7"/>
    </row>
    <row r="158" spans="22:22">
      <c r="V158" s="7"/>
    </row>
    <row r="159" spans="22:22">
      <c r="V159" s="7"/>
    </row>
    <row r="160" spans="22:22">
      <c r="V160" s="7"/>
    </row>
    <row r="161" spans="22:22">
      <c r="V161" s="7"/>
    </row>
    <row r="162" spans="22:22">
      <c r="V162" s="7"/>
    </row>
    <row r="163" spans="22:22">
      <c r="V163" s="7"/>
    </row>
    <row r="164" spans="22:22">
      <c r="V164" s="7"/>
    </row>
    <row r="165" spans="22:22">
      <c r="V165" s="7"/>
    </row>
    <row r="166" spans="22:22">
      <c r="V166" s="7"/>
    </row>
    <row r="167" spans="22:22">
      <c r="V167" s="7"/>
    </row>
    <row r="168" spans="22:22">
      <c r="V168" s="7"/>
    </row>
    <row r="169" spans="22:22">
      <c r="V169" s="7"/>
    </row>
    <row r="170" spans="22:22">
      <c r="V170" s="7"/>
    </row>
    <row r="171" spans="22:22">
      <c r="V171" s="7"/>
    </row>
    <row r="172" spans="22:22">
      <c r="V172" s="7"/>
    </row>
    <row r="173" spans="22:22">
      <c r="V173" s="7"/>
    </row>
    <row r="174" spans="22:22">
      <c r="V174" s="7"/>
    </row>
    <row r="175" spans="22:22">
      <c r="V175" s="7"/>
    </row>
    <row r="176" spans="22:22">
      <c r="V176" s="7"/>
    </row>
    <row r="177" spans="22:22">
      <c r="V177" s="7"/>
    </row>
    <row r="178" spans="22:22">
      <c r="V178" s="7"/>
    </row>
    <row r="179" spans="22:22">
      <c r="V179" s="7"/>
    </row>
    <row r="180" spans="22:22">
      <c r="V180" s="7"/>
    </row>
    <row r="181" spans="22:22">
      <c r="V181" s="7"/>
    </row>
    <row r="182" spans="22:22">
      <c r="V182" s="7"/>
    </row>
    <row r="183" spans="22:22">
      <c r="V183" s="7"/>
    </row>
    <row r="184" spans="22:22">
      <c r="V184" s="7"/>
    </row>
    <row r="185" spans="22:22">
      <c r="V185" s="7"/>
    </row>
    <row r="186" spans="22:22">
      <c r="V186" s="7"/>
    </row>
    <row r="187" spans="22:22">
      <c r="V187" s="7"/>
    </row>
    <row r="188" spans="22:22">
      <c r="V188" s="7"/>
    </row>
    <row r="189" spans="22:22">
      <c r="V189" s="7"/>
    </row>
    <row r="190" spans="22:22">
      <c r="V190" s="7"/>
    </row>
  </sheetData>
  <mergeCells count="1">
    <mergeCell ref="H1:Y3"/>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94E6-24D8-4FB1-A588-BCBD3D953B08}">
  <dimension ref="A1:X35"/>
  <sheetViews>
    <sheetView showGridLines="0" showRowColHeaders="0" tabSelected="1" zoomScale="97" zoomScaleNormal="97" workbookViewId="0">
      <selection activeCell="A35" sqref="A35"/>
    </sheetView>
  </sheetViews>
  <sheetFormatPr defaultRowHeight="14.4"/>
  <sheetData>
    <row r="1" spans="1:24" ht="14.4" customHeight="1">
      <c r="A1" s="52" t="s">
        <v>14</v>
      </c>
      <c r="B1" s="53"/>
      <c r="C1" s="53"/>
      <c r="D1" s="53"/>
      <c r="E1" s="53"/>
      <c r="F1" s="53"/>
      <c r="G1" s="53"/>
      <c r="H1" s="53"/>
      <c r="I1" s="53"/>
      <c r="J1" s="53"/>
      <c r="K1" s="53"/>
      <c r="L1" s="53"/>
      <c r="M1" s="53"/>
      <c r="N1" s="53"/>
      <c r="O1" s="53"/>
      <c r="P1" s="53"/>
      <c r="Q1" s="53"/>
      <c r="R1" s="53"/>
      <c r="S1" s="53"/>
      <c r="T1" s="53"/>
      <c r="U1" s="53"/>
      <c r="V1" s="53"/>
      <c r="W1" s="53"/>
      <c r="X1" s="54"/>
    </row>
    <row r="2" spans="1:24" ht="14.4" customHeight="1">
      <c r="A2" s="55"/>
      <c r="B2" s="56"/>
      <c r="C2" s="56"/>
      <c r="D2" s="56"/>
      <c r="E2" s="56"/>
      <c r="F2" s="56"/>
      <c r="G2" s="56"/>
      <c r="H2" s="56"/>
      <c r="I2" s="56"/>
      <c r="J2" s="56"/>
      <c r="K2" s="56"/>
      <c r="L2" s="56"/>
      <c r="M2" s="56"/>
      <c r="N2" s="56"/>
      <c r="O2" s="56"/>
      <c r="P2" s="56"/>
      <c r="Q2" s="56"/>
      <c r="R2" s="56"/>
      <c r="S2" s="56"/>
      <c r="T2" s="56"/>
      <c r="U2" s="56"/>
      <c r="V2" s="56"/>
      <c r="W2" s="56"/>
      <c r="X2" s="57"/>
    </row>
    <row r="3" spans="1:24">
      <c r="A3" s="7"/>
      <c r="B3" s="8"/>
      <c r="C3" s="8"/>
      <c r="D3" s="8"/>
      <c r="E3" s="8"/>
      <c r="F3" s="8"/>
      <c r="G3" s="8"/>
      <c r="H3" s="8"/>
      <c r="I3" s="8"/>
      <c r="J3" s="8"/>
      <c r="K3" s="8"/>
      <c r="L3" s="8"/>
      <c r="M3" s="8"/>
      <c r="N3" s="8"/>
      <c r="O3" s="8"/>
      <c r="P3" s="8"/>
      <c r="Q3" s="8"/>
      <c r="R3" s="8"/>
      <c r="S3" s="8"/>
      <c r="T3" s="8"/>
      <c r="U3" s="8"/>
      <c r="V3" s="8"/>
      <c r="W3" s="8"/>
      <c r="X3" s="9"/>
    </row>
    <row r="4" spans="1:24">
      <c r="A4" s="7"/>
      <c r="B4" s="18"/>
      <c r="C4" s="19"/>
      <c r="D4" s="20"/>
      <c r="E4" s="8"/>
      <c r="F4" s="27"/>
      <c r="G4" s="28"/>
      <c r="H4" s="29"/>
      <c r="I4" s="8"/>
      <c r="J4" s="41"/>
      <c r="K4" s="42"/>
      <c r="L4" s="43"/>
      <c r="M4" s="8"/>
      <c r="N4" s="18"/>
      <c r="O4" s="19"/>
      <c r="P4" s="20"/>
      <c r="Q4" s="8"/>
      <c r="R4" s="27"/>
      <c r="S4" s="28"/>
      <c r="T4" s="29"/>
      <c r="U4" s="8"/>
      <c r="V4" s="8"/>
      <c r="W4" s="8"/>
      <c r="X4" s="9"/>
    </row>
    <row r="5" spans="1:24">
      <c r="A5" s="7"/>
      <c r="B5" s="21"/>
      <c r="C5" s="22"/>
      <c r="D5" s="23"/>
      <c r="E5" s="8"/>
      <c r="F5" s="30"/>
      <c r="G5" s="31"/>
      <c r="H5" s="32"/>
      <c r="I5" s="8"/>
      <c r="J5" s="44"/>
      <c r="K5" s="45"/>
      <c r="L5" s="46"/>
      <c r="M5" s="8"/>
      <c r="N5" s="21"/>
      <c r="O5" s="22"/>
      <c r="P5" s="23"/>
      <c r="Q5" s="8"/>
      <c r="R5" s="30"/>
      <c r="S5" s="31"/>
      <c r="T5" s="32"/>
      <c r="U5" s="8"/>
      <c r="V5" s="8"/>
      <c r="W5" s="8"/>
      <c r="X5" s="9"/>
    </row>
    <row r="6" spans="1:24">
      <c r="A6" s="7"/>
      <c r="B6" s="24"/>
      <c r="C6" s="25">
        <f>GETPIVOTDATA("[Measures].[Distinct Count of Order ID]",Answers!$A$10)</f>
        <v>1687</v>
      </c>
      <c r="D6" s="26"/>
      <c r="E6" s="8"/>
      <c r="F6" s="33"/>
      <c r="G6" s="34">
        <f>GETPIVOTDATA("[Measures].[Distinct Count of Customer ID]",Answers!$A$19)</f>
        <v>693</v>
      </c>
      <c r="H6" s="35"/>
      <c r="I6" s="8"/>
      <c r="J6" s="47"/>
      <c r="K6" s="48">
        <f>GETPIVOTDATA("[Measures].[Distinct Count of Product ID]",Answers!$A$26)</f>
        <v>1525</v>
      </c>
      <c r="L6" s="49"/>
      <c r="M6" s="8"/>
      <c r="N6" s="24"/>
      <c r="O6" s="66" t="str">
        <f>Answers!I11</f>
        <v>733.22K</v>
      </c>
      <c r="P6" s="26"/>
      <c r="Q6" s="8"/>
      <c r="R6" s="33"/>
      <c r="S6" s="37" t="str">
        <f>Answers!I21</f>
        <v>93.44K</v>
      </c>
      <c r="T6" s="35"/>
      <c r="U6" s="8"/>
      <c r="V6" s="8"/>
      <c r="W6" s="8"/>
      <c r="X6" s="9"/>
    </row>
    <row r="7" spans="1:24">
      <c r="A7" s="7"/>
      <c r="B7" s="8"/>
      <c r="C7" s="8"/>
      <c r="D7" s="8"/>
      <c r="E7" s="8"/>
      <c r="F7" s="8"/>
      <c r="G7" s="8"/>
      <c r="H7" s="8"/>
      <c r="I7" s="8"/>
      <c r="J7" s="8"/>
      <c r="K7" s="8"/>
      <c r="L7" s="8"/>
      <c r="M7" s="8"/>
      <c r="N7" s="8"/>
      <c r="O7" s="36"/>
      <c r="P7" s="8"/>
      <c r="Q7" s="8"/>
      <c r="R7" s="8"/>
      <c r="S7" s="8"/>
      <c r="T7" s="8"/>
      <c r="U7" s="8"/>
      <c r="V7" s="8"/>
      <c r="W7" s="8"/>
      <c r="X7" s="9"/>
    </row>
    <row r="8" spans="1:24">
      <c r="A8" s="7"/>
      <c r="B8" s="8"/>
      <c r="C8" s="8"/>
      <c r="D8" s="8"/>
      <c r="E8" s="8"/>
      <c r="F8" s="8"/>
      <c r="G8" s="8"/>
      <c r="H8" s="8"/>
      <c r="I8" s="8"/>
      <c r="J8" s="8"/>
      <c r="K8" s="8"/>
      <c r="L8" s="8"/>
      <c r="M8" s="8"/>
      <c r="N8" s="8"/>
      <c r="O8" s="8"/>
      <c r="P8" s="8"/>
      <c r="Q8" s="8"/>
      <c r="R8" s="8"/>
      <c r="S8" s="8"/>
      <c r="T8" s="8"/>
      <c r="U8" s="8"/>
      <c r="V8" s="8"/>
      <c r="W8" s="8"/>
      <c r="X8" s="9"/>
    </row>
    <row r="9" spans="1:24">
      <c r="A9" s="7"/>
      <c r="B9" s="8"/>
      <c r="C9" s="8"/>
      <c r="D9" s="8"/>
      <c r="E9" s="8"/>
      <c r="F9" s="8"/>
      <c r="G9" s="8"/>
      <c r="H9" s="8"/>
      <c r="I9" s="8"/>
      <c r="J9" s="8"/>
      <c r="K9" s="8"/>
      <c r="L9" s="8"/>
      <c r="M9" s="8"/>
      <c r="N9" s="8"/>
      <c r="O9" s="8"/>
      <c r="P9" s="8"/>
      <c r="Q9" s="8"/>
      <c r="R9" s="41"/>
      <c r="S9" s="42"/>
      <c r="T9" s="43"/>
      <c r="U9" s="8"/>
      <c r="V9" s="8"/>
      <c r="W9" s="8"/>
      <c r="X9" s="9"/>
    </row>
    <row r="10" spans="1:24">
      <c r="A10" s="7"/>
      <c r="B10" s="8"/>
      <c r="C10" s="8"/>
      <c r="D10" s="8"/>
      <c r="E10" s="8"/>
      <c r="F10" s="8"/>
      <c r="G10" s="8"/>
      <c r="H10" s="8"/>
      <c r="I10" s="8"/>
      <c r="J10" s="8"/>
      <c r="K10" s="8"/>
      <c r="L10" s="8"/>
      <c r="M10" s="8"/>
      <c r="N10" s="8"/>
      <c r="O10" s="8"/>
      <c r="P10" s="8"/>
      <c r="Q10" s="8"/>
      <c r="R10" s="44"/>
      <c r="S10" s="45"/>
      <c r="T10" s="46"/>
      <c r="U10" s="8"/>
      <c r="V10" s="8"/>
      <c r="W10" s="8"/>
      <c r="X10" s="9"/>
    </row>
    <row r="11" spans="1:24">
      <c r="A11" s="7"/>
      <c r="B11" s="8"/>
      <c r="C11" s="8"/>
      <c r="D11" s="8"/>
      <c r="E11" s="8"/>
      <c r="F11" s="8"/>
      <c r="G11" s="8"/>
      <c r="H11" s="8"/>
      <c r="I11" s="8"/>
      <c r="J11" s="8"/>
      <c r="K11" s="1"/>
      <c r="L11" s="8"/>
      <c r="M11" s="8"/>
      <c r="N11" s="8"/>
      <c r="O11" s="8"/>
      <c r="P11" s="8"/>
      <c r="Q11" s="8"/>
      <c r="R11" s="47"/>
      <c r="S11" s="50">
        <f>Answers!M23</f>
        <v>-0.29226797706078611</v>
      </c>
      <c r="T11" s="49"/>
      <c r="U11" s="8"/>
      <c r="V11" s="8"/>
      <c r="W11" s="8"/>
      <c r="X11" s="9"/>
    </row>
    <row r="12" spans="1:24">
      <c r="A12" s="7"/>
      <c r="B12" s="8"/>
      <c r="C12" s="8"/>
      <c r="D12" s="8"/>
      <c r="E12" s="8"/>
      <c r="F12" s="8"/>
      <c r="G12" s="8"/>
      <c r="H12" s="8"/>
      <c r="I12" s="8"/>
      <c r="J12" s="8"/>
      <c r="K12" s="8"/>
      <c r="L12" s="8"/>
      <c r="M12" s="8"/>
      <c r="N12" s="8"/>
      <c r="O12" s="8"/>
      <c r="P12" s="8"/>
      <c r="Q12" s="8"/>
      <c r="R12" s="8"/>
      <c r="S12" s="8"/>
      <c r="T12" s="8"/>
      <c r="U12" s="8"/>
      <c r="V12" s="8"/>
      <c r="W12" s="8"/>
      <c r="X12" s="9"/>
    </row>
    <row r="13" spans="1:24">
      <c r="A13" s="7"/>
      <c r="B13" s="8"/>
      <c r="C13" s="8"/>
      <c r="D13" s="8"/>
      <c r="E13" s="8"/>
      <c r="F13" s="8"/>
      <c r="G13" s="8"/>
      <c r="H13" s="8"/>
      <c r="I13" s="8"/>
      <c r="J13" s="8"/>
      <c r="K13" s="8"/>
      <c r="L13" s="8"/>
      <c r="M13" s="8"/>
      <c r="N13" s="8"/>
      <c r="O13" s="8"/>
      <c r="P13" s="8"/>
      <c r="Q13" s="8"/>
      <c r="R13" s="8"/>
      <c r="S13" s="8"/>
      <c r="T13" s="8"/>
      <c r="U13" s="8"/>
      <c r="V13" s="8"/>
      <c r="W13" s="8"/>
      <c r="X13" s="9"/>
    </row>
    <row r="14" spans="1:24">
      <c r="A14" s="7"/>
      <c r="B14" s="8"/>
      <c r="C14" s="8"/>
      <c r="D14" s="8"/>
      <c r="E14" s="8"/>
      <c r="F14" s="8"/>
      <c r="G14" s="8"/>
      <c r="H14" s="8"/>
      <c r="I14" s="8"/>
      <c r="J14" s="8"/>
      <c r="K14" s="8"/>
      <c r="L14" s="8"/>
      <c r="M14" s="8"/>
      <c r="N14" s="8"/>
      <c r="O14" s="8"/>
      <c r="P14" s="8"/>
      <c r="Q14" s="8"/>
      <c r="R14" s="18"/>
      <c r="S14" s="19"/>
      <c r="T14" s="20"/>
      <c r="U14" s="8"/>
      <c r="V14" s="8"/>
      <c r="W14" s="8"/>
      <c r="X14" s="9"/>
    </row>
    <row r="15" spans="1:24">
      <c r="A15" s="7"/>
      <c r="B15" s="8"/>
      <c r="C15" s="8"/>
      <c r="D15" s="8"/>
      <c r="E15" s="8"/>
      <c r="F15" s="8"/>
      <c r="G15" s="8"/>
      <c r="H15" s="8"/>
      <c r="I15" s="8"/>
      <c r="J15" s="8"/>
      <c r="K15" s="8"/>
      <c r="L15" s="8"/>
      <c r="M15" s="8"/>
      <c r="N15" s="8"/>
      <c r="O15" s="8"/>
      <c r="P15" s="8"/>
      <c r="Q15" s="8"/>
      <c r="R15" s="21"/>
      <c r="S15" s="22"/>
      <c r="T15" s="23"/>
      <c r="U15" s="8"/>
      <c r="V15" s="8"/>
      <c r="W15" s="8"/>
      <c r="X15" s="9"/>
    </row>
    <row r="16" spans="1:24">
      <c r="A16" s="7"/>
      <c r="B16" s="8"/>
      <c r="C16" s="8"/>
      <c r="D16" s="8"/>
      <c r="E16" s="8"/>
      <c r="F16" s="8"/>
      <c r="G16" s="8"/>
      <c r="H16" s="8"/>
      <c r="I16" s="8"/>
      <c r="J16" s="8"/>
      <c r="K16" s="8"/>
      <c r="L16" s="8"/>
      <c r="M16" s="8"/>
      <c r="N16" s="8"/>
      <c r="O16" s="8"/>
      <c r="P16" s="8"/>
      <c r="Q16" s="8"/>
      <c r="R16" s="24"/>
      <c r="S16" s="39">
        <f>Answers!P12</f>
        <v>-0.11652827180165731</v>
      </c>
      <c r="T16" s="26"/>
      <c r="U16" s="8"/>
      <c r="V16" s="8"/>
      <c r="W16" s="8"/>
      <c r="X16" s="9"/>
    </row>
    <row r="17" spans="1:24">
      <c r="A17" s="7"/>
      <c r="B17" s="8"/>
      <c r="C17" s="8"/>
      <c r="D17" s="8"/>
      <c r="E17" s="8"/>
      <c r="F17" s="8"/>
      <c r="G17" s="8"/>
      <c r="H17" s="8"/>
      <c r="I17" s="8"/>
      <c r="J17" s="8"/>
      <c r="K17" s="8"/>
      <c r="L17" s="8"/>
      <c r="M17" s="8"/>
      <c r="N17" s="8"/>
      <c r="O17" s="8"/>
      <c r="P17" s="8"/>
      <c r="Q17" s="8"/>
      <c r="R17" s="8"/>
      <c r="S17" s="8"/>
      <c r="T17" s="8"/>
      <c r="U17" s="8"/>
      <c r="V17" s="8"/>
      <c r="W17" s="8"/>
      <c r="X17" s="9"/>
    </row>
    <row r="18" spans="1:24">
      <c r="A18" s="7"/>
      <c r="B18" s="8"/>
      <c r="C18" s="8"/>
      <c r="D18" s="8"/>
      <c r="E18" s="8"/>
      <c r="F18" s="8"/>
      <c r="G18" s="8"/>
      <c r="H18" s="8"/>
      <c r="I18" s="8"/>
      <c r="J18" s="8"/>
      <c r="K18" s="8"/>
      <c r="L18" s="8"/>
      <c r="M18" s="8"/>
      <c r="N18" s="8"/>
      <c r="O18" s="8"/>
      <c r="P18" s="8"/>
      <c r="Q18" s="8"/>
      <c r="R18" s="8"/>
      <c r="S18" s="8"/>
      <c r="T18" s="8"/>
      <c r="U18" s="8"/>
      <c r="V18" s="8"/>
      <c r="W18" s="8"/>
      <c r="X18" s="9"/>
    </row>
    <row r="19" spans="1:24">
      <c r="A19" s="7"/>
      <c r="B19" s="8"/>
      <c r="C19" s="8"/>
      <c r="D19" s="8"/>
      <c r="E19" s="8"/>
      <c r="F19" s="8"/>
      <c r="G19" s="8"/>
      <c r="H19" s="8"/>
      <c r="I19" s="8"/>
      <c r="J19" s="8"/>
      <c r="K19" s="8"/>
      <c r="L19" s="8"/>
      <c r="M19" s="8"/>
      <c r="N19" s="8"/>
      <c r="O19" s="8"/>
      <c r="P19" s="8"/>
      <c r="Q19" s="8"/>
      <c r="R19" s="8"/>
      <c r="S19" s="8"/>
      <c r="T19" s="8"/>
      <c r="U19" s="8"/>
      <c r="V19" s="8"/>
      <c r="W19" s="8"/>
      <c r="X19" s="9"/>
    </row>
    <row r="20" spans="1:24">
      <c r="A20" s="7"/>
      <c r="B20" s="8"/>
      <c r="C20" s="8"/>
      <c r="D20" s="8"/>
      <c r="E20" s="8"/>
      <c r="F20" s="8"/>
      <c r="G20" s="8"/>
      <c r="H20" s="8"/>
      <c r="I20" s="8"/>
      <c r="J20" s="8"/>
      <c r="K20" s="8"/>
      <c r="L20" s="8"/>
      <c r="M20" s="8"/>
      <c r="N20" s="8"/>
      <c r="O20" s="8"/>
      <c r="P20" s="8"/>
      <c r="Q20" s="8"/>
      <c r="R20" s="8"/>
      <c r="S20" s="8"/>
      <c r="T20" s="8"/>
      <c r="U20" s="8"/>
      <c r="V20" s="8"/>
      <c r="W20" s="8"/>
      <c r="X20" s="9"/>
    </row>
    <row r="21" spans="1:24">
      <c r="A21" s="7"/>
      <c r="B21" s="8"/>
      <c r="C21" s="8"/>
      <c r="D21" s="8"/>
      <c r="E21" s="8"/>
      <c r="F21" s="8"/>
      <c r="G21" s="8"/>
      <c r="H21" s="8"/>
      <c r="I21" s="8"/>
      <c r="J21" s="8"/>
      <c r="K21" s="8"/>
      <c r="L21" s="8"/>
      <c r="M21" s="8"/>
      <c r="N21" s="8"/>
      <c r="O21" s="8"/>
      <c r="P21" s="8"/>
      <c r="Q21" s="8"/>
      <c r="R21" s="8"/>
      <c r="S21" s="8"/>
      <c r="T21" s="8"/>
      <c r="U21" s="8"/>
      <c r="V21" s="8"/>
      <c r="W21" s="8"/>
      <c r="X21" s="9"/>
    </row>
    <row r="22" spans="1:24">
      <c r="A22" s="7"/>
      <c r="B22" s="8"/>
      <c r="C22" s="8"/>
      <c r="D22" s="8"/>
      <c r="E22" s="8"/>
      <c r="F22" s="8"/>
      <c r="G22" s="8"/>
      <c r="H22" s="8"/>
      <c r="I22" s="8"/>
      <c r="J22" s="8"/>
      <c r="K22" s="8"/>
      <c r="L22" s="8"/>
      <c r="M22" s="8"/>
      <c r="N22" s="8"/>
      <c r="O22" s="8"/>
      <c r="P22" s="8"/>
      <c r="Q22" s="8"/>
      <c r="R22" s="8"/>
      <c r="S22" s="8"/>
      <c r="T22" s="8"/>
      <c r="U22" s="8"/>
      <c r="V22" s="8"/>
      <c r="W22" s="8"/>
      <c r="X22" s="9"/>
    </row>
    <row r="23" spans="1:24">
      <c r="A23" s="7"/>
      <c r="B23" s="8"/>
      <c r="C23" s="8"/>
      <c r="D23" s="8"/>
      <c r="E23" s="8"/>
      <c r="F23" s="8"/>
      <c r="G23" s="8"/>
      <c r="H23" s="8"/>
      <c r="I23" s="8"/>
      <c r="J23" s="8"/>
      <c r="K23" s="8"/>
      <c r="L23" s="8"/>
      <c r="M23" s="8"/>
      <c r="N23" s="8"/>
      <c r="O23" s="8"/>
      <c r="P23" s="8"/>
      <c r="Q23" s="8"/>
      <c r="R23" s="8"/>
      <c r="S23" s="8"/>
      <c r="T23" s="8"/>
      <c r="U23" s="8"/>
      <c r="V23" s="8"/>
      <c r="W23" s="8"/>
      <c r="X23" s="9"/>
    </row>
    <row r="24" spans="1:24">
      <c r="A24" s="7"/>
      <c r="B24" s="8"/>
      <c r="C24" s="8"/>
      <c r="D24" s="8"/>
      <c r="E24" s="8"/>
      <c r="F24" s="8"/>
      <c r="G24" s="8"/>
      <c r="H24" s="8"/>
      <c r="I24" s="8"/>
      <c r="J24" s="8"/>
      <c r="K24" s="8"/>
      <c r="L24" s="8"/>
      <c r="M24" s="8"/>
      <c r="N24" s="8"/>
      <c r="O24" s="8"/>
      <c r="P24" s="8"/>
      <c r="Q24" s="8"/>
      <c r="R24" s="8"/>
      <c r="S24" s="8"/>
      <c r="T24" s="8"/>
      <c r="U24" s="8"/>
      <c r="V24" s="8"/>
      <c r="W24" s="8"/>
      <c r="X24" s="9"/>
    </row>
    <row r="25" spans="1:24">
      <c r="A25" s="7"/>
      <c r="B25" s="8"/>
      <c r="C25" s="8"/>
      <c r="D25" s="8"/>
      <c r="E25" s="8"/>
      <c r="F25" s="8"/>
      <c r="G25" s="8"/>
      <c r="H25" s="8"/>
      <c r="I25" s="8"/>
      <c r="J25" s="8"/>
      <c r="K25" s="8"/>
      <c r="L25" s="8"/>
      <c r="M25" s="8"/>
      <c r="N25" s="8"/>
      <c r="O25" s="8"/>
      <c r="P25" s="8"/>
      <c r="Q25" s="8"/>
      <c r="R25" s="8"/>
      <c r="S25" s="8"/>
      <c r="T25" s="8"/>
      <c r="U25" s="8"/>
      <c r="V25" s="8"/>
      <c r="W25" s="8"/>
      <c r="X25" s="9"/>
    </row>
    <row r="26" spans="1:24">
      <c r="A26" s="7"/>
      <c r="B26" s="8"/>
      <c r="C26" s="8"/>
      <c r="D26" s="8"/>
      <c r="E26" s="8"/>
      <c r="F26" s="8"/>
      <c r="G26" s="8"/>
      <c r="H26" s="8"/>
      <c r="I26" s="8"/>
      <c r="J26" s="8"/>
      <c r="K26" s="8"/>
      <c r="L26" s="8"/>
      <c r="M26" s="8"/>
      <c r="N26" s="8"/>
      <c r="O26" s="8"/>
      <c r="P26" s="8"/>
      <c r="Q26" s="8"/>
      <c r="R26" s="8"/>
      <c r="S26" s="8"/>
      <c r="T26" s="8"/>
      <c r="U26" s="8"/>
      <c r="V26" s="8"/>
      <c r="W26" s="8"/>
      <c r="X26" s="9"/>
    </row>
    <row r="27" spans="1:24">
      <c r="A27" s="7"/>
      <c r="B27" s="8"/>
      <c r="C27" s="8"/>
      <c r="D27" s="8"/>
      <c r="E27" s="8"/>
      <c r="F27" s="8"/>
      <c r="G27" s="8"/>
      <c r="H27" s="8"/>
      <c r="I27" s="8"/>
      <c r="J27" s="8"/>
      <c r="K27" s="8"/>
      <c r="L27" s="8"/>
      <c r="M27" s="8"/>
      <c r="N27" s="8"/>
      <c r="O27" s="8"/>
      <c r="P27" s="8"/>
      <c r="Q27" s="8"/>
      <c r="R27" s="8"/>
      <c r="S27" s="8"/>
      <c r="T27" s="8"/>
      <c r="U27" s="8"/>
      <c r="V27" s="8"/>
      <c r="W27" s="8"/>
      <c r="X27" s="9"/>
    </row>
    <row r="28" spans="1:24">
      <c r="A28" s="7"/>
      <c r="B28" s="8"/>
      <c r="C28" s="8"/>
      <c r="D28" s="8"/>
      <c r="E28" s="8"/>
      <c r="F28" s="8"/>
      <c r="G28" s="8"/>
      <c r="H28" s="8"/>
      <c r="I28" s="8"/>
      <c r="J28" s="8"/>
      <c r="K28" s="8"/>
      <c r="L28" s="8"/>
      <c r="M28" s="8"/>
      <c r="N28" s="8"/>
      <c r="O28" s="8"/>
      <c r="P28" s="8"/>
      <c r="Q28" s="8"/>
      <c r="R28" s="8"/>
      <c r="S28" s="8"/>
      <c r="T28" s="8"/>
      <c r="U28" s="8"/>
      <c r="V28" s="8"/>
      <c r="W28" s="8"/>
      <c r="X28" s="9"/>
    </row>
    <row r="29" spans="1:24">
      <c r="A29" s="7"/>
      <c r="B29" s="8"/>
      <c r="C29" s="8"/>
      <c r="D29" s="8"/>
      <c r="E29" s="8"/>
      <c r="F29" s="8"/>
      <c r="G29" s="8"/>
      <c r="H29" s="8"/>
      <c r="I29" s="8"/>
      <c r="J29" s="8"/>
      <c r="K29" s="8"/>
      <c r="L29" s="8"/>
      <c r="M29" s="8"/>
      <c r="N29" s="8"/>
      <c r="O29" s="8"/>
      <c r="P29" s="8"/>
      <c r="Q29" s="8"/>
      <c r="R29" s="8"/>
      <c r="S29" s="8"/>
      <c r="T29" s="8"/>
      <c r="U29" s="8"/>
      <c r="V29" s="8"/>
      <c r="W29" s="8"/>
      <c r="X29" s="9"/>
    </row>
    <row r="30" spans="1:24">
      <c r="A30" s="7"/>
      <c r="B30" s="8"/>
      <c r="C30" s="8"/>
      <c r="D30" s="8"/>
      <c r="E30" s="8"/>
      <c r="F30" s="8"/>
      <c r="G30" s="8"/>
      <c r="H30" s="8"/>
      <c r="I30" s="8"/>
      <c r="J30" s="8"/>
      <c r="K30" s="8"/>
      <c r="L30" s="8"/>
      <c r="M30" s="8"/>
      <c r="N30" s="8"/>
      <c r="O30" s="8"/>
      <c r="P30" s="8"/>
      <c r="Q30" s="8"/>
      <c r="R30" s="8"/>
      <c r="S30" s="8"/>
      <c r="T30" s="8"/>
      <c r="U30" s="8"/>
      <c r="V30" s="8"/>
      <c r="W30" s="8"/>
      <c r="X30" s="9"/>
    </row>
    <row r="31" spans="1:24">
      <c r="A31" s="7"/>
      <c r="B31" s="8"/>
      <c r="C31" s="8"/>
      <c r="D31" s="8"/>
      <c r="E31" s="8"/>
      <c r="F31" s="8"/>
      <c r="G31" s="8"/>
      <c r="H31" s="8"/>
      <c r="I31" s="8"/>
      <c r="J31" s="8"/>
      <c r="K31" s="8"/>
      <c r="L31" s="8"/>
      <c r="M31" s="8"/>
      <c r="N31" s="8"/>
      <c r="O31" s="8"/>
      <c r="P31" s="8"/>
      <c r="Q31" s="8"/>
      <c r="R31" s="8"/>
      <c r="S31" s="8"/>
      <c r="T31" s="8"/>
      <c r="U31" s="8"/>
      <c r="V31" s="8"/>
      <c r="W31" s="8"/>
      <c r="X31" s="9"/>
    </row>
    <row r="32" spans="1:24">
      <c r="A32" s="10"/>
      <c r="B32" s="11"/>
      <c r="C32" s="11"/>
      <c r="D32" s="11"/>
      <c r="E32" s="11"/>
      <c r="F32" s="11"/>
      <c r="G32" s="11"/>
      <c r="H32" s="11"/>
      <c r="I32" s="11"/>
      <c r="J32" s="11"/>
      <c r="K32" s="11"/>
      <c r="L32" s="11"/>
      <c r="M32" s="11"/>
      <c r="N32" s="11"/>
      <c r="O32" s="11"/>
      <c r="P32" s="11"/>
      <c r="Q32" s="11"/>
      <c r="R32" s="11"/>
      <c r="S32" s="11"/>
      <c r="T32" s="11"/>
      <c r="U32" s="11"/>
      <c r="V32" s="11"/>
      <c r="W32" s="11"/>
      <c r="X32" s="12"/>
    </row>
    <row r="33" spans="1:21" ht="18">
      <c r="A33" s="65" t="s">
        <v>92</v>
      </c>
      <c r="B33" s="8"/>
      <c r="C33" s="8"/>
      <c r="D33" s="8"/>
      <c r="E33" s="8"/>
      <c r="F33" s="8"/>
      <c r="G33" s="8"/>
      <c r="H33" s="8"/>
      <c r="I33" s="8"/>
      <c r="J33" s="8"/>
      <c r="K33" s="8"/>
      <c r="L33" s="8"/>
      <c r="M33" s="8"/>
      <c r="N33" s="8"/>
      <c r="O33" s="8"/>
      <c r="P33" s="8"/>
      <c r="Q33" s="8"/>
      <c r="R33" s="8"/>
      <c r="S33" s="8"/>
      <c r="T33" s="8"/>
      <c r="U33" s="8"/>
    </row>
    <row r="34" spans="1:21">
      <c r="A34" s="1" t="s">
        <v>93</v>
      </c>
    </row>
    <row r="35" spans="1:21">
      <c r="A35" s="1" t="s">
        <v>94</v>
      </c>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F2BF65B-7467-4F79-8EA4-312B5BAB0D9B}">
  <ds:schemaRefs/>
</ds:datastoreItem>
</file>

<file path=customXml/itemProps2.xml><?xml version="1.0" encoding="utf-8"?>
<ds:datastoreItem xmlns:ds="http://schemas.openxmlformats.org/officeDocument/2006/customXml" ds:itemID="{54C5FB9C-69C5-4364-8E6C-370922D898C9}">
  <ds:schemaRefs/>
</ds:datastoreItem>
</file>

<file path=customXml/itemProps3.xml><?xml version="1.0" encoding="utf-8"?>
<ds:datastoreItem xmlns:ds="http://schemas.openxmlformats.org/officeDocument/2006/customXml" ds:itemID="{46FF47B2-ACA1-42BF-85B1-5E82C066F461}">
  <ds:schemaRefs/>
</ds:datastoreItem>
</file>

<file path=customXml/itemProps4.xml><?xml version="1.0" encoding="utf-8"?>
<ds:datastoreItem xmlns:ds="http://schemas.openxmlformats.org/officeDocument/2006/customXml" ds:itemID="{69CDD092-1726-4EC9-B37B-B9FCEF0468BB}">
  <ds:schemaRefs/>
</ds:datastoreItem>
</file>

<file path=customXml/itemProps5.xml><?xml version="1.0" encoding="utf-8"?>
<ds:datastoreItem xmlns:ds="http://schemas.openxmlformats.org/officeDocument/2006/customXml" ds:itemID="{0633D18D-BB2B-47B4-A9FF-67F0F7D25210}">
  <ds:schemaRefs/>
</ds:datastoreItem>
</file>

<file path=customXml/itemProps6.xml><?xml version="1.0" encoding="utf-8"?>
<ds:datastoreItem xmlns:ds="http://schemas.openxmlformats.org/officeDocument/2006/customXml" ds:itemID="{65B36625-DB16-4E64-B187-EB5EC8922C4A}">
  <ds:schemaRefs/>
</ds:datastoreItem>
</file>

<file path=customXml/itemProps7.xml><?xml version="1.0" encoding="utf-8"?>
<ds:datastoreItem xmlns:ds="http://schemas.openxmlformats.org/officeDocument/2006/customXml" ds:itemID="{0285AD95-EBE4-46D9-91CC-3753EF900FE7}">
  <ds:schemaRefs/>
</ds:datastoreItem>
</file>

<file path=customXml/itemProps8.xml><?xml version="1.0" encoding="utf-8"?>
<ds:datastoreItem xmlns:ds="http://schemas.openxmlformats.org/officeDocument/2006/customXml" ds:itemID="{F37929E9-301D-4CAB-85A5-E8E17B77B5D5}">
  <ds:schemaRefs/>
</ds:datastoreItem>
</file>

<file path=customXml/itemProps9.xml><?xml version="1.0" encoding="utf-8"?>
<ds:datastoreItem xmlns:ds="http://schemas.openxmlformats.org/officeDocument/2006/customXml" ds:itemID="{ABFC9176-5606-4E80-9627-7266D250A4E7}">
  <ds:schemaRefs/>
</ds:datastoreItem>
</file>

<file path=customXml/itemProps10.xml><?xml version="1.0" encoding="utf-8"?>
<ds:datastoreItem xmlns:ds="http://schemas.openxmlformats.org/officeDocument/2006/customXml" ds:itemID="{C758541A-8104-459C-A9FB-BA358609BB43}">
  <ds:schemaRefs/>
</ds:datastoreItem>
</file>

<file path=customXml/itemProps11.xml><?xml version="1.0" encoding="utf-8"?>
<ds:datastoreItem xmlns:ds="http://schemas.openxmlformats.org/officeDocument/2006/customXml" ds:itemID="{E3A01CF3-E957-48B5-BED6-15CAF052A68E}">
  <ds:schemaRefs/>
</ds:datastoreItem>
</file>

<file path=customXml/itemProps12.xml><?xml version="1.0" encoding="utf-8"?>
<ds:datastoreItem xmlns:ds="http://schemas.openxmlformats.org/officeDocument/2006/customXml" ds:itemID="{B64BBBC4-B7DC-482F-AACD-C5D6F19B1EDB}">
  <ds:schemaRefs/>
</ds:datastoreItem>
</file>

<file path=customXml/itemProps13.xml><?xml version="1.0" encoding="utf-8"?>
<ds:datastoreItem xmlns:ds="http://schemas.openxmlformats.org/officeDocument/2006/customXml" ds:itemID="{BA103A3B-AAFD-41F7-A225-61D7260FA216}">
  <ds:schemaRefs/>
</ds:datastoreItem>
</file>

<file path=customXml/itemProps14.xml><?xml version="1.0" encoding="utf-8"?>
<ds:datastoreItem xmlns:ds="http://schemas.openxmlformats.org/officeDocument/2006/customXml" ds:itemID="{64D5783E-0ACB-4597-A2DD-954C40DBDE7B}">
  <ds:schemaRefs/>
</ds:datastoreItem>
</file>

<file path=customXml/itemProps15.xml><?xml version="1.0" encoding="utf-8"?>
<ds:datastoreItem xmlns:ds="http://schemas.openxmlformats.org/officeDocument/2006/customXml" ds:itemID="{EBAB45CF-8008-437D-B2F8-47082F08770A}">
  <ds:schemaRefs/>
</ds:datastoreItem>
</file>

<file path=customXml/itemProps16.xml><?xml version="1.0" encoding="utf-8"?>
<ds:datastoreItem xmlns:ds="http://schemas.openxmlformats.org/officeDocument/2006/customXml" ds:itemID="{DBC0F84C-A77B-47FB-BB77-DDAD232A8EB7}">
  <ds:schemaRefs/>
</ds:datastoreItem>
</file>

<file path=customXml/itemProps17.xml><?xml version="1.0" encoding="utf-8"?>
<ds:datastoreItem xmlns:ds="http://schemas.openxmlformats.org/officeDocument/2006/customXml" ds:itemID="{FFA84762-F3BD-42ED-A9D8-4BBB007CEC2F}">
  <ds:schemaRefs/>
</ds:datastoreItem>
</file>

<file path=customXml/itemProps18.xml><?xml version="1.0" encoding="utf-8"?>
<ds:datastoreItem xmlns:ds="http://schemas.openxmlformats.org/officeDocument/2006/customXml" ds:itemID="{E33032B9-CA87-414B-8528-27302B9F47EF}">
  <ds:schemaRefs>
    <ds:schemaRef ds:uri="http://schemas.microsoft.com/DataMashup"/>
  </ds:schemaRefs>
</ds:datastoreItem>
</file>

<file path=customXml/itemProps19.xml><?xml version="1.0" encoding="utf-8"?>
<ds:datastoreItem xmlns:ds="http://schemas.openxmlformats.org/officeDocument/2006/customXml" ds:itemID="{0A393825-3BD2-4138-9BE9-A4A5611C3031}">
  <ds:schemaRefs/>
</ds:datastoreItem>
</file>

<file path=customXml/itemProps20.xml><?xml version="1.0" encoding="utf-8"?>
<ds:datastoreItem xmlns:ds="http://schemas.openxmlformats.org/officeDocument/2006/customXml" ds:itemID="{F3F389D8-3662-40BF-BD04-F96D044851E4}">
  <ds:schemaRefs/>
</ds:datastoreItem>
</file>

<file path=customXml/itemProps21.xml><?xml version="1.0" encoding="utf-8"?>
<ds:datastoreItem xmlns:ds="http://schemas.openxmlformats.org/officeDocument/2006/customXml" ds:itemID="{7D8FAC30-89E0-475B-AA99-FD725CD9A23D}">
  <ds:schemaRefs/>
</ds:datastoreItem>
</file>

<file path=customXml/itemProps22.xml><?xml version="1.0" encoding="utf-8"?>
<ds:datastoreItem xmlns:ds="http://schemas.openxmlformats.org/officeDocument/2006/customXml" ds:itemID="{465AC36F-26A3-4E48-8F02-8A7315F10F5C}">
  <ds:schemaRefs/>
</ds:datastoreItem>
</file>

<file path=customXml/itemProps23.xml><?xml version="1.0" encoding="utf-8"?>
<ds:datastoreItem xmlns:ds="http://schemas.openxmlformats.org/officeDocument/2006/customXml" ds:itemID="{A14D51E5-47BF-4BA5-85B1-0B44A43599D9}">
  <ds:schemaRefs/>
</ds:datastoreItem>
</file>

<file path=customXml/itemProps24.xml><?xml version="1.0" encoding="utf-8"?>
<ds:datastoreItem xmlns:ds="http://schemas.openxmlformats.org/officeDocument/2006/customXml" ds:itemID="{6F02FB81-9081-4941-849D-9620EEB4C610}">
  <ds:schemaRefs/>
</ds:datastoreItem>
</file>

<file path=customXml/itemProps25.xml><?xml version="1.0" encoding="utf-8"?>
<ds:datastoreItem xmlns:ds="http://schemas.openxmlformats.org/officeDocument/2006/customXml" ds:itemID="{22B5CC6C-7406-4225-B75D-7708876FB4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Problem&amp;Questions</vt:lpstr>
      <vt:lpstr>Answers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RAAFAT MOHAMED</dc:creator>
  <cp:lastModifiedBy>Sara Raafat</cp:lastModifiedBy>
  <dcterms:created xsi:type="dcterms:W3CDTF">2026-09-11T04:31:48Z</dcterms:created>
  <dcterms:modified xsi:type="dcterms:W3CDTF">2026-09-12T23:17:08Z</dcterms:modified>
</cp:coreProperties>
</file>