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BabuMallam\Desktop\Data science\"/>
    </mc:Choice>
  </mc:AlternateContent>
  <xr:revisionPtr revIDLastSave="0" documentId="13_ncr:1_{3FC79C2D-B206-4F15-B960-F31CB18165DC}" xr6:coauthVersionLast="45" xr6:coauthVersionMax="45" xr10:uidLastSave="{00000000-0000-0000-0000-000000000000}"/>
  <bookViews>
    <workbookView xWindow="-120" yWindow="-120" windowWidth="29040" windowHeight="15840" xr2:uid="{F5212DCC-51A2-4880-A155-364C2085E01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" i="2" l="1"/>
  <c r="D20" i="2" s="1"/>
  <c r="B19" i="2"/>
  <c r="B20" i="2" s="1"/>
  <c r="G5" i="2"/>
  <c r="G6" i="2"/>
  <c r="G7" i="2"/>
  <c r="G8" i="2"/>
  <c r="G9" i="2"/>
  <c r="G10" i="2"/>
  <c r="G11" i="2"/>
  <c r="G12" i="2"/>
  <c r="G13" i="2"/>
  <c r="G14" i="2"/>
  <c r="G15" i="2"/>
  <c r="G16" i="2"/>
  <c r="G4" i="2"/>
  <c r="F3" i="2"/>
  <c r="F4" i="2"/>
  <c r="F5" i="2"/>
  <c r="F6" i="2"/>
  <c r="F7" i="2"/>
  <c r="F8" i="2"/>
  <c r="F9" i="2"/>
  <c r="F10" i="2"/>
  <c r="F11" i="2"/>
  <c r="F12" i="2"/>
  <c r="F13" i="2"/>
  <c r="F14" i="2"/>
  <c r="F2" i="2"/>
  <c r="F20" i="2" l="1"/>
  <c r="G20" i="2"/>
</calcChain>
</file>

<file path=xl/sharedStrings.xml><?xml version="1.0" encoding="utf-8"?>
<sst xmlns="http://schemas.openxmlformats.org/spreadsheetml/2006/main" count="68" uniqueCount="43">
  <si>
    <t>Against</t>
  </si>
  <si>
    <t>NewZealand</t>
  </si>
  <si>
    <t xml:space="preserve">Australia </t>
  </si>
  <si>
    <t xml:space="preserve">West Indies </t>
  </si>
  <si>
    <t>England</t>
  </si>
  <si>
    <t>Srilanka</t>
  </si>
  <si>
    <t>Zimbabwe</t>
  </si>
  <si>
    <t>Bangladesh</t>
  </si>
  <si>
    <t>SriLanka</t>
  </si>
  <si>
    <t>Pakistan</t>
  </si>
  <si>
    <t>Virat Kholi</t>
  </si>
  <si>
    <t>Rohit Sharma</t>
  </si>
  <si>
    <t># Balls Faced R</t>
  </si>
  <si>
    <t># Balls Faced K</t>
  </si>
  <si>
    <t>Strike Rate</t>
  </si>
  <si>
    <t>Average</t>
  </si>
  <si>
    <t>Average = Total no. of runs scored / (total no. of innings played - total no. of innings not out).</t>
  </si>
  <si>
    <r>
      <t> </t>
    </r>
    <r>
      <rPr>
        <b/>
        <i/>
        <sz val="7"/>
        <rFont val="Arial"/>
        <family val="2"/>
      </rPr>
      <t>Strike rate =  ( Runs scored / No.of balls faced ) * 100</t>
    </r>
  </si>
  <si>
    <t>South Africa</t>
  </si>
  <si>
    <t>Strike Rate K</t>
  </si>
  <si>
    <t>Strike Rate R</t>
  </si>
  <si>
    <t>Sum</t>
  </si>
  <si>
    <t>Batting Average</t>
  </si>
  <si>
    <t>Not Outs</t>
  </si>
  <si>
    <t>Not of Matches played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</si>
  <si>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</si>
  <si>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</si>
  <si>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</si>
  <si>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</si>
  <si>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</si>
  <si>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</si>
  <si>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</si>
  <si>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</si>
  <si>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</si>
  <si>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</si>
  <si>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</si>
  <si>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</si>
  <si>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>Largest(1)</t>
  </si>
  <si>
    <t>Smallest(1)</t>
  </si>
  <si>
    <t>Statistics</t>
  </si>
  <si>
    <t>Batting</t>
  </si>
  <si>
    <t>Virat Kohli</t>
  </si>
  <si>
    <t>Strike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</si>
</sst>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name val="Segoe UI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/>
    <xf numFmtId="2" fontId="5" fillId="3" borderId="0" xfId="1" applyNumberFormat="1" applyBorder="1"/>
    <xf numFmtId="2" fontId="6" fillId="4" borderId="0" xfId="2" applyNumberFormat="1" applyBorder="1"/>
    <xf numFmtId="2" fontId="5" fillId="3" borderId="0" xfId="1" applyNumberFormat="1"/>
    <xf numFmtId="2" fontId="6" fillId="4" borderId="0" xfId="2" applyNumberFormat="1"/>
    <xf numFmtId="0" fontId="0" fillId="0" borderId="1" xfId="0" applyFill="1" applyBorder="1" applyAlignment="1"/>
    <xf numFmtId="0" fontId="0" fillId="6" borderId="1" xfId="0" applyFill="1" applyBorder="1" applyAlignment="1"/>
    <xf numFmtId="0" fontId="1" fillId="7" borderId="1" xfId="0" applyFont="1" applyFill="1" applyBorder="1" applyAlignment="1"/>
    <xf numFmtId="0" fontId="8" fillId="3" borderId="1" xfId="1" applyFont="1" applyBorder="1" applyAlignment="1"/>
    <xf numFmtId="0" fontId="9" fillId="4" borderId="1" xfId="2" applyFont="1" applyBorder="1" applyAlignment="1"/>
    <xf numFmtId="0" fontId="7" fillId="5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0" xfId="0" applyFill="1"/>
  </cellXfs>
  <cellStyles count="3">
    <cellStyle name="Bad" xfId="2" builtinId="27"/>
    <cellStyle name="Good" xfId="1" builtinId="26"/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E8144-133E-469E-9676-05FBEEA11C14}" name="Table22" displayName="Table22" ref="A1:G20" totalsRowShown="0">
  <autoFilter ref="A1:G20" xr:uid="{EBAB098D-AB2A-4244-83C2-18495E58DFE8}"/>
  <tableColumns count="7">
    <tableColumn id="1" xr3:uid="{9DDCF722-0607-46D1-9F17-5A0406BE49DB}" name="Against"/>
    <tableColumn id="2" xr3:uid="{D8353BCE-1B4C-4B1D-8569-C5E11F84CA9F}" name="Virat Kholi"/>
    <tableColumn id="3" xr3:uid="{DD9028A6-FB83-401A-AF16-EE23BBC6B1B4}" name="# Balls Faced K"/>
    <tableColumn id="4" xr3:uid="{98FAF60E-3699-4797-B7ED-1CE5219B87FE}" name="Rohit Sharma"/>
    <tableColumn id="5" xr3:uid="{60C79066-B09D-4A91-AEFB-EAB52D250336}" name="# Balls Faced R"/>
    <tableColumn id="6" xr3:uid="{339649E1-EE1B-40E3-A124-73EF23B16074}" name="Strike Rate K" dataDxfId="1">
      <calculatedColumnFormula xml:space="preserve"> Table22[[#This Row],[Virat Kholi]]/Table22[[#This Row],['# Balls Faced K]] * 100</calculatedColumnFormula>
    </tableColumn>
    <tableColumn id="7" xr3:uid="{461D5FF9-4AB7-4F33-9E8A-036D44303411}" name="Strike Rate R" dataDxfId="0">
      <calculatedColumnFormula xml:space="preserve"> Table22[[#This Row],[Rohit Sharma]]/Table22[[#This Row],['# Balls Faced R]] * 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6939-E7FC-484A-86D4-61C24F774C5E}">
  <dimension ref="A1:R28"/>
  <sheetViews>
    <sheetView tabSelected="1" workbookViewId="0">
      <selection activeCell="D8" sqref="D8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6.140625" bestFit="1" customWidth="1"/>
    <col min="4" max="4" width="15" bestFit="1" customWidth="1"/>
    <col min="5" max="5" width="10" bestFit="1" customWidth="1"/>
    <col min="6" max="7" width="14.42578125" bestFit="1" customWidth="1"/>
    <col min="11" max="11" width="23.28515625" bestFit="1" customWidth="1"/>
    <col min="12" max="13" width="12" bestFit="1" customWidth="1"/>
    <col min="15" max="15" width="6.28515625" customWidth="1"/>
    <col min="16" max="16" width="23.28515625" bestFit="1" customWidth="1"/>
    <col min="17" max="17" width="12" bestFit="1" customWidth="1"/>
    <col min="18" max="18" width="12.7109375" bestFit="1" customWidth="1"/>
  </cols>
  <sheetData>
    <row r="1" spans="1:18" ht="30" x14ac:dyDescent="0.25">
      <c r="A1" t="s">
        <v>0</v>
      </c>
      <c r="B1" t="s">
        <v>10</v>
      </c>
      <c r="C1" t="s">
        <v>13</v>
      </c>
      <c r="D1" t="s">
        <v>11</v>
      </c>
      <c r="E1" s="1" t="s">
        <v>12</v>
      </c>
      <c r="F1" s="5" t="s">
        <v>19</v>
      </c>
      <c r="G1" s="5" t="s">
        <v>20</v>
      </c>
      <c r="K1" s="18" t="s">
        <v>41</v>
      </c>
      <c r="L1" s="19"/>
      <c r="M1" s="20"/>
      <c r="P1" s="21" t="s">
        <v>11</v>
      </c>
      <c r="Q1" s="22"/>
      <c r="R1" s="22"/>
    </row>
    <row r="2" spans="1:18" x14ac:dyDescent="0.25">
      <c r="A2" t="s">
        <v>18</v>
      </c>
      <c r="B2">
        <v>21</v>
      </c>
      <c r="C2">
        <v>33</v>
      </c>
      <c r="F2" s="8">
        <f xml:space="preserve"> Table22[[#This Row],[Virat Kholi]]/Table22[[#This Row],['# Balls Faced K]] * 100</f>
        <v>63.636363636363633</v>
      </c>
      <c r="G2" s="8"/>
      <c r="K2" s="15" t="s">
        <v>39</v>
      </c>
      <c r="L2" s="15" t="s">
        <v>40</v>
      </c>
      <c r="M2" s="15" t="s">
        <v>42</v>
      </c>
      <c r="P2" s="15" t="s">
        <v>39</v>
      </c>
      <c r="Q2" s="15" t="s">
        <v>40</v>
      </c>
      <c r="R2" s="15" t="s">
        <v>42</v>
      </c>
    </row>
    <row r="3" spans="1:18" x14ac:dyDescent="0.25">
      <c r="A3" t="s">
        <v>7</v>
      </c>
      <c r="B3">
        <v>60</v>
      </c>
      <c r="C3">
        <v>56</v>
      </c>
      <c r="F3" s="8">
        <f xml:space="preserve"> Table22[[#This Row],[Virat Kholi]]/Table22[[#This Row],['# Balls Faced K]] * 100</f>
        <v>107.14285714285714</v>
      </c>
      <c r="G3" s="8"/>
      <c r="K3" s="14" t="s">
        <v>25</v>
      </c>
      <c r="L3" s="13">
        <v>57.230769230769198</v>
      </c>
      <c r="M3" s="13">
        <v>127.60549794814133</v>
      </c>
      <c r="P3" s="14" t="s">
        <v>25</v>
      </c>
      <c r="Q3" s="13">
        <v>56.846153846153847</v>
      </c>
      <c r="R3" s="13">
        <v>86.347574632569803</v>
      </c>
    </row>
    <row r="4" spans="1:18" x14ac:dyDescent="0.25">
      <c r="A4" t="s">
        <v>1</v>
      </c>
      <c r="B4" s="23">
        <v>102</v>
      </c>
      <c r="C4">
        <v>80</v>
      </c>
      <c r="D4">
        <v>3</v>
      </c>
      <c r="E4">
        <v>5</v>
      </c>
      <c r="F4" s="8">
        <f xml:space="preserve"> Table22[[#This Row],[Virat Kholi]]/Table22[[#This Row],['# Balls Faced K]] * 100</f>
        <v>127.49999999999999</v>
      </c>
      <c r="G4" s="8">
        <f xml:space="preserve"> Table22[[#This Row],[Rohit Sharma]]/Table22[[#This Row],['# Balls Faced R]] * 100</f>
        <v>60</v>
      </c>
      <c r="K4" s="14" t="s">
        <v>26</v>
      </c>
      <c r="L4" s="13">
        <v>7.4379086581579248</v>
      </c>
      <c r="M4" s="13">
        <v>13.026055207305999</v>
      </c>
      <c r="P4" s="14" t="s">
        <v>26</v>
      </c>
      <c r="Q4" s="13">
        <v>21.633854687481225</v>
      </c>
      <c r="R4" s="13">
        <v>10.755472084121658</v>
      </c>
    </row>
    <row r="5" spans="1:18" x14ac:dyDescent="0.25">
      <c r="A5" t="s">
        <v>3</v>
      </c>
      <c r="B5">
        <v>47</v>
      </c>
      <c r="C5">
        <v>21</v>
      </c>
      <c r="D5">
        <v>20</v>
      </c>
      <c r="E5">
        <v>24</v>
      </c>
      <c r="F5" s="8">
        <f xml:space="preserve"> Table22[[#This Row],[Virat Kholi]]/Table22[[#This Row],['# Balls Faced K]] * 100</f>
        <v>223.80952380952382</v>
      </c>
      <c r="G5" s="8">
        <f xml:space="preserve"> Table22[[#This Row],[Rohit Sharma]]/Table22[[#This Row],['# Balls Faced R]] * 100</f>
        <v>83.333333333333343</v>
      </c>
      <c r="K5" s="14" t="s">
        <v>27</v>
      </c>
      <c r="L5" s="13">
        <v>56</v>
      </c>
      <c r="M5" s="13">
        <v>118</v>
      </c>
      <c r="P5" s="14" t="s">
        <v>27</v>
      </c>
      <c r="Q5" s="13">
        <v>18</v>
      </c>
      <c r="R5" s="13">
        <v>83.333333333333343</v>
      </c>
    </row>
    <row r="6" spans="1:18" x14ac:dyDescent="0.25">
      <c r="A6" t="s">
        <v>6</v>
      </c>
      <c r="B6">
        <v>56</v>
      </c>
      <c r="C6">
        <v>49</v>
      </c>
      <c r="D6">
        <v>0</v>
      </c>
      <c r="E6">
        <v>2</v>
      </c>
      <c r="F6" s="8">
        <f xml:space="preserve"> Table22[[#This Row],[Virat Kholi]]/Table22[[#This Row],['# Balls Faced K]] * 100</f>
        <v>114.28571428571428</v>
      </c>
      <c r="G6" s="8">
        <f xml:space="preserve"> Table22[[#This Row],[Rohit Sharma]]/Table22[[#This Row],['# Balls Faced R]] * 100</f>
        <v>0</v>
      </c>
      <c r="K6" s="14" t="s">
        <v>28</v>
      </c>
      <c r="L6" s="13" t="e">
        <v>#N/A</v>
      </c>
      <c r="M6" s="13" t="e">
        <v>#N/A</v>
      </c>
      <c r="P6" s="14" t="s">
        <v>28</v>
      </c>
      <c r="Q6" s="13" t="e">
        <v>#N/A</v>
      </c>
      <c r="R6" s="13">
        <v>60</v>
      </c>
    </row>
    <row r="7" spans="1:18" x14ac:dyDescent="0.25">
      <c r="A7" t="s">
        <v>2</v>
      </c>
      <c r="B7">
        <v>43</v>
      </c>
      <c r="C7">
        <v>52</v>
      </c>
      <c r="D7" s="23">
        <v>141</v>
      </c>
      <c r="E7">
        <v>123</v>
      </c>
      <c r="F7" s="8">
        <f xml:space="preserve"> Table22[[#This Row],[Virat Kholi]]/Table22[[#This Row],['# Balls Faced K]] * 100</f>
        <v>82.692307692307693</v>
      </c>
      <c r="G7" s="8">
        <f xml:space="preserve"> Table22[[#This Row],[Rohit Sharma]]/Table22[[#This Row],['# Balls Faced R]] * 100</f>
        <v>114.63414634146341</v>
      </c>
      <c r="K7" s="14" t="s">
        <v>29</v>
      </c>
      <c r="L7" s="16">
        <v>26.817761049205952</v>
      </c>
      <c r="M7" s="13">
        <v>46.966109966966485</v>
      </c>
      <c r="P7" s="14" t="s">
        <v>29</v>
      </c>
      <c r="Q7" s="17">
        <v>78.00197236165053</v>
      </c>
      <c r="R7" s="13">
        <v>38.779406091122176</v>
      </c>
    </row>
    <row r="8" spans="1:18" x14ac:dyDescent="0.25">
      <c r="A8" t="s">
        <v>5</v>
      </c>
      <c r="B8" s="23">
        <v>59</v>
      </c>
      <c r="C8">
        <v>50</v>
      </c>
      <c r="D8" s="23">
        <v>101</v>
      </c>
      <c r="E8">
        <v>100</v>
      </c>
      <c r="F8" s="8">
        <f xml:space="preserve"> Table22[[#This Row],[Virat Kholi]]/Table22[[#This Row],['# Balls Faced K]] * 100</f>
        <v>118</v>
      </c>
      <c r="G8" s="8">
        <f xml:space="preserve"> Table22[[#This Row],[Rohit Sharma]]/Table22[[#This Row],['# Balls Faced R]] * 100</f>
        <v>101</v>
      </c>
      <c r="K8" s="14" t="s">
        <v>30</v>
      </c>
      <c r="L8" s="13">
        <v>719.19230769230796</v>
      </c>
      <c r="M8" s="13">
        <v>2205.8154854291884</v>
      </c>
      <c r="P8" s="14" t="s">
        <v>30</v>
      </c>
      <c r="Q8" s="13">
        <v>6084.3076923076924</v>
      </c>
      <c r="R8" s="13">
        <v>1503.8423367801636</v>
      </c>
    </row>
    <row r="9" spans="1:18" x14ac:dyDescent="0.25">
      <c r="A9" t="s">
        <v>18</v>
      </c>
      <c r="B9">
        <v>66</v>
      </c>
      <c r="C9">
        <v>101</v>
      </c>
      <c r="D9">
        <v>18</v>
      </c>
      <c r="E9">
        <v>22</v>
      </c>
      <c r="F9" s="8">
        <f xml:space="preserve"> Table22[[#This Row],[Virat Kholi]]/Table22[[#This Row],['# Balls Faced K]] * 100</f>
        <v>65.346534653465355</v>
      </c>
      <c r="G9" s="8">
        <f xml:space="preserve"> Table22[[#This Row],[Rohit Sharma]]/Table22[[#This Row],['# Balls Faced R]] * 100</f>
        <v>81.818181818181827</v>
      </c>
      <c r="K9" s="14" t="s">
        <v>31</v>
      </c>
      <c r="L9" s="13">
        <v>0.40225816865996622</v>
      </c>
      <c r="M9" s="13">
        <v>0.32157589277803256</v>
      </c>
      <c r="P9" s="14" t="s">
        <v>31</v>
      </c>
      <c r="Q9" s="13">
        <v>3.3217249045918433</v>
      </c>
      <c r="R9" s="13">
        <v>0.99390287424004198</v>
      </c>
    </row>
    <row r="10" spans="1:18" x14ac:dyDescent="0.25">
      <c r="A10" t="s">
        <v>6</v>
      </c>
      <c r="B10" s="23">
        <v>39</v>
      </c>
      <c r="C10">
        <v>25</v>
      </c>
      <c r="D10">
        <v>114</v>
      </c>
      <c r="E10">
        <v>119</v>
      </c>
      <c r="F10" s="8">
        <f xml:space="preserve"> Table22[[#This Row],[Virat Kholi]]/Table22[[#This Row],['# Balls Faced K]] * 100</f>
        <v>156</v>
      </c>
      <c r="G10" s="8">
        <f xml:space="preserve"> Table22[[#This Row],[Rohit Sharma]]/Table22[[#This Row],['# Balls Faced R]] * 100</f>
        <v>95.798319327731093</v>
      </c>
      <c r="K10" s="14" t="s">
        <v>32</v>
      </c>
      <c r="L10" s="13">
        <v>0.8212889260903633</v>
      </c>
      <c r="M10" s="13">
        <v>0.65824427827460563</v>
      </c>
      <c r="P10" s="14" t="s">
        <v>32</v>
      </c>
      <c r="Q10" s="13">
        <v>1.8519790220908867</v>
      </c>
      <c r="R10" s="13">
        <v>-0.4957351176597643</v>
      </c>
    </row>
    <row r="11" spans="1:18" x14ac:dyDescent="0.25">
      <c r="A11" t="s">
        <v>9</v>
      </c>
      <c r="B11" s="23">
        <v>112</v>
      </c>
      <c r="C11">
        <v>95</v>
      </c>
      <c r="D11">
        <v>7</v>
      </c>
      <c r="E11">
        <v>12</v>
      </c>
      <c r="F11" s="8">
        <f xml:space="preserve"> Table22[[#This Row],[Virat Kholi]]/Table22[[#This Row],['# Balls Faced K]] * 100</f>
        <v>117.89473684210525</v>
      </c>
      <c r="G11" s="8">
        <f xml:space="preserve"> Table22[[#This Row],[Rohit Sharma]]/Table22[[#This Row],['# Balls Faced R]] * 100</f>
        <v>58.333333333333336</v>
      </c>
      <c r="K11" s="14" t="s">
        <v>33</v>
      </c>
      <c r="L11" s="13">
        <v>91</v>
      </c>
      <c r="M11" s="13">
        <v>160.1731601731602</v>
      </c>
      <c r="P11" s="14" t="s">
        <v>33</v>
      </c>
      <c r="Q11" s="13">
        <v>264</v>
      </c>
      <c r="R11" s="13">
        <v>152.60115606936415</v>
      </c>
    </row>
    <row r="12" spans="1:18" x14ac:dyDescent="0.25">
      <c r="A12" t="s">
        <v>4</v>
      </c>
      <c r="B12">
        <v>73</v>
      </c>
      <c r="C12">
        <v>53</v>
      </c>
      <c r="D12">
        <v>30</v>
      </c>
      <c r="E12">
        <v>50</v>
      </c>
      <c r="F12" s="8">
        <f xml:space="preserve"> Table22[[#This Row],[Virat Kholi]]/Table22[[#This Row],['# Balls Faced K]] * 100</f>
        <v>137.73584905660377</v>
      </c>
      <c r="G12" s="8">
        <f xml:space="preserve"> Table22[[#This Row],[Rohit Sharma]]/Table22[[#This Row],['# Balls Faced R]] * 100</f>
        <v>60</v>
      </c>
      <c r="K12" s="14" t="s">
        <v>34</v>
      </c>
      <c r="L12" s="13">
        <v>21</v>
      </c>
      <c r="M12" s="13">
        <v>63.636363636363633</v>
      </c>
      <c r="P12" s="14" t="s">
        <v>34</v>
      </c>
      <c r="Q12" s="13">
        <v>0</v>
      </c>
      <c r="R12" s="13">
        <v>0</v>
      </c>
    </row>
    <row r="13" spans="1:18" x14ac:dyDescent="0.25">
      <c r="A13" t="s">
        <v>3</v>
      </c>
      <c r="B13">
        <v>24</v>
      </c>
      <c r="C13">
        <v>12</v>
      </c>
      <c r="D13">
        <v>12</v>
      </c>
      <c r="E13">
        <v>10</v>
      </c>
      <c r="F13" s="8">
        <f xml:space="preserve"> Table22[[#This Row],[Virat Kholi]]/Table22[[#This Row],['# Balls Faced K]] * 100</f>
        <v>200</v>
      </c>
      <c r="G13" s="8">
        <f xml:space="preserve"> Table22[[#This Row],[Rohit Sharma]]/Table22[[#This Row],['# Balls Faced R]] * 100</f>
        <v>120</v>
      </c>
      <c r="K13" s="14" t="s">
        <v>35</v>
      </c>
      <c r="L13" s="13">
        <v>112</v>
      </c>
      <c r="M13" s="13">
        <v>223.80952380952382</v>
      </c>
      <c r="P13" s="14" t="s">
        <v>35</v>
      </c>
      <c r="Q13" s="13">
        <v>264</v>
      </c>
      <c r="R13" s="13">
        <v>152.60115606936415</v>
      </c>
    </row>
    <row r="14" spans="1:18" x14ac:dyDescent="0.25">
      <c r="A14" t="s">
        <v>2</v>
      </c>
      <c r="B14">
        <v>42</v>
      </c>
      <c r="C14">
        <v>29</v>
      </c>
      <c r="D14">
        <v>14</v>
      </c>
      <c r="E14">
        <v>20</v>
      </c>
      <c r="F14" s="8">
        <f xml:space="preserve"> Table22[[#This Row],[Virat Kholi]]/Table22[[#This Row],['# Balls Faced K]] * 100</f>
        <v>144.82758620689654</v>
      </c>
      <c r="G14" s="8">
        <f xml:space="preserve"> Table22[[#This Row],[Rohit Sharma]]/Table22[[#This Row],['# Balls Faced R]] * 100</f>
        <v>70</v>
      </c>
      <c r="K14" s="14" t="s">
        <v>21</v>
      </c>
      <c r="L14" s="13">
        <v>744</v>
      </c>
      <c r="M14" s="13">
        <v>1658.8714733258373</v>
      </c>
      <c r="P14" s="14" t="s">
        <v>21</v>
      </c>
      <c r="Q14" s="13">
        <v>739</v>
      </c>
      <c r="R14" s="13">
        <v>1122.5184702234073</v>
      </c>
    </row>
    <row r="15" spans="1:18" x14ac:dyDescent="0.25">
      <c r="A15" t="s">
        <v>4</v>
      </c>
      <c r="D15">
        <v>15</v>
      </c>
      <c r="E15">
        <v>12</v>
      </c>
      <c r="F15" s="8"/>
      <c r="G15" s="8">
        <f xml:space="preserve"> Table22[[#This Row],[Rohit Sharma]]/Table22[[#This Row],['# Balls Faced R]] * 100</f>
        <v>125</v>
      </c>
      <c r="K15" s="14" t="s">
        <v>36</v>
      </c>
      <c r="L15" s="13">
        <v>13</v>
      </c>
      <c r="M15" s="13">
        <v>13</v>
      </c>
      <c r="P15" s="14" t="s">
        <v>36</v>
      </c>
      <c r="Q15" s="13">
        <v>13</v>
      </c>
      <c r="R15" s="13">
        <v>13</v>
      </c>
    </row>
    <row r="16" spans="1:18" x14ac:dyDescent="0.25">
      <c r="A16" t="s">
        <v>8</v>
      </c>
      <c r="D16">
        <v>264</v>
      </c>
      <c r="E16">
        <v>173</v>
      </c>
      <c r="F16" s="8"/>
      <c r="G16" s="8">
        <f xml:space="preserve"> Table22[[#This Row],[Rohit Sharma]]/Table22[[#This Row],['# Balls Faced R]] * 100</f>
        <v>152.60115606936415</v>
      </c>
      <c r="K16" s="14" t="s">
        <v>37</v>
      </c>
      <c r="L16" s="13">
        <v>112</v>
      </c>
      <c r="M16" s="13">
        <v>223.80952380952382</v>
      </c>
      <c r="P16" s="14" t="s">
        <v>37</v>
      </c>
      <c r="Q16" s="13">
        <v>264</v>
      </c>
      <c r="R16" s="13">
        <v>152.60115606936415</v>
      </c>
    </row>
    <row r="17" spans="1:18" x14ac:dyDescent="0.25">
      <c r="A17" t="s">
        <v>23</v>
      </c>
      <c r="B17">
        <v>4</v>
      </c>
      <c r="D17">
        <v>2</v>
      </c>
      <c r="F17" s="8"/>
      <c r="G17" s="8"/>
      <c r="K17" s="14" t="s">
        <v>38</v>
      </c>
      <c r="L17" s="13">
        <v>21</v>
      </c>
      <c r="M17" s="13">
        <v>63.636363636363633</v>
      </c>
      <c r="P17" s="14" t="s">
        <v>38</v>
      </c>
      <c r="Q17" s="13">
        <v>0</v>
      </c>
      <c r="R17" s="13">
        <v>0</v>
      </c>
    </row>
    <row r="18" spans="1:18" x14ac:dyDescent="0.25">
      <c r="A18" t="s">
        <v>24</v>
      </c>
      <c r="B18">
        <v>13</v>
      </c>
      <c r="D18">
        <v>13</v>
      </c>
      <c r="F18" s="8">
        <v>13</v>
      </c>
      <c r="G18" s="8">
        <v>13</v>
      </c>
    </row>
    <row r="19" spans="1:18" x14ac:dyDescent="0.25">
      <c r="A19" s="6" t="s">
        <v>21</v>
      </c>
      <c r="B19" s="7">
        <f xml:space="preserve"> SUM(B2:B14)</f>
        <v>744</v>
      </c>
      <c r="C19" s="7"/>
      <c r="D19" s="7">
        <f xml:space="preserve"> SUM(D4:D16)</f>
        <v>739</v>
      </c>
      <c r="E19" s="7"/>
      <c r="F19" s="8"/>
      <c r="G19" s="8"/>
    </row>
    <row r="20" spans="1:18" x14ac:dyDescent="0.25">
      <c r="A20" s="6" t="s">
        <v>22</v>
      </c>
      <c r="B20" s="9">
        <f xml:space="preserve"> B19 / (B18-B17)</f>
        <v>82.666666666666671</v>
      </c>
      <c r="C20" s="7"/>
      <c r="D20" s="10">
        <f xml:space="preserve"> D19 / (D18-D17)</f>
        <v>67.181818181818187</v>
      </c>
      <c r="E20" s="7"/>
      <c r="F20" s="11">
        <f xml:space="preserve"> SUM(F2:F14) / F18</f>
        <v>127.60549794814133</v>
      </c>
      <c r="G20" s="12">
        <f xml:space="preserve"> SUM(G4:G16)/G18</f>
        <v>86.347574632569803</v>
      </c>
    </row>
    <row r="27" spans="1:18" ht="37.5" x14ac:dyDescent="0.25">
      <c r="A27" s="2" t="s">
        <v>14</v>
      </c>
      <c r="B27" s="4" t="s">
        <v>17</v>
      </c>
    </row>
    <row r="28" spans="1:18" ht="85.5" x14ac:dyDescent="0.25">
      <c r="A28" s="2" t="s">
        <v>15</v>
      </c>
      <c r="B28" s="3" t="s">
        <v>16</v>
      </c>
    </row>
  </sheetData>
  <mergeCells count="2">
    <mergeCell ref="K1:M1"/>
    <mergeCell ref="P1:R1"/>
  </mergeCells>
  <pageMargins left="0.7" right="0.7" top="0.75" bottom="0.75" header="0.3" footer="0.3"/>
  <ignoredErrors>
    <ignoredError sqref="D19" formulaRange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Sarath Babu Mallam</cp:lastModifiedBy>
  <dcterms:created xsi:type="dcterms:W3CDTF">2020-02-29T01:13:29Z</dcterms:created>
  <dcterms:modified xsi:type="dcterms:W3CDTF">2020-03-01T04:06:41Z</dcterms:modified>
</cp:coreProperties>
</file>