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saravana.kumar/Downloads/Personal/doalgo/zerodha/"/>
    </mc:Choice>
  </mc:AlternateContent>
  <xr:revisionPtr revIDLastSave="0" documentId="13_ncr:40009_{AD065E1E-36FA-0046-89CA-0A2755C83325}" xr6:coauthVersionLast="46" xr6:coauthVersionMax="46" xr10:uidLastSave="{00000000-0000-0000-0000-000000000000}"/>
  <bookViews>
    <workbookView xWindow="0" yWindow="0" windowWidth="51200" windowHeight="21600" activeTab="2"/>
  </bookViews>
  <sheets>
    <sheet name="daily_pandl" sheetId="1" r:id="rId1"/>
    <sheet name="mean reversion" sheetId="2" r:id="rId2"/>
    <sheet name="intraday trend" sheetId="3" r:id="rId3"/>
    <sheet name="tss" sheetId="4" r:id="rId4"/>
  </sheets>
  <calcPr calcId="0"/>
  <pivotCaches>
    <pivotCache cacheId="41" r:id="rId5"/>
    <pivotCache cacheId="45" r:id="rId6"/>
  </pivotCaches>
</workbook>
</file>

<file path=xl/calcChain.xml><?xml version="1.0" encoding="utf-8"?>
<calcChain xmlns="http://schemas.openxmlformats.org/spreadsheetml/2006/main">
  <c r="G3" i="3" l="1"/>
  <c r="G3" i="2"/>
  <c r="D2" i="1" l="1"/>
  <c r="F2" i="3"/>
  <c r="C2" i="1" s="1"/>
  <c r="F2" i="2"/>
  <c r="B2" i="1" s="1"/>
  <c r="F2" i="4"/>
  <c r="F2" i="1" l="1"/>
</calcChain>
</file>

<file path=xl/sharedStrings.xml><?xml version="1.0" encoding="utf-8"?>
<sst xmlns="http://schemas.openxmlformats.org/spreadsheetml/2006/main" count="90" uniqueCount="54">
  <si>
    <t>Date</t>
  </si>
  <si>
    <t>Instruments</t>
  </si>
  <si>
    <t>PandL</t>
  </si>
  <si>
    <t>15050 PE</t>
  </si>
  <si>
    <t>Total</t>
  </si>
  <si>
    <t>15100 CE</t>
  </si>
  <si>
    <t>15100 PE</t>
  </si>
  <si>
    <t>15150 CE</t>
  </si>
  <si>
    <t>IMR</t>
  </si>
  <si>
    <t>TRND</t>
  </si>
  <si>
    <t xml:space="preserve">TSS </t>
  </si>
  <si>
    <t>Gross</t>
  </si>
  <si>
    <t xml:space="preserve">Trading  some instruments </t>
  </si>
  <si>
    <t>ICICIPRULI</t>
  </si>
  <si>
    <t>L&amp;TFH</t>
  </si>
  <si>
    <t>M&amp;MFIN</t>
  </si>
  <si>
    <t>MGL</t>
  </si>
  <si>
    <t>RELIANCE</t>
  </si>
  <si>
    <t>ADANIENT</t>
  </si>
  <si>
    <t>CONCOR</t>
  </si>
  <si>
    <t>MUTHOOTFIN</t>
  </si>
  <si>
    <t>PEL</t>
  </si>
  <si>
    <t>MONTH</t>
  </si>
  <si>
    <t>FEB</t>
  </si>
  <si>
    <t>Row Labels</t>
  </si>
  <si>
    <t>Grand Total</t>
  </si>
  <si>
    <t>Sum of PandL</t>
  </si>
  <si>
    <t>ADANIPORTS</t>
  </si>
  <si>
    <t>M&amp;MUTHOOTFIN</t>
  </si>
  <si>
    <t>APOLLOHOSP</t>
  </si>
  <si>
    <t>CHOLAFIN</t>
  </si>
  <si>
    <t>M&amp;M</t>
  </si>
  <si>
    <t>SRTRANSFIN</t>
  </si>
  <si>
    <t xml:space="preserve">PFC </t>
  </si>
  <si>
    <t xml:space="preserve"> </t>
  </si>
  <si>
    <t>LICHSGFIN</t>
  </si>
  <si>
    <t>MOTHERSUMI</t>
  </si>
  <si>
    <t>HINDALCO</t>
  </si>
  <si>
    <t>JINDALSTEL</t>
  </si>
  <si>
    <t>MFSL</t>
  </si>
  <si>
    <t>NATIONALUM</t>
  </si>
  <si>
    <t>ONGC</t>
  </si>
  <si>
    <t>SAIL</t>
  </si>
  <si>
    <t>TATASTEEL</t>
  </si>
  <si>
    <t>VEDL</t>
  </si>
  <si>
    <t>BANDHANBNK</t>
  </si>
  <si>
    <t>LUPIN</t>
  </si>
  <si>
    <t>POWERGRID</t>
  </si>
  <si>
    <t>TORNTPOWER</t>
  </si>
  <si>
    <t xml:space="preserve">HAVELLS </t>
  </si>
  <si>
    <t>BANKBARODA</t>
  </si>
  <si>
    <t>LALPATHLAB</t>
  </si>
  <si>
    <t>PNB</t>
  </si>
  <si>
    <t xml:space="preserve">Capital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</si>
</sst>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[$₹-449]\ * #,##0.00_ ;_ [$₹-449]\ * \-#,##0.00_ ;_ [$₹-449]\ * &quot;-&quot;??_ ;_ @_ 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4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[daily_pandl.xlsx]mean reversion!PivotTable10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'mean reversion'!$K$2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'mean reversion'!$J$3:$J$8</c:f>
              <c:strCache>
                <c:ptCount val="5"/>
                <c:pt idx="0">
                  <c:v>11/2/21</c:v>
                </c:pt>
                <c:pt idx="1">
                  <c:v>12/2/21</c:v>
                </c:pt>
                <c:pt idx="2">
                  <c:v>15/2/21</c:v>
                </c:pt>
                <c:pt idx="3">
                  <c:v>16/2/21</c:v>
                </c:pt>
                <c:pt idx="4">
                  <c:v>17/2/21</c:v>
                </c:pt>
              </c:strCache>
            </c:strRef>
          </c:cat>
          <c:val>
            <c:numRef>
              <c:f>'mean reversion'!$K$3:$K$8</c:f>
              <c:numCache>
                <c:formatCode>General</c:formatCode>
                <c:ptCount val="5"/>
                <c:pt idx="0">
                  <c:v>-481.4</c:v>
                </c:pt>
                <c:pt idx="1">
                  <c:v>446.55</c:v>
                </c:pt>
                <c:pt idx="2">
                  <c:v>-1268.6500000000001</c:v>
                </c:pt>
                <c:pt idx="3">
                  <c:v>-97.30000000000004</c:v>
                </c:pt>
                <c:pt idx="4">
                  <c:v>723.9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C5-C443-B104-0E8B975224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1714863"/>
        <c:axId val="1501685583"/>
      </c:lineChart>
      <c:catAx>
        <c:axId val="150171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685583"/>
        <c:crosses val="autoZero"/>
        <c:auto val="1"/>
        <c:lblAlgn val="ctr"/>
        <c:lblOffset val="100"/>
        <c:noMultiLvlLbl val="0"/>
      </c:catAx>
      <c:valAx>
        <c:axId val="150168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71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[daily_pandl.xlsx]intraday trend!PivotTable11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'intraday trend'!$K$2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'intraday trend'!$J$3:$J$8</c:f>
              <c:strCache>
                <c:ptCount val="5"/>
                <c:pt idx="0">
                  <c:v>11/2/21</c:v>
                </c:pt>
                <c:pt idx="1">
                  <c:v>12/2/21</c:v>
                </c:pt>
                <c:pt idx="2">
                  <c:v>15/2/21</c:v>
                </c:pt>
                <c:pt idx="3">
                  <c:v>16/2/21</c:v>
                </c:pt>
                <c:pt idx="4">
                  <c:v>17/2/21</c:v>
                </c:pt>
              </c:strCache>
            </c:strRef>
          </c:cat>
          <c:val>
            <c:numRef>
              <c:f>'intraday trend'!$K$3:$K$8</c:f>
              <c:numCache>
                <c:formatCode>General</c:formatCode>
                <c:ptCount val="5"/>
                <c:pt idx="0">
                  <c:v>-481.4</c:v>
                </c:pt>
                <c:pt idx="1">
                  <c:v>1390.9999999999998</c:v>
                </c:pt>
                <c:pt idx="2">
                  <c:v>349.35000000000014</c:v>
                </c:pt>
                <c:pt idx="3">
                  <c:v>-146.85</c:v>
                </c:pt>
                <c:pt idx="4">
                  <c:v>-123.6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7B-AB4E-BCEB-AE7B320A7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535359"/>
        <c:axId val="1454459503"/>
      </c:lineChart>
      <c:catAx>
        <c:axId val="145453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459503"/>
        <c:crosses val="autoZero"/>
        <c:auto val="1"/>
        <c:lblAlgn val="ctr"/>
        <c:lblOffset val="100"/>
        <c:noMultiLvlLbl val="0"/>
      </c:catAx>
      <c:valAx>
        <c:axId val="145445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53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933450</xdr:colOff>
      <xdr:row>1</xdr:row>
      <xdr:rowOff>6350</xdr:rowOff>
    </xdr:from>
    <xdr:to>
      <xdr:col>17</xdr:col>
      <xdr:colOff>158750</xdr:colOff>
      <xdr:row>14</xdr:row>
      <xdr:rowOff>107950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90C91B-3D0D-7D45-971F-7F6D810B1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787400</xdr:colOff>
      <xdr:row>19</xdr:row>
      <xdr:rowOff>82550</xdr:rowOff>
    </xdr:from>
    <xdr:to>
      <xdr:col>19</xdr:col>
      <xdr:colOff>127000</xdr:colOff>
      <xdr:row>32</xdr:row>
      <xdr:rowOff>184150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9F4933-FF88-B84B-AE9F-1CC020FE8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ravana Kumar Umapathy" refreshedDate="44244.883155555559" createdVersion="6" refreshedVersion="6" minRefreshableVersion="3" recordCount="27">
  <cacheSource type="worksheet">
    <worksheetSource ref="A1:C28" sheet="mean reversion"/>
  </cacheSource>
  <cacheFields count="3">
    <cacheField name="Date" numFmtId="14">
      <sharedItems containsSemiMixedTypes="0" containsNonDate="0" containsDate="1" containsString="0" minDate="2021-02-11T00:00:00" maxDate="2021-02-18T00:00:00" count="5">
        <d v="2021-02-11T00:00:00"/>
        <d v="2021-02-12T00:00:00"/>
        <d v="2021-02-15T00:00:00"/>
        <d v="2021-02-16T00:00:00"/>
        <d v="2021-02-17T00:00:00"/>
      </sharedItems>
    </cacheField>
    <cacheField name="Instruments" numFmtId="0">
      <sharedItems/>
    </cacheField>
    <cacheField name="PandL" numFmtId="164">
      <sharedItems containsSemiMixedTypes="0" containsString="0" containsNumber="1" minValue="-481.4" maxValue="412.2" count="27">
        <n v="-481.4"/>
        <n v="172.15"/>
        <n v="69.599999999999994"/>
        <n v="-332.75"/>
        <n v="321.3"/>
        <n v="216.25"/>
        <n v="-415.15"/>
        <n v="-87.1"/>
        <n v="-394.4"/>
        <n v="66"/>
        <n v="-438"/>
        <n v="-279"/>
        <n v="-284.85000000000002"/>
        <n v="95.95"/>
        <n v="234"/>
        <n v="9"/>
        <n v="4.5999999999999996"/>
        <n v="123"/>
        <n v="-6.15"/>
        <n v="164.9"/>
        <n v="286.7"/>
        <n v="25.75"/>
        <n v="412.2"/>
        <n v="-94.6"/>
        <n v="-98.9"/>
        <n v="75.599999999999994"/>
        <n v="-41.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ravana Kumar Umapathy" refreshedDate="44244.886066319443" createdVersion="6" refreshedVersion="6" minRefreshableVersion="3" recordCount="26">
  <cacheSource type="worksheet">
    <worksheetSource ref="A1:C27" sheet="intraday trend"/>
  </cacheSource>
  <cacheFields count="3">
    <cacheField name="Date" numFmtId="14">
      <sharedItems containsSemiMixedTypes="0" containsNonDate="0" containsDate="1" containsString="0" minDate="2021-02-11T00:00:00" maxDate="2021-02-18T00:00:00" count="5">
        <d v="2021-02-11T00:00:00"/>
        <d v="2021-02-12T00:00:00"/>
        <d v="2021-02-15T00:00:00"/>
        <d v="2021-02-16T00:00:00"/>
        <d v="2021-02-17T00:00:00"/>
      </sharedItems>
    </cacheField>
    <cacheField name="Instruments" numFmtId="0">
      <sharedItems/>
    </cacheField>
    <cacheField name="PandL" numFmtId="0">
      <sharedItems containsSemiMixedTypes="0" containsString="0" containsNumber="1" minValue="-481.4" maxValue="686.85" count="26">
        <n v="-481.4"/>
        <n v="522"/>
        <n v="686.85"/>
        <n v="9.6"/>
        <n v="16.8"/>
        <n v="155.75"/>
        <n v="370.45"/>
        <n v="179.65"/>
        <n v="-10.8"/>
        <n v="-150.4"/>
        <n v="10.55"/>
        <n v="-29.7"/>
        <n v="-20.399999999999999"/>
        <n v="-107.8"/>
        <n v="-15.3"/>
        <n v="34.4"/>
        <n v="17.399999999999999"/>
        <n v="0"/>
        <n v="26.5"/>
        <n v="-80.75"/>
        <n v="-2.4500000000000002"/>
        <n v="-18.850000000000001"/>
        <n v="172.5"/>
        <n v="-357.5"/>
        <n v="46.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s v="Trading  some instruments "/>
    <x v="0"/>
  </r>
  <r>
    <x v="1"/>
    <s v="ICICIPRULI"/>
    <x v="1"/>
  </r>
  <r>
    <x v="1"/>
    <s v="L&amp;TFH"/>
    <x v="2"/>
  </r>
  <r>
    <x v="1"/>
    <s v="M&amp;MFIN"/>
    <x v="3"/>
  </r>
  <r>
    <x v="1"/>
    <s v="MGL"/>
    <x v="4"/>
  </r>
  <r>
    <x v="1"/>
    <s v="RELIANCE"/>
    <x v="5"/>
  </r>
  <r>
    <x v="2"/>
    <s v="ADANIENT"/>
    <x v="6"/>
  </r>
  <r>
    <x v="2"/>
    <s v="ADANIPORTS"/>
    <x v="7"/>
  </r>
  <r>
    <x v="2"/>
    <s v="M&amp;MUTHOOTFIN"/>
    <x v="8"/>
  </r>
  <r>
    <x v="2"/>
    <s v="MUTHOOTFIN"/>
    <x v="9"/>
  </r>
  <r>
    <x v="2"/>
    <s v="PEL"/>
    <x v="10"/>
  </r>
  <r>
    <x v="3"/>
    <s v="ADANIENT"/>
    <x v="11"/>
  </r>
  <r>
    <x v="3"/>
    <s v="APOLLOHOSP"/>
    <x v="12"/>
  </r>
  <r>
    <x v="3"/>
    <s v="L&amp;TFH"/>
    <x v="13"/>
  </r>
  <r>
    <x v="3"/>
    <s v="LICHSGFIN"/>
    <x v="14"/>
  </r>
  <r>
    <x v="3"/>
    <s v="M&amp;MFIN"/>
    <x v="15"/>
  </r>
  <r>
    <x v="3"/>
    <s v="MOTHERSUMI"/>
    <x v="16"/>
  </r>
  <r>
    <x v="3"/>
    <s v="PEL"/>
    <x v="17"/>
  </r>
  <r>
    <x v="4"/>
    <s v="APOLLOHOSP"/>
    <x v="18"/>
  </r>
  <r>
    <x v="4"/>
    <s v="BANDHANBNK"/>
    <x v="19"/>
  </r>
  <r>
    <x v="4"/>
    <s v="HAVELLS "/>
    <x v="20"/>
  </r>
  <r>
    <x v="4"/>
    <s v="HINDALCO"/>
    <x v="21"/>
  </r>
  <r>
    <x v="4"/>
    <s v="LUPIN"/>
    <x v="22"/>
  </r>
  <r>
    <x v="4"/>
    <s v="MFSL"/>
    <x v="23"/>
  </r>
  <r>
    <x v="4"/>
    <s v="POWERGRID"/>
    <x v="24"/>
  </r>
  <r>
    <x v="4"/>
    <s v="TORNTPOWER"/>
    <x v="25"/>
  </r>
  <r>
    <x v="4"/>
    <s v="VEDL"/>
    <x v="2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6">
  <r>
    <x v="0"/>
    <s v="Trading  some instruments "/>
    <x v="0"/>
  </r>
  <r>
    <x v="1"/>
    <s v="ADANIENT"/>
    <x v="1"/>
  </r>
  <r>
    <x v="1"/>
    <s v="CONCOR"/>
    <x v="2"/>
  </r>
  <r>
    <x v="1"/>
    <s v="M&amp;MFIN"/>
    <x v="3"/>
  </r>
  <r>
    <x v="1"/>
    <s v="MUTHOOTFIN"/>
    <x v="4"/>
  </r>
  <r>
    <x v="1"/>
    <s v="PEL"/>
    <x v="5"/>
  </r>
  <r>
    <x v="2"/>
    <s v="APOLLOHOSP"/>
    <x v="6"/>
  </r>
  <r>
    <x v="2"/>
    <s v="CHOLAFIN"/>
    <x v="7"/>
  </r>
  <r>
    <x v="2"/>
    <s v="L&amp;TFH"/>
    <x v="8"/>
  </r>
  <r>
    <x v="2"/>
    <s v="M&amp;M"/>
    <x v="9"/>
  </r>
  <r>
    <x v="2"/>
    <s v="PEL"/>
    <x v="10"/>
  </r>
  <r>
    <x v="2"/>
    <s v="PFC "/>
    <x v="11"/>
  </r>
  <r>
    <x v="2"/>
    <s v="SRTRANSFIN"/>
    <x v="12"/>
  </r>
  <r>
    <x v="3"/>
    <s v="ADANIENT"/>
    <x v="13"/>
  </r>
  <r>
    <x v="3"/>
    <s v="HINDALCO"/>
    <x v="14"/>
  </r>
  <r>
    <x v="3"/>
    <s v="JINDALSTEL"/>
    <x v="15"/>
  </r>
  <r>
    <x v="3"/>
    <s v="MFSL"/>
    <x v="16"/>
  </r>
  <r>
    <x v="3"/>
    <s v="NATIONALUM"/>
    <x v="17"/>
  </r>
  <r>
    <x v="3"/>
    <s v="ONGC"/>
    <x v="18"/>
  </r>
  <r>
    <x v="3"/>
    <s v="SAIL"/>
    <x v="19"/>
  </r>
  <r>
    <x v="3"/>
    <s v="TATASTEEL"/>
    <x v="20"/>
  </r>
  <r>
    <x v="3"/>
    <s v="VEDL"/>
    <x v="21"/>
  </r>
  <r>
    <x v="4"/>
    <s v="BANKBARODA"/>
    <x v="22"/>
  </r>
  <r>
    <x v="4"/>
    <s v="CONCOR"/>
    <x v="23"/>
  </r>
  <r>
    <x v="4"/>
    <s v="LALPATHLAB"/>
    <x v="24"/>
  </r>
  <r>
    <x v="4"/>
    <s v="PNB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0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2:K8" firstHeaderRow="1" firstDataRow="1" firstDataCol="1"/>
  <pivotFields count="3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numFmtId="164" showAll="0">
      <items count="28">
        <item x="0"/>
        <item x="10"/>
        <item x="6"/>
        <item x="8"/>
        <item x="3"/>
        <item x="12"/>
        <item x="11"/>
        <item x="24"/>
        <item x="23"/>
        <item x="7"/>
        <item x="26"/>
        <item x="18"/>
        <item x="16"/>
        <item x="15"/>
        <item x="21"/>
        <item x="9"/>
        <item x="2"/>
        <item x="25"/>
        <item x="13"/>
        <item x="17"/>
        <item x="19"/>
        <item x="1"/>
        <item x="5"/>
        <item x="14"/>
        <item x="20"/>
        <item x="4"/>
        <item x="2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and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1" cacheId="4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2:K8" firstHeaderRow="1" firstDataRow="1" firstDataCol="1"/>
  <pivotFields count="3">
    <pivotField axis="axisRow" numFmtId="14" showAll="0">
      <items count="6">
        <item x="0"/>
        <item x="1"/>
        <item x="2"/>
        <item x="3"/>
        <item x="4"/>
        <item t="default"/>
      </items>
    </pivotField>
    <pivotField showAll="0"/>
    <pivotField dataField="1" showAll="0">
      <items count="27">
        <item x="0"/>
        <item x="23"/>
        <item x="9"/>
        <item x="13"/>
        <item x="19"/>
        <item x="11"/>
        <item x="12"/>
        <item x="21"/>
        <item x="14"/>
        <item x="8"/>
        <item x="20"/>
        <item x="17"/>
        <item x="3"/>
        <item x="10"/>
        <item x="25"/>
        <item x="4"/>
        <item x="16"/>
        <item x="18"/>
        <item x="15"/>
        <item x="24"/>
        <item x="5"/>
        <item x="22"/>
        <item x="7"/>
        <item x="6"/>
        <item x="1"/>
        <item x="2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andL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2"/>
  <sheetViews>
    <sheetView workbookViewId="0">
      <selection activeCell="F2" sqref="F2"/>
    </sheetView>
  </sheetViews>
  <sheetFormatPr baseColWidth="10" defaultRowHeight="16" x14ac:dyDescent="0.2"/>
  <sheetData>
    <row r="1" spans="1:6" x14ac:dyDescent="0.2">
      <c r="A1" t="s">
        <v>22</v>
      </c>
      <c r="B1" t="s">
        <v>8</v>
      </c>
      <c r="C1" t="s">
        <v>9</v>
      </c>
      <c r="D1" t="s">
        <v>10</v>
      </c>
      <c r="F1" t="s">
        <v>11</v>
      </c>
    </row>
    <row r="2" spans="1:6" x14ac:dyDescent="0.2">
      <c r="A2" t="s">
        <v>23</v>
      </c>
      <c r="B2">
        <f>'mean reversion'!F2</f>
        <v>-676.89999999999986</v>
      </c>
      <c r="C2">
        <f>'intraday trend'!F2</f>
        <v>988.50000000000011</v>
      </c>
      <c r="D2">
        <f>tss!F2</f>
        <v>5088.75</v>
      </c>
      <c r="F2">
        <f>SUM(B2:D2)</f>
        <v>5400.35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8"/>
  <sheetViews>
    <sheetView workbookViewId="0">
      <selection activeCell="G3" sqref="G3"/>
    </sheetView>
  </sheetViews>
  <sheetFormatPr baseColWidth="10" defaultRowHeight="16" outlineLevelRow="1" x14ac:dyDescent="0.2"/>
  <cols>
    <col min="2" max="2" width="24" bestFit="1" customWidth="1"/>
    <col min="3" max="3" width="10.83203125" style="3"/>
    <col min="6" max="6" width="12.6640625" bestFit="1" customWidth="1"/>
    <col min="8" max="8" width="13" bestFit="1" customWidth="1"/>
    <col min="9" max="9" width="16" bestFit="1" customWidth="1"/>
    <col min="10" max="10" width="13" bestFit="1" customWidth="1"/>
    <col min="11" max="12" width="12.33203125" bestFit="1" customWidth="1"/>
    <col min="13" max="13" width="13" bestFit="1" customWidth="1"/>
    <col min="14" max="14" width="12.33203125" bestFit="1" customWidth="1"/>
  </cols>
  <sheetData>
    <row r="1" spans="1:11" x14ac:dyDescent="0.2">
      <c r="A1" t="s">
        <v>0</v>
      </c>
      <c r="B1" t="s">
        <v>1</v>
      </c>
      <c r="C1" s="3" t="s">
        <v>2</v>
      </c>
    </row>
    <row r="2" spans="1:11" x14ac:dyDescent="0.2">
      <c r="A2" s="1">
        <v>44238</v>
      </c>
      <c r="B2" t="s">
        <v>12</v>
      </c>
      <c r="C2" s="3">
        <v>-481.4</v>
      </c>
      <c r="E2" t="s">
        <v>4</v>
      </c>
      <c r="F2" s="3">
        <f>SUM(C:C)</f>
        <v>-676.89999999999986</v>
      </c>
      <c r="J2" s="5" t="s">
        <v>24</v>
      </c>
      <c r="K2" t="s">
        <v>26</v>
      </c>
    </row>
    <row r="3" spans="1:11" x14ac:dyDescent="0.2">
      <c r="A3" s="1">
        <v>44239</v>
      </c>
      <c r="B3" t="s">
        <v>13</v>
      </c>
      <c r="C3" s="3">
        <v>172.15</v>
      </c>
      <c r="E3" t="s">
        <v>53</v>
      </c>
      <c r="F3" s="3">
        <v>100000</v>
      </c>
      <c r="G3">
        <f>(F2/F3)*100</f>
        <v>-0.67689999999999995</v>
      </c>
      <c r="J3" s="6">
        <v>44238</v>
      </c>
      <c r="K3" s="4">
        <v>-481.4</v>
      </c>
    </row>
    <row r="4" spans="1:11" x14ac:dyDescent="0.2">
      <c r="A4" s="1">
        <v>44239</v>
      </c>
      <c r="B4" t="s">
        <v>14</v>
      </c>
      <c r="C4" s="3">
        <v>69.599999999999994</v>
      </c>
      <c r="J4" s="6">
        <v>44239</v>
      </c>
      <c r="K4" s="4">
        <v>446.55</v>
      </c>
    </row>
    <row r="5" spans="1:11" x14ac:dyDescent="0.2">
      <c r="A5" s="1">
        <v>44239</v>
      </c>
      <c r="B5" t="s">
        <v>15</v>
      </c>
      <c r="C5" s="3">
        <v>-332.75</v>
      </c>
      <c r="J5" s="6">
        <v>44242</v>
      </c>
      <c r="K5" s="4">
        <v>-1268.6500000000001</v>
      </c>
    </row>
    <row r="6" spans="1:11" outlineLevel="1" x14ac:dyDescent="0.2">
      <c r="A6" s="1">
        <v>44239</v>
      </c>
      <c r="B6" t="s">
        <v>16</v>
      </c>
      <c r="C6" s="3">
        <v>321.3</v>
      </c>
      <c r="J6" s="6">
        <v>44243</v>
      </c>
      <c r="K6" s="4">
        <v>-97.30000000000004</v>
      </c>
    </row>
    <row r="7" spans="1:11" x14ac:dyDescent="0.2">
      <c r="A7" s="1">
        <v>44239</v>
      </c>
      <c r="B7" t="s">
        <v>17</v>
      </c>
      <c r="C7" s="3">
        <v>216.25</v>
      </c>
      <c r="J7" s="6">
        <v>44244</v>
      </c>
      <c r="K7" s="4">
        <v>723.9</v>
      </c>
    </row>
    <row r="8" spans="1:11" x14ac:dyDescent="0.2">
      <c r="A8" s="1">
        <v>44242</v>
      </c>
      <c r="B8" t="s">
        <v>18</v>
      </c>
      <c r="C8" s="3">
        <v>-415.15</v>
      </c>
      <c r="J8" s="6" t="s">
        <v>25</v>
      </c>
      <c r="K8" s="4">
        <v>-676.9</v>
      </c>
    </row>
    <row r="9" spans="1:11" x14ac:dyDescent="0.2">
      <c r="A9" s="1">
        <v>44242</v>
      </c>
      <c r="B9" t="s">
        <v>27</v>
      </c>
      <c r="C9" s="3">
        <v>-87.1</v>
      </c>
    </row>
    <row r="10" spans="1:11" x14ac:dyDescent="0.2">
      <c r="A10" s="1">
        <v>44242</v>
      </c>
      <c r="B10" t="s">
        <v>28</v>
      </c>
      <c r="C10" s="3">
        <v>-394.4</v>
      </c>
    </row>
    <row r="11" spans="1:11" x14ac:dyDescent="0.2">
      <c r="A11" s="1">
        <v>44242</v>
      </c>
      <c r="B11" t="s">
        <v>20</v>
      </c>
      <c r="C11" s="3">
        <v>66</v>
      </c>
    </row>
    <row r="12" spans="1:11" x14ac:dyDescent="0.2">
      <c r="A12" s="1">
        <v>44242</v>
      </c>
      <c r="B12" t="s">
        <v>21</v>
      </c>
      <c r="C12" s="3">
        <v>-438</v>
      </c>
    </row>
    <row r="13" spans="1:11" x14ac:dyDescent="0.2">
      <c r="A13" s="1">
        <v>44243</v>
      </c>
      <c r="B13" t="s">
        <v>18</v>
      </c>
      <c r="C13" s="3">
        <v>-279</v>
      </c>
      <c r="D13" t="s">
        <v>34</v>
      </c>
    </row>
    <row r="14" spans="1:11" x14ac:dyDescent="0.2">
      <c r="A14" s="1">
        <v>44243</v>
      </c>
      <c r="B14" t="s">
        <v>29</v>
      </c>
      <c r="C14" s="3">
        <v>-284.85000000000002</v>
      </c>
      <c r="D14" t="s">
        <v>34</v>
      </c>
    </row>
    <row r="15" spans="1:11" x14ac:dyDescent="0.2">
      <c r="A15" s="1">
        <v>44243</v>
      </c>
      <c r="B15" t="s">
        <v>14</v>
      </c>
      <c r="C15" s="3">
        <v>95.95</v>
      </c>
    </row>
    <row r="16" spans="1:11" x14ac:dyDescent="0.2">
      <c r="A16" s="1">
        <v>44243</v>
      </c>
      <c r="B16" t="s">
        <v>35</v>
      </c>
      <c r="C16" s="3">
        <v>234</v>
      </c>
      <c r="D16" t="s">
        <v>34</v>
      </c>
    </row>
    <row r="17" spans="1:4" x14ac:dyDescent="0.2">
      <c r="A17" s="1">
        <v>44243</v>
      </c>
      <c r="B17" t="s">
        <v>15</v>
      </c>
      <c r="C17" s="3">
        <v>9</v>
      </c>
      <c r="D17" t="s">
        <v>34</v>
      </c>
    </row>
    <row r="18" spans="1:4" x14ac:dyDescent="0.2">
      <c r="A18" s="1">
        <v>44243</v>
      </c>
      <c r="B18" t="s">
        <v>36</v>
      </c>
      <c r="C18" s="3">
        <v>4.5999999999999996</v>
      </c>
      <c r="D18" t="s">
        <v>34</v>
      </c>
    </row>
    <row r="19" spans="1:4" x14ac:dyDescent="0.2">
      <c r="A19" s="1">
        <v>44243</v>
      </c>
      <c r="B19" t="s">
        <v>21</v>
      </c>
      <c r="C19" s="3">
        <v>123</v>
      </c>
      <c r="D19" t="s">
        <v>34</v>
      </c>
    </row>
    <row r="20" spans="1:4" x14ac:dyDescent="0.2">
      <c r="A20" s="1">
        <v>44244</v>
      </c>
      <c r="B20" t="s">
        <v>29</v>
      </c>
      <c r="C20" s="3">
        <v>-6.15</v>
      </c>
      <c r="D20" t="s">
        <v>34</v>
      </c>
    </row>
    <row r="21" spans="1:4" x14ac:dyDescent="0.2">
      <c r="A21" s="1">
        <v>44244</v>
      </c>
      <c r="B21" t="s">
        <v>45</v>
      </c>
      <c r="C21" s="3">
        <v>164.9</v>
      </c>
    </row>
    <row r="22" spans="1:4" x14ac:dyDescent="0.2">
      <c r="A22" s="1">
        <v>44244</v>
      </c>
      <c r="B22" t="s">
        <v>49</v>
      </c>
      <c r="C22" s="3">
        <v>286.7</v>
      </c>
    </row>
    <row r="23" spans="1:4" x14ac:dyDescent="0.2">
      <c r="A23" s="1">
        <v>44244</v>
      </c>
      <c r="B23" t="s">
        <v>37</v>
      </c>
      <c r="C23" s="3">
        <v>25.75</v>
      </c>
    </row>
    <row r="24" spans="1:4" x14ac:dyDescent="0.2">
      <c r="A24" s="1">
        <v>44244</v>
      </c>
      <c r="B24" t="s">
        <v>46</v>
      </c>
      <c r="C24" s="3">
        <v>412.2</v>
      </c>
    </row>
    <row r="25" spans="1:4" x14ac:dyDescent="0.2">
      <c r="A25" s="1">
        <v>44244</v>
      </c>
      <c r="B25" t="s">
        <v>39</v>
      </c>
      <c r="C25" s="3">
        <v>-94.6</v>
      </c>
    </row>
    <row r="26" spans="1:4" x14ac:dyDescent="0.2">
      <c r="A26" s="1">
        <v>44244</v>
      </c>
      <c r="B26" t="s">
        <v>47</v>
      </c>
      <c r="C26" s="3">
        <v>-98.9</v>
      </c>
    </row>
    <row r="27" spans="1:4" x14ac:dyDescent="0.2">
      <c r="A27" s="1">
        <v>44244</v>
      </c>
      <c r="B27" t="s">
        <v>48</v>
      </c>
      <c r="C27" s="3">
        <v>75.599999999999994</v>
      </c>
    </row>
    <row r="28" spans="1:4" x14ac:dyDescent="0.2">
      <c r="A28" s="1">
        <v>44244</v>
      </c>
      <c r="B28" t="s">
        <v>44</v>
      </c>
      <c r="C28" s="3">
        <v>-41.6</v>
      </c>
    </row>
  </sheetData>
  <conditionalFormatting sqref="G3">
    <cfRule type="cellIs" dxfId="5" priority="2" operator="greaterThan">
      <formula>0</formula>
    </cfRule>
    <cfRule type="cellIs" dxfId="4" priority="1" operator="lessThan">
      <formula>0</formula>
    </cfRule>
  </conditionalFormatting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27"/>
  <sheetViews>
    <sheetView tabSelected="1" workbookViewId="0">
      <selection activeCell="F3" sqref="F3"/>
    </sheetView>
  </sheetViews>
  <sheetFormatPr baseColWidth="10" defaultRowHeight="16" x14ac:dyDescent="0.2"/>
  <cols>
    <col min="6" max="6" width="12.6640625" bestFit="1" customWidth="1"/>
    <col min="10" max="10" width="13" bestFit="1" customWidth="1"/>
    <col min="11" max="12" width="12.33203125" bestFit="1" customWidth="1"/>
    <col min="15" max="15" width="13" bestFit="1" customWidth="1"/>
    <col min="16" max="16" width="12.33203125" bestFit="1" customWidth="1"/>
  </cols>
  <sheetData>
    <row r="1" spans="1:11" x14ac:dyDescent="0.2">
      <c r="A1" t="s">
        <v>0</v>
      </c>
      <c r="B1" t="s">
        <v>1</v>
      </c>
      <c r="C1" t="s">
        <v>2</v>
      </c>
    </row>
    <row r="2" spans="1:11" x14ac:dyDescent="0.2">
      <c r="A2" s="1">
        <v>44238</v>
      </c>
      <c r="B2" t="s">
        <v>12</v>
      </c>
      <c r="C2" s="3">
        <v>-481.4</v>
      </c>
      <c r="E2" t="s">
        <v>4</v>
      </c>
      <c r="F2" s="3">
        <f>SUM(C:C)</f>
        <v>988.50000000000011</v>
      </c>
      <c r="G2" s="3"/>
      <c r="J2" s="5" t="s">
        <v>24</v>
      </c>
      <c r="K2" t="s">
        <v>26</v>
      </c>
    </row>
    <row r="3" spans="1:11" x14ac:dyDescent="0.2">
      <c r="A3" s="1">
        <v>44239</v>
      </c>
      <c r="B3" t="s">
        <v>18</v>
      </c>
      <c r="C3" s="3">
        <v>522</v>
      </c>
      <c r="E3" t="s">
        <v>53</v>
      </c>
      <c r="F3" s="3">
        <v>100000</v>
      </c>
      <c r="G3">
        <f>(F2/F3)*100</f>
        <v>0.98850000000000016</v>
      </c>
      <c r="J3" s="6">
        <v>44238</v>
      </c>
      <c r="K3" s="4">
        <v>-481.4</v>
      </c>
    </row>
    <row r="4" spans="1:11" x14ac:dyDescent="0.2">
      <c r="A4" s="1">
        <v>44239</v>
      </c>
      <c r="B4" t="s">
        <v>19</v>
      </c>
      <c r="C4" s="3">
        <v>686.85</v>
      </c>
      <c r="J4" s="6">
        <v>44239</v>
      </c>
      <c r="K4" s="4">
        <v>1390.9999999999998</v>
      </c>
    </row>
    <row r="5" spans="1:11" x14ac:dyDescent="0.2">
      <c r="A5" s="1">
        <v>44239</v>
      </c>
      <c r="B5" t="s">
        <v>15</v>
      </c>
      <c r="C5" s="3">
        <v>9.6</v>
      </c>
      <c r="J5" s="6">
        <v>44242</v>
      </c>
      <c r="K5" s="4">
        <v>349.35000000000014</v>
      </c>
    </row>
    <row r="6" spans="1:11" x14ac:dyDescent="0.2">
      <c r="A6" s="1">
        <v>44239</v>
      </c>
      <c r="B6" t="s">
        <v>20</v>
      </c>
      <c r="C6" s="3">
        <v>16.8</v>
      </c>
      <c r="J6" s="6">
        <v>44243</v>
      </c>
      <c r="K6" s="4">
        <v>-146.85</v>
      </c>
    </row>
    <row r="7" spans="1:11" x14ac:dyDescent="0.2">
      <c r="A7" s="1">
        <v>44239</v>
      </c>
      <c r="B7" t="s">
        <v>21</v>
      </c>
      <c r="C7" s="3">
        <v>155.75</v>
      </c>
      <c r="J7" s="6">
        <v>44244</v>
      </c>
      <c r="K7" s="4">
        <v>-123.6</v>
      </c>
    </row>
    <row r="8" spans="1:11" x14ac:dyDescent="0.2">
      <c r="A8" s="1">
        <v>44242</v>
      </c>
      <c r="B8" t="s">
        <v>29</v>
      </c>
      <c r="C8" s="3">
        <v>370.45</v>
      </c>
      <c r="J8" s="6" t="s">
        <v>25</v>
      </c>
      <c r="K8" s="4">
        <v>988.49999999999989</v>
      </c>
    </row>
    <row r="9" spans="1:11" x14ac:dyDescent="0.2">
      <c r="A9" s="1">
        <v>44242</v>
      </c>
      <c r="B9" t="s">
        <v>30</v>
      </c>
      <c r="C9" s="3">
        <v>179.65</v>
      </c>
    </row>
    <row r="10" spans="1:11" x14ac:dyDescent="0.2">
      <c r="A10" s="1">
        <v>44242</v>
      </c>
      <c r="B10" t="s">
        <v>14</v>
      </c>
      <c r="C10" s="3">
        <v>-10.8</v>
      </c>
    </row>
    <row r="11" spans="1:11" x14ac:dyDescent="0.2">
      <c r="A11" s="1">
        <v>44242</v>
      </c>
      <c r="B11" t="s">
        <v>31</v>
      </c>
      <c r="C11" s="3">
        <v>-150.4</v>
      </c>
    </row>
    <row r="12" spans="1:11" x14ac:dyDescent="0.2">
      <c r="A12" s="1">
        <v>44242</v>
      </c>
      <c r="B12" t="s">
        <v>21</v>
      </c>
      <c r="C12" s="3">
        <v>10.55</v>
      </c>
    </row>
    <row r="13" spans="1:11" x14ac:dyDescent="0.2">
      <c r="A13" s="1">
        <v>44242</v>
      </c>
      <c r="B13" t="s">
        <v>33</v>
      </c>
      <c r="C13" s="3">
        <v>-29.7</v>
      </c>
    </row>
    <row r="14" spans="1:11" x14ac:dyDescent="0.2">
      <c r="A14" s="1">
        <v>44242</v>
      </c>
      <c r="B14" t="s">
        <v>32</v>
      </c>
      <c r="C14" s="3">
        <v>-20.399999999999999</v>
      </c>
    </row>
    <row r="15" spans="1:11" x14ac:dyDescent="0.2">
      <c r="A15" s="1">
        <v>44243</v>
      </c>
      <c r="B15" t="s">
        <v>18</v>
      </c>
      <c r="C15" s="3">
        <v>-107.8</v>
      </c>
    </row>
    <row r="16" spans="1:11" x14ac:dyDescent="0.2">
      <c r="A16" s="1">
        <v>44243</v>
      </c>
      <c r="B16" t="s">
        <v>37</v>
      </c>
      <c r="C16" s="3">
        <v>-15.3</v>
      </c>
    </row>
    <row r="17" spans="1:3" x14ac:dyDescent="0.2">
      <c r="A17" s="1">
        <v>44243</v>
      </c>
      <c r="B17" t="s">
        <v>38</v>
      </c>
      <c r="C17" s="3">
        <v>34.4</v>
      </c>
    </row>
    <row r="18" spans="1:3" x14ac:dyDescent="0.2">
      <c r="A18" s="1">
        <v>44243</v>
      </c>
      <c r="B18" t="s">
        <v>39</v>
      </c>
      <c r="C18" s="3">
        <v>17.399999999999999</v>
      </c>
    </row>
    <row r="19" spans="1:3" x14ac:dyDescent="0.2">
      <c r="A19" s="1">
        <v>44243</v>
      </c>
      <c r="B19" t="s">
        <v>40</v>
      </c>
      <c r="C19" s="3">
        <v>0</v>
      </c>
    </row>
    <row r="20" spans="1:3" x14ac:dyDescent="0.2">
      <c r="A20" s="1">
        <v>44243</v>
      </c>
      <c r="B20" t="s">
        <v>41</v>
      </c>
      <c r="C20" s="3">
        <v>26.5</v>
      </c>
    </row>
    <row r="21" spans="1:3" x14ac:dyDescent="0.2">
      <c r="A21" s="1">
        <v>44243</v>
      </c>
      <c r="B21" t="s">
        <v>42</v>
      </c>
      <c r="C21" s="3">
        <v>-80.75</v>
      </c>
    </row>
    <row r="22" spans="1:3" x14ac:dyDescent="0.2">
      <c r="A22" s="1">
        <v>44243</v>
      </c>
      <c r="B22" t="s">
        <v>43</v>
      </c>
      <c r="C22" s="3">
        <v>-2.4500000000000002</v>
      </c>
    </row>
    <row r="23" spans="1:3" x14ac:dyDescent="0.2">
      <c r="A23" s="1">
        <v>44243</v>
      </c>
      <c r="B23" t="s">
        <v>44</v>
      </c>
      <c r="C23" s="3">
        <v>-18.850000000000001</v>
      </c>
    </row>
    <row r="24" spans="1:3" x14ac:dyDescent="0.2">
      <c r="A24" s="1">
        <v>44244</v>
      </c>
      <c r="B24" t="s">
        <v>50</v>
      </c>
      <c r="C24" s="3">
        <v>172.5</v>
      </c>
    </row>
    <row r="25" spans="1:3" x14ac:dyDescent="0.2">
      <c r="A25" s="1">
        <v>44244</v>
      </c>
      <c r="B25" t="s">
        <v>19</v>
      </c>
      <c r="C25" s="3">
        <v>-357.5</v>
      </c>
    </row>
    <row r="26" spans="1:3" x14ac:dyDescent="0.2">
      <c r="A26" s="1">
        <v>44244</v>
      </c>
      <c r="B26" t="s">
        <v>51</v>
      </c>
      <c r="C26" s="3">
        <v>46.4</v>
      </c>
    </row>
    <row r="27" spans="1:3" x14ac:dyDescent="0.2">
      <c r="A27" s="1">
        <v>44244</v>
      </c>
      <c r="B27" t="s">
        <v>52</v>
      </c>
      <c r="C27" s="3">
        <v>15</v>
      </c>
    </row>
  </sheetData>
  <conditionalFormatting sqref="G3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"/>
  <sheetViews>
    <sheetView workbookViewId="0">
      <selection activeCell="E2" sqref="E2:F2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</row>
    <row r="2" spans="1:6" x14ac:dyDescent="0.2">
      <c r="A2" s="1">
        <v>44238</v>
      </c>
      <c r="B2" t="s">
        <v>3</v>
      </c>
      <c r="C2" s="2">
        <v>5325</v>
      </c>
      <c r="E2" t="s">
        <v>4</v>
      </c>
      <c r="F2">
        <f>SUM(C:C)</f>
        <v>5088.75</v>
      </c>
    </row>
    <row r="3" spans="1:6" x14ac:dyDescent="0.2">
      <c r="A3" s="1">
        <v>44238</v>
      </c>
      <c r="B3" t="s">
        <v>5</v>
      </c>
      <c r="C3" s="2">
        <v>-1897.5</v>
      </c>
    </row>
    <row r="4" spans="1:6" x14ac:dyDescent="0.2">
      <c r="A4" s="1">
        <v>44238</v>
      </c>
      <c r="B4" t="s">
        <v>6</v>
      </c>
      <c r="C4" s="2">
        <v>3933.75</v>
      </c>
    </row>
    <row r="5" spans="1:6" x14ac:dyDescent="0.2">
      <c r="A5" s="1">
        <v>44238</v>
      </c>
      <c r="B5" t="s">
        <v>7</v>
      </c>
      <c r="C5" s="2">
        <v>-2272.5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daily_pandl</vt:lpstr>
      <vt:lpstr>mean reversion</vt:lpstr>
      <vt:lpstr>intraday trend</vt:lpstr>
      <vt:lpstr>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Saravana Kumar Umapathy</dc:creator>
  <cp:lastModifiedBy>Saravana Kumar Umapathy</cp:lastModifiedBy>
  <dcterms:created xsi:type="dcterms:W3CDTF">2021-02-12T10:15:20Z</dcterms:created>
  <dcterms:modified xsi:type="dcterms:W3CDTF">2021-02-17T13:52:27Z</dcterms:modified>
</cp:coreProperties>
</file>