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2" sheetId="2" r:id="rId1"/>
    <sheet name="Sheet3" sheetId="3" r:id="rId2"/>
    <sheet name="Sheet1" sheetId="1" r:id="rId3"/>
  </sheets>
  <calcPr calcId="162913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F22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K3" i="1"/>
  <c r="K10" i="1"/>
  <c r="K22" i="1"/>
  <c r="K21" i="1"/>
  <c r="K20" i="1"/>
  <c r="K19" i="1"/>
  <c r="K18" i="1"/>
  <c r="K17" i="1"/>
  <c r="K16" i="1"/>
  <c r="K15" i="1"/>
  <c r="K14" i="1"/>
  <c r="K13" i="1"/>
  <c r="K12" i="1"/>
  <c r="K9" i="1"/>
  <c r="K8" i="1"/>
  <c r="K7" i="1"/>
  <c r="K6" i="1"/>
  <c r="K5" i="1"/>
  <c r="K4" i="1"/>
  <c r="D22" i="1"/>
  <c r="C22" i="1"/>
</calcChain>
</file>

<file path=xl/sharedStrings.xml><?xml version="1.0" encoding="utf-8"?>
<sst xmlns="http://schemas.openxmlformats.org/spreadsheetml/2006/main" count="75" uniqueCount="50">
  <si>
    <t>Emri I Artikullit</t>
  </si>
  <si>
    <t>Data</t>
  </si>
  <si>
    <t>Sasia</t>
  </si>
  <si>
    <t>Cmimi per Njesi</t>
  </si>
  <si>
    <t>Cante</t>
  </si>
  <si>
    <t>Fletore me kutia</t>
  </si>
  <si>
    <t>Fletore me vija</t>
  </si>
  <si>
    <t>Laps</t>
  </si>
  <si>
    <t>Set me vizore dhe kompast</t>
  </si>
  <si>
    <t>Korrektor</t>
  </si>
  <si>
    <t>Stilolaps Pensan 0.7 mm Blu</t>
  </si>
  <si>
    <t>Stilolaps Pensan 0.7 mm Kuqe</t>
  </si>
  <si>
    <t>Stilolaps Pensan 0.7 mm Zi</t>
  </si>
  <si>
    <t>Bojera uji</t>
  </si>
  <si>
    <t xml:space="preserve">Set me penela </t>
  </si>
  <si>
    <t>Kornize fotografie 30x20 cm</t>
  </si>
  <si>
    <t>Kornize fotografie 80x80 cm</t>
  </si>
  <si>
    <t>Pako leter e bardhe A4</t>
  </si>
  <si>
    <t>Telajo</t>
  </si>
  <si>
    <t>Fletore Punedore</t>
  </si>
  <si>
    <t>Kulete</t>
  </si>
  <si>
    <t>Textmarker 490 Pelikan</t>
  </si>
  <si>
    <t>Gjithsej</t>
  </si>
  <si>
    <t>13/12/2023</t>
  </si>
  <si>
    <t>14/12/2023</t>
  </si>
  <si>
    <t>16/12/2023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</si>
  <si>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</si>
  <si>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</si>
  <si>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</si>
  <si>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</si>
  <si>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</si>
  <si>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</si>
  <si>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</si>
  <si>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</si>
  <si>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27/12/2023</t>
  </si>
  <si>
    <t>29/12/2023</t>
  </si>
  <si>
    <t>Pako ngjyra druri</t>
  </si>
  <si>
    <t xml:space="preserve">Set Tavoline + Karrige </t>
  </si>
  <si>
    <t>Cmimi Euro (EUR)</t>
  </si>
  <si>
    <t>Cmimi Dolar (USD)</t>
  </si>
  <si>
    <t>Cmimi Dollar (USD)</t>
  </si>
  <si>
    <t xml:space="preserve">Cmimi </t>
  </si>
  <si>
    <t>ALL/EUR</t>
  </si>
  <si>
    <t>ALL/USD</t>
  </si>
  <si>
    <t xml:space="preserve"> Sasia</t>
  </si>
  <si>
    <t xml:space="preserve"> Cmimi per Njesi</t>
  </si>
  <si>
    <t xml:space="preserve"> Cmimi Euro (EUR)</t>
  </si>
  <si>
    <t xml:space="preserve"> Cmimi Dolar (USD)</t>
  </si>
  <si>
    <t xml:space="preserve"> Totali</t>
  </si>
  <si>
    <t>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</si>
</sst>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0">
    <xf numFmtId="0" fontId="0" fillId="0" borderId="0" xfId="0"/>
    <xf numFmtId="0" fontId="2" fillId="2" borderId="1" xfId="1"/>
    <xf numFmtId="0" fontId="0" fillId="3" borderId="2" xfId="2" applyFont="1"/>
    <xf numFmtId="14" fontId="0" fillId="0" borderId="0" xfId="0" applyNumberFormat="1"/>
    <xf numFmtId="0" fontId="2" fillId="2" borderId="3" xfId="1" applyBorder="1"/>
    <xf numFmtId="0" fontId="0" fillId="0" borderId="0" xfId="0" applyAlignment="1">
      <alignment horizontal="left"/>
    </xf>
    <xf numFmtId="0" fontId="0" fillId="0" borderId="0" xfId="0" applyNumberFormat="1"/>
    <xf numFmtId="0" fontId="3" fillId="2" borderId="1" xfId="0" applyFont="1" applyFill="1" applyBorder="1"/>
    <xf numFmtId="0" fontId="0" fillId="3" borderId="2" xfId="0" applyFill="1" applyBorder="1" applyAlignment="1">
      <alignment horizontal="left"/>
    </xf>
    <xf numFmtId="0" fontId="0" fillId="3" borderId="2" xfId="0" applyNumberFormat="1" applyFill="1" applyBorder="1"/>
  </cellXfs>
  <cellStyles count="3">
    <cellStyle name="Calculation" xfId="1" builtinId="22"/>
    <cellStyle name="Normal" xfId="0" builtinId="0"/>
    <cellStyle name="Note" xfId="2" builtinId="1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ill>
        <patternFill patternType="solid">
          <fgColor indexed="65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74.986857523145" createdVersion="6" refreshedVersion="6" minRefreshableVersion="3" recordCount="21">
  <cacheSource type="worksheet">
    <worksheetSource ref="A1:F22" sheet="Sheet1"/>
  </cacheSource>
  <cacheFields count="6">
    <cacheField name="Emri I Artikullit" numFmtId="0">
      <sharedItems count="21">
        <s v="Cante"/>
        <s v="Fletore me kutia"/>
        <s v="Fletore me vija"/>
        <s v="Laps"/>
        <s v="Set me vizore dhe kompast"/>
        <s v="Korrektor"/>
        <s v="Stilolaps Pensan 0.7 mm Blu"/>
        <s v="Stilolaps Pensan 0.7 mm Kuqe"/>
        <s v="Stilolaps Pensan 0.7 mm Zi"/>
        <s v="Bojera uji"/>
        <s v="Set me penela "/>
        <s v="Kornize fotografie 30x20 cm"/>
        <s v="Kornize fotografie 80x80 cm"/>
        <s v="Pako leter e bardhe A4"/>
        <s v="Telajo"/>
        <s v="Textmarker 490 Pelikan"/>
        <s v="Fletore Punedore"/>
        <s v="Kulete"/>
        <s v="Set Tavoline + Karrige "/>
        <s v="Pako ngjyra druri"/>
        <s v="Gjithsej"/>
      </sharedItems>
    </cacheField>
    <cacheField name="Data" numFmtId="0">
      <sharedItems containsDate="1" containsBlank="1" containsMixedTypes="1" minDate="2023-04-12T00:00:00" maxDate="2023-10-13T00:00:00" count="18">
        <d v="2023-04-12T00:00:00"/>
        <d v="2023-07-12T00:00:00"/>
        <d v="2023-09-12T00:00:00"/>
        <d v="2023-10-12T00:00:00"/>
        <s v="13/12/2023"/>
        <s v="14/12/2023"/>
        <s v="16/12/2023"/>
        <s v="18/12/2023"/>
        <s v="19/12/2023"/>
        <s v="20/12/2023"/>
        <s v="21/12/2023"/>
        <s v="22/12/2023"/>
        <s v="23/12/2023"/>
        <s v="24/12/2023"/>
        <s v="25/12/2023"/>
        <s v="27/12/2023"/>
        <s v="29/12/2023"/>
        <m/>
      </sharedItems>
    </cacheField>
    <cacheField name="Sasia" numFmtId="0">
      <sharedItems containsSemiMixedTypes="0" containsString="0" containsNumber="1" containsInteger="1" minValue="10" maxValue="1485" count="6">
        <n v="10"/>
        <n v="20"/>
        <n v="40"/>
        <n v="30"/>
        <n v="15"/>
        <n v="1485"/>
      </sharedItems>
    </cacheField>
    <cacheField name="Cmimi per Njesi" numFmtId="0">
      <sharedItems containsSemiMixedTypes="0" containsString="0" containsNumber="1" containsInteger="1" minValue="20" maxValue="5000"/>
    </cacheField>
    <cacheField name="Cmimi Euro (EUR)" numFmtId="0">
      <sharedItems containsSemiMixedTypes="0" containsString="0" containsNumber="1" minValue="0.19199999999999998" maxValue="56.832000000000001"/>
    </cacheField>
    <cacheField name="Cmimi Dolar (USD)" numFmtId="0">
      <sharedItems containsSemiMixedTypes="0" containsString="0" containsNumber="1" minValue="0.21999999999999997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x v="0"/>
    <x v="0"/>
    <n v="900"/>
    <n v="8.6399999999999988"/>
    <n v="9.8999999999999986"/>
  </r>
  <r>
    <x v="1"/>
    <x v="1"/>
    <x v="1"/>
    <n v="40"/>
    <n v="0.38399999999999995"/>
    <n v="0.43999999999999995"/>
  </r>
  <r>
    <x v="2"/>
    <x v="2"/>
    <x v="1"/>
    <n v="40"/>
    <n v="0.38399999999999995"/>
    <n v="0.43999999999999995"/>
  </r>
  <r>
    <x v="3"/>
    <x v="3"/>
    <x v="2"/>
    <n v="20"/>
    <n v="0.19199999999999998"/>
    <n v="0.21999999999999997"/>
  </r>
  <r>
    <x v="4"/>
    <x v="4"/>
    <x v="1"/>
    <n v="120"/>
    <n v="1.1519999999999999"/>
    <n v="1.3199999999999998"/>
  </r>
  <r>
    <x v="5"/>
    <x v="5"/>
    <x v="1"/>
    <n v="80"/>
    <n v="0.7679999999999999"/>
    <n v="0.87999999999999989"/>
  </r>
  <r>
    <x v="6"/>
    <x v="6"/>
    <x v="2"/>
    <n v="30"/>
    <n v="0.28799999999999998"/>
    <n v="0.32999999999999996"/>
  </r>
  <r>
    <x v="7"/>
    <x v="7"/>
    <x v="2"/>
    <n v="30"/>
    <n v="0.28799999999999998"/>
    <n v="0.32999999999999996"/>
  </r>
  <r>
    <x v="8"/>
    <x v="8"/>
    <x v="2"/>
    <n v="30"/>
    <n v="0.28799999999999998"/>
    <n v="0.32999999999999996"/>
  </r>
  <r>
    <x v="9"/>
    <x v="9"/>
    <x v="3"/>
    <n v="200"/>
    <n v="1.92"/>
    <n v="2.1999999999999997"/>
  </r>
  <r>
    <x v="10"/>
    <x v="10"/>
    <x v="3"/>
    <n v="100"/>
    <n v="0.96"/>
    <n v="1.0999999999999999"/>
  </r>
  <r>
    <x v="11"/>
    <x v="11"/>
    <x v="1"/>
    <n v="200"/>
    <n v="1.92"/>
    <n v="2.1999999999999997"/>
  </r>
  <r>
    <x v="12"/>
    <x v="12"/>
    <x v="1"/>
    <n v="400"/>
    <n v="3.84"/>
    <n v="4.3999999999999995"/>
  </r>
  <r>
    <x v="13"/>
    <x v="13"/>
    <x v="3"/>
    <n v="500"/>
    <n v="4.8"/>
    <n v="5.5"/>
  </r>
  <r>
    <x v="14"/>
    <x v="14"/>
    <x v="1"/>
    <n v="940"/>
    <n v="9.0239999999999991"/>
    <n v="10.34"/>
  </r>
  <r>
    <x v="15"/>
    <x v="15"/>
    <x v="0"/>
    <n v="100"/>
    <n v="0.96"/>
    <n v="1.0999999999999999"/>
  </r>
  <r>
    <x v="16"/>
    <x v="15"/>
    <x v="1"/>
    <n v="40"/>
    <n v="0.38399999999999995"/>
    <n v="0.43999999999999995"/>
  </r>
  <r>
    <x v="17"/>
    <x v="16"/>
    <x v="1"/>
    <n v="150"/>
    <n v="1.44"/>
    <n v="1.65"/>
  </r>
  <r>
    <x v="18"/>
    <x v="16"/>
    <x v="4"/>
    <n v="1000"/>
    <n v="9.6"/>
    <n v="11"/>
  </r>
  <r>
    <x v="19"/>
    <x v="0"/>
    <x v="3"/>
    <n v="80"/>
    <n v="9.6"/>
    <n v="0.87999999999999989"/>
  </r>
  <r>
    <x v="20"/>
    <x v="17"/>
    <x v="5"/>
    <n v="5000"/>
    <n v="56.832000000000001"/>
    <n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grandTotalCaption=" Totali" updatedVersion="6" minRefreshableVersion="3" useAutoFormatting="1" itemPrintTitles="1" createdVersion="6" indent="0" outline="1" outlineData="1" multipleFieldFilters="0" rowHeaderCaption="Emri I Artikullit">
  <location ref="A3:E25" firstHeaderRow="0" firstDataRow="1" firstDataCol="1"/>
  <pivotFields count="6">
    <pivotField axis="axisRow" showAll="0">
      <items count="22">
        <item x="9"/>
        <item x="0"/>
        <item x="1"/>
        <item x="2"/>
        <item x="16"/>
        <item x="20"/>
        <item x="11"/>
        <item x="12"/>
        <item x="5"/>
        <item x="17"/>
        <item x="3"/>
        <item x="13"/>
        <item x="19"/>
        <item x="10"/>
        <item x="4"/>
        <item x="18"/>
        <item x="6"/>
        <item x="7"/>
        <item x="8"/>
        <item x="14"/>
        <item x="15"/>
        <item t="default"/>
      </items>
    </pivotField>
    <pivotField showAll="0">
      <items count="19"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0"/>
        <item x="1"/>
        <item x="2"/>
        <item x="3"/>
        <item x="17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Sasia" fld="2" baseField="0" baseItem="0"/>
    <dataField name=" Cmimi per Njesi" fld="3" baseField="0" baseItem="0"/>
    <dataField name=" Cmimi Euro (EUR)" fld="4" baseField="0" baseItem="0"/>
    <dataField name=" Cmimi Dolar (USD)" fld="5" baseField="0" baseItem="0"/>
  </dataFields>
  <formats count="3">
    <format dxfId="12">
      <pivotArea field="0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4">
      <pivotArea dataOnly="0" grandRow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workbookViewId="0">
      <selection activeCell="F29" sqref="F29"/>
    </sheetView>
  </sheetViews>
  <sheetFormatPr defaultRowHeight="14.4" x14ac:dyDescent="0.3"/>
  <cols>
    <col min="1" max="1" width="25.44140625" bestFit="1" customWidth="1"/>
    <col min="2" max="2" width="5.6640625" bestFit="1" customWidth="1"/>
    <col min="3" max="3" width="14.6640625" bestFit="1" customWidth="1"/>
    <col min="4" max="4" width="16.44140625" bestFit="1" customWidth="1"/>
    <col min="5" max="5" width="17.21875" bestFit="1" customWidth="1"/>
    <col min="6" max="6" width="8.88671875" customWidth="1"/>
  </cols>
  <sheetData>
    <row r="3" spans="1:5" x14ac:dyDescent="0.3">
      <c r="A3" s="7" t="s">
        <v>0</v>
      </c>
      <c r="B3" s="7" t="s">
        <v>44</v>
      </c>
      <c r="C3" s="7" t="s">
        <v>45</v>
      </c>
      <c r="D3" s="7" t="s">
        <v>46</v>
      </c>
      <c r="E3" s="7" t="s">
        <v>47</v>
      </c>
    </row>
    <row r="4" spans="1:5" x14ac:dyDescent="0.3">
      <c r="A4" s="5" t="s">
        <v>13</v>
      </c>
      <c r="B4" s="6">
        <v>30</v>
      </c>
      <c r="C4" s="6">
        <v>200</v>
      </c>
      <c r="D4" s="6">
        <v>1.92</v>
      </c>
      <c r="E4" s="6">
        <v>2.1999999999999997</v>
      </c>
    </row>
    <row r="5" spans="1:5" x14ac:dyDescent="0.3">
      <c r="A5" s="5" t="s">
        <v>4</v>
      </c>
      <c r="B5" s="6">
        <v>10</v>
      </c>
      <c r="C5" s="6">
        <v>900</v>
      </c>
      <c r="D5" s="6">
        <v>8.6399999999999988</v>
      </c>
      <c r="E5" s="6">
        <v>9.8999999999999986</v>
      </c>
    </row>
    <row r="6" spans="1:5" x14ac:dyDescent="0.3">
      <c r="A6" s="5" t="s">
        <v>5</v>
      </c>
      <c r="B6" s="6">
        <v>20</v>
      </c>
      <c r="C6" s="6">
        <v>40</v>
      </c>
      <c r="D6" s="6">
        <v>0.38399999999999995</v>
      </c>
      <c r="E6" s="6">
        <v>0.43999999999999995</v>
      </c>
    </row>
    <row r="7" spans="1:5" x14ac:dyDescent="0.3">
      <c r="A7" s="5" t="s">
        <v>6</v>
      </c>
      <c r="B7" s="6">
        <v>20</v>
      </c>
      <c r="C7" s="6">
        <v>40</v>
      </c>
      <c r="D7" s="6">
        <v>0.38399999999999995</v>
      </c>
      <c r="E7" s="6">
        <v>0.43999999999999995</v>
      </c>
    </row>
    <row r="8" spans="1:5" x14ac:dyDescent="0.3">
      <c r="A8" s="5" t="s">
        <v>19</v>
      </c>
      <c r="B8" s="6">
        <v>20</v>
      </c>
      <c r="C8" s="6">
        <v>40</v>
      </c>
      <c r="D8" s="6">
        <v>0.38399999999999995</v>
      </c>
      <c r="E8" s="6">
        <v>0.43999999999999995</v>
      </c>
    </row>
    <row r="9" spans="1:5" x14ac:dyDescent="0.3">
      <c r="A9" s="5" t="s">
        <v>22</v>
      </c>
      <c r="B9" s="6">
        <v>1485</v>
      </c>
      <c r="C9" s="6">
        <v>5000</v>
      </c>
      <c r="D9" s="6">
        <v>56.832000000000001</v>
      </c>
      <c r="E9" s="6">
        <v>55</v>
      </c>
    </row>
    <row r="10" spans="1:5" x14ac:dyDescent="0.3">
      <c r="A10" s="5" t="s">
        <v>15</v>
      </c>
      <c r="B10" s="6">
        <v>20</v>
      </c>
      <c r="C10" s="6">
        <v>200</v>
      </c>
      <c r="D10" s="6">
        <v>1.92</v>
      </c>
      <c r="E10" s="6">
        <v>2.1999999999999997</v>
      </c>
    </row>
    <row r="11" spans="1:5" x14ac:dyDescent="0.3">
      <c r="A11" s="5" t="s">
        <v>16</v>
      </c>
      <c r="B11" s="6">
        <v>20</v>
      </c>
      <c r="C11" s="6">
        <v>400</v>
      </c>
      <c r="D11" s="6">
        <v>3.84</v>
      </c>
      <c r="E11" s="6">
        <v>4.3999999999999995</v>
      </c>
    </row>
    <row r="12" spans="1:5" x14ac:dyDescent="0.3">
      <c r="A12" s="5" t="s">
        <v>9</v>
      </c>
      <c r="B12" s="6">
        <v>20</v>
      </c>
      <c r="C12" s="6">
        <v>80</v>
      </c>
      <c r="D12" s="6">
        <v>0.7679999999999999</v>
      </c>
      <c r="E12" s="6">
        <v>0.87999999999999989</v>
      </c>
    </row>
    <row r="13" spans="1:5" x14ac:dyDescent="0.3">
      <c r="A13" s="5" t="s">
        <v>20</v>
      </c>
      <c r="B13" s="6">
        <v>20</v>
      </c>
      <c r="C13" s="6">
        <v>150</v>
      </c>
      <c r="D13" s="6">
        <v>1.44</v>
      </c>
      <c r="E13" s="6">
        <v>1.65</v>
      </c>
    </row>
    <row r="14" spans="1:5" x14ac:dyDescent="0.3">
      <c r="A14" s="5" t="s">
        <v>7</v>
      </c>
      <c r="B14" s="6">
        <v>40</v>
      </c>
      <c r="C14" s="6">
        <v>20</v>
      </c>
      <c r="D14" s="6">
        <v>0.19199999999999998</v>
      </c>
      <c r="E14" s="6">
        <v>0.21999999999999997</v>
      </c>
    </row>
    <row r="15" spans="1:5" x14ac:dyDescent="0.3">
      <c r="A15" s="5" t="s">
        <v>17</v>
      </c>
      <c r="B15" s="6">
        <v>30</v>
      </c>
      <c r="C15" s="6">
        <v>500</v>
      </c>
      <c r="D15" s="6">
        <v>4.8</v>
      </c>
      <c r="E15" s="6">
        <v>5.5</v>
      </c>
    </row>
    <row r="16" spans="1:5" x14ac:dyDescent="0.3">
      <c r="A16" s="5" t="s">
        <v>36</v>
      </c>
      <c r="B16" s="6">
        <v>30</v>
      </c>
      <c r="C16" s="6">
        <v>80</v>
      </c>
      <c r="D16" s="6">
        <v>9.6</v>
      </c>
      <c r="E16" s="6">
        <v>0.87999999999999989</v>
      </c>
    </row>
    <row r="17" spans="1:5" x14ac:dyDescent="0.3">
      <c r="A17" s="5" t="s">
        <v>14</v>
      </c>
      <c r="B17" s="6">
        <v>30</v>
      </c>
      <c r="C17" s="6">
        <v>100</v>
      </c>
      <c r="D17" s="6">
        <v>0.96</v>
      </c>
      <c r="E17" s="6">
        <v>1.0999999999999999</v>
      </c>
    </row>
    <row r="18" spans="1:5" x14ac:dyDescent="0.3">
      <c r="A18" s="5" t="s">
        <v>8</v>
      </c>
      <c r="B18" s="6">
        <v>20</v>
      </c>
      <c r="C18" s="6">
        <v>120</v>
      </c>
      <c r="D18" s="6">
        <v>1.1519999999999999</v>
      </c>
      <c r="E18" s="6">
        <v>1.3199999999999998</v>
      </c>
    </row>
    <row r="19" spans="1:5" x14ac:dyDescent="0.3">
      <c r="A19" s="5" t="s">
        <v>37</v>
      </c>
      <c r="B19" s="6">
        <v>15</v>
      </c>
      <c r="C19" s="6">
        <v>1000</v>
      </c>
      <c r="D19" s="6">
        <v>9.6</v>
      </c>
      <c r="E19" s="6">
        <v>11</v>
      </c>
    </row>
    <row r="20" spans="1:5" x14ac:dyDescent="0.3">
      <c r="A20" s="5" t="s">
        <v>10</v>
      </c>
      <c r="B20" s="6">
        <v>40</v>
      </c>
      <c r="C20" s="6">
        <v>30</v>
      </c>
      <c r="D20" s="6">
        <v>0.28799999999999998</v>
      </c>
      <c r="E20" s="6">
        <v>0.32999999999999996</v>
      </c>
    </row>
    <row r="21" spans="1:5" x14ac:dyDescent="0.3">
      <c r="A21" s="5" t="s">
        <v>11</v>
      </c>
      <c r="B21" s="6">
        <v>40</v>
      </c>
      <c r="C21" s="6">
        <v>30</v>
      </c>
      <c r="D21" s="6">
        <v>0.28799999999999998</v>
      </c>
      <c r="E21" s="6">
        <v>0.32999999999999996</v>
      </c>
    </row>
    <row r="22" spans="1:5" x14ac:dyDescent="0.3">
      <c r="A22" s="5" t="s">
        <v>12</v>
      </c>
      <c r="B22" s="6">
        <v>40</v>
      </c>
      <c r="C22" s="6">
        <v>30</v>
      </c>
      <c r="D22" s="6">
        <v>0.28799999999999998</v>
      </c>
      <c r="E22" s="6">
        <v>0.32999999999999996</v>
      </c>
    </row>
    <row r="23" spans="1:5" x14ac:dyDescent="0.3">
      <c r="A23" s="5" t="s">
        <v>18</v>
      </c>
      <c r="B23" s="6">
        <v>20</v>
      </c>
      <c r="C23" s="6">
        <v>940</v>
      </c>
      <c r="D23" s="6">
        <v>9.0239999999999991</v>
      </c>
      <c r="E23" s="6">
        <v>10.34</v>
      </c>
    </row>
    <row r="24" spans="1:5" x14ac:dyDescent="0.3">
      <c r="A24" s="5" t="s">
        <v>21</v>
      </c>
      <c r="B24" s="6">
        <v>10</v>
      </c>
      <c r="C24" s="6">
        <v>100</v>
      </c>
      <c r="D24" s="6">
        <v>0.96</v>
      </c>
      <c r="E24" s="6">
        <v>1.0999999999999999</v>
      </c>
    </row>
    <row r="25" spans="1:5" x14ac:dyDescent="0.3">
      <c r="A25" s="8" t="s">
        <v>48</v>
      </c>
      <c r="B25" s="9">
        <v>1980</v>
      </c>
      <c r="C25" s="9">
        <v>10000</v>
      </c>
      <c r="D25" s="9">
        <v>113.66399999999996</v>
      </c>
      <c r="E25" s="9">
        <v>109.99999999999999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94" zoomScaleNormal="94" workbookViewId="0">
      <selection activeCell="K3" sqref="K3"/>
    </sheetView>
  </sheetViews>
  <sheetFormatPr defaultRowHeight="14.4" x14ac:dyDescent="0.3"/>
  <cols>
    <col min="1" max="1" width="27.88671875" customWidth="1"/>
    <col min="2" max="2" width="11.33203125" bestFit="1" customWidth="1"/>
    <col min="4" max="4" width="14.109375" customWidth="1"/>
    <col min="5" max="5" width="19.44140625" customWidth="1"/>
    <col min="6" max="6" width="19.6640625" customWidth="1"/>
    <col min="10" max="10" width="16.88671875" customWidth="1"/>
    <col min="11" max="11" width="16.33203125" customWidth="1"/>
    <col min="16" max="16" width="16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38</v>
      </c>
      <c r="F1" s="4" t="s">
        <v>39</v>
      </c>
    </row>
    <row r="2" spans="1:16" x14ac:dyDescent="0.3">
      <c r="A2" t="s">
        <v>4</v>
      </c>
      <c r="B2" s="3">
        <v>45028</v>
      </c>
      <c r="C2">
        <v>10</v>
      </c>
      <c r="D2">
        <v>900</v>
      </c>
      <c r="E2">
        <v>8.6399999999999988</v>
      </c>
      <c r="F2">
        <v>9.8999999999999986</v>
      </c>
      <c r="I2" s="1" t="s">
        <v>42</v>
      </c>
      <c r="J2" s="1" t="s">
        <v>41</v>
      </c>
      <c r="K2" s="4" t="s">
        <v>38</v>
      </c>
      <c r="N2" s="1" t="s">
        <v>43</v>
      </c>
      <c r="O2" s="1" t="s">
        <v>41</v>
      </c>
      <c r="P2" s="4" t="s">
        <v>40</v>
      </c>
    </row>
    <row r="3" spans="1:16" x14ac:dyDescent="0.3">
      <c r="A3" t="s">
        <v>5</v>
      </c>
      <c r="B3" s="3">
        <v>45119</v>
      </c>
      <c r="C3">
        <v>20</v>
      </c>
      <c r="D3">
        <v>40</v>
      </c>
      <c r="E3">
        <v>0.38399999999999995</v>
      </c>
      <c r="F3">
        <v>0.43999999999999995</v>
      </c>
      <c r="I3">
        <v>9.5999999999999992E-3</v>
      </c>
      <c r="J3">
        <v>900</v>
      </c>
      <c r="K3">
        <f>I3*$J$3</f>
        <v>8.6399999999999988</v>
      </c>
      <c r="N3">
        <v>1.0999999999999999E-2</v>
      </c>
      <c r="O3">
        <v>900</v>
      </c>
      <c r="P3">
        <f>N3*$O$3</f>
        <v>9.8999999999999986</v>
      </c>
    </row>
    <row r="4" spans="1:16" x14ac:dyDescent="0.3">
      <c r="A4" t="s">
        <v>6</v>
      </c>
      <c r="B4" s="3">
        <v>45181</v>
      </c>
      <c r="C4">
        <v>20</v>
      </c>
      <c r="D4">
        <v>40</v>
      </c>
      <c r="E4">
        <v>0.38399999999999995</v>
      </c>
      <c r="F4">
        <v>0.43999999999999995</v>
      </c>
      <c r="I4">
        <v>9.5999999999999992E-3</v>
      </c>
      <c r="J4">
        <v>40</v>
      </c>
      <c r="K4">
        <f>I4*$J$4</f>
        <v>0.38399999999999995</v>
      </c>
      <c r="N4">
        <v>1.0999999999999999E-2</v>
      </c>
      <c r="O4">
        <v>40</v>
      </c>
      <c r="P4">
        <f>N4*$O$4</f>
        <v>0.43999999999999995</v>
      </c>
    </row>
    <row r="5" spans="1:16" x14ac:dyDescent="0.3">
      <c r="A5" t="s">
        <v>7</v>
      </c>
      <c r="B5" s="3">
        <v>45211</v>
      </c>
      <c r="C5">
        <v>40</v>
      </c>
      <c r="D5">
        <v>20</v>
      </c>
      <c r="E5">
        <v>0.19199999999999998</v>
      </c>
      <c r="F5">
        <v>0.21999999999999997</v>
      </c>
      <c r="I5">
        <v>9.5999999999999992E-3</v>
      </c>
      <c r="J5">
        <v>40</v>
      </c>
      <c r="K5">
        <f>I5*$J$5</f>
        <v>0.38399999999999995</v>
      </c>
      <c r="N5">
        <v>1.0999999999999999E-2</v>
      </c>
      <c r="O5">
        <v>40</v>
      </c>
      <c r="P5">
        <f>N5*$O$5</f>
        <v>0.43999999999999995</v>
      </c>
    </row>
    <row r="6" spans="1:16" x14ac:dyDescent="0.3">
      <c r="A6" t="s">
        <v>8</v>
      </c>
      <c r="B6" t="s">
        <v>23</v>
      </c>
      <c r="C6">
        <v>20</v>
      </c>
      <c r="D6">
        <v>120</v>
      </c>
      <c r="E6">
        <v>1.1519999999999999</v>
      </c>
      <c r="F6">
        <v>1.3199999999999998</v>
      </c>
      <c r="I6">
        <v>9.5999999999999992E-3</v>
      </c>
      <c r="J6">
        <v>20</v>
      </c>
      <c r="K6">
        <f>I6*$J$6</f>
        <v>0.19199999999999998</v>
      </c>
      <c r="N6">
        <v>1.0999999999999999E-2</v>
      </c>
      <c r="O6">
        <v>20</v>
      </c>
      <c r="P6">
        <f>N6*$O$6</f>
        <v>0.21999999999999997</v>
      </c>
    </row>
    <row r="7" spans="1:16" x14ac:dyDescent="0.3">
      <c r="A7" t="s">
        <v>9</v>
      </c>
      <c r="B7" t="s">
        <v>24</v>
      </c>
      <c r="C7">
        <v>20</v>
      </c>
      <c r="D7">
        <v>80</v>
      </c>
      <c r="E7">
        <v>0.7679999999999999</v>
      </c>
      <c r="F7">
        <v>0.87999999999999989</v>
      </c>
      <c r="I7">
        <v>9.5999999999999992E-3</v>
      </c>
      <c r="J7">
        <v>120</v>
      </c>
      <c r="K7">
        <f>I7*$J$7</f>
        <v>1.1519999999999999</v>
      </c>
      <c r="N7">
        <v>1.0999999999999999E-2</v>
      </c>
      <c r="O7">
        <v>120</v>
      </c>
      <c r="P7">
        <f>N7*$O$7</f>
        <v>1.3199999999999998</v>
      </c>
    </row>
    <row r="8" spans="1:16" x14ac:dyDescent="0.3">
      <c r="A8" t="s">
        <v>10</v>
      </c>
      <c r="B8" t="s">
        <v>25</v>
      </c>
      <c r="C8">
        <v>40</v>
      </c>
      <c r="D8">
        <v>30</v>
      </c>
      <c r="E8">
        <v>0.28799999999999998</v>
      </c>
      <c r="F8">
        <v>0.32999999999999996</v>
      </c>
      <c r="I8">
        <v>9.5999999999999992E-3</v>
      </c>
      <c r="J8">
        <v>80</v>
      </c>
      <c r="K8">
        <f>I8*$J$8</f>
        <v>0.7679999999999999</v>
      </c>
      <c r="N8">
        <v>1.0999999999999999E-2</v>
      </c>
      <c r="O8">
        <v>80</v>
      </c>
      <c r="P8">
        <f>N8*$O$8</f>
        <v>0.87999999999999989</v>
      </c>
    </row>
    <row r="9" spans="1:16" x14ac:dyDescent="0.3">
      <c r="A9" t="s">
        <v>11</v>
      </c>
      <c r="B9" t="s">
        <v>26</v>
      </c>
      <c r="C9">
        <v>40</v>
      </c>
      <c r="D9">
        <v>30</v>
      </c>
      <c r="E9">
        <v>0.28799999999999998</v>
      </c>
      <c r="F9">
        <v>0.32999999999999996</v>
      </c>
      <c r="I9">
        <v>9.5999999999999992E-3</v>
      </c>
      <c r="J9">
        <v>30</v>
      </c>
      <c r="K9">
        <f>I9*$J$9</f>
        <v>0.28799999999999998</v>
      </c>
      <c r="N9">
        <v>1.0999999999999999E-2</v>
      </c>
      <c r="O9">
        <v>30</v>
      </c>
      <c r="P9">
        <f>N9*$O$9</f>
        <v>0.32999999999999996</v>
      </c>
    </row>
    <row r="10" spans="1:16" x14ac:dyDescent="0.3">
      <c r="A10" t="s">
        <v>12</v>
      </c>
      <c r="B10" t="s">
        <v>27</v>
      </c>
      <c r="C10">
        <v>40</v>
      </c>
      <c r="D10">
        <v>30</v>
      </c>
      <c r="E10">
        <v>0.28799999999999998</v>
      </c>
      <c r="F10">
        <v>0.32999999999999996</v>
      </c>
      <c r="I10">
        <v>9.5999999999999992E-3</v>
      </c>
      <c r="J10">
        <v>30</v>
      </c>
      <c r="K10">
        <f>I10*$J$10</f>
        <v>0.28799999999999998</v>
      </c>
      <c r="N10">
        <v>1.0999999999999999E-2</v>
      </c>
      <c r="O10">
        <v>30</v>
      </c>
      <c r="P10">
        <f>N10*$O$10</f>
        <v>0.32999999999999996</v>
      </c>
    </row>
    <row r="11" spans="1:16" x14ac:dyDescent="0.3">
      <c r="A11" t="s">
        <v>13</v>
      </c>
      <c r="B11" t="s">
        <v>28</v>
      </c>
      <c r="C11">
        <v>30</v>
      </c>
      <c r="D11">
        <v>200</v>
      </c>
      <c r="E11">
        <v>1.92</v>
      </c>
      <c r="F11">
        <v>2.1999999999999997</v>
      </c>
      <c r="I11">
        <v>9.5999999999999992E-3</v>
      </c>
      <c r="J11">
        <v>30</v>
      </c>
      <c r="K11">
        <v>0.28799999999999998</v>
      </c>
      <c r="N11">
        <v>1.0999999999999999E-2</v>
      </c>
      <c r="O11">
        <v>30</v>
      </c>
      <c r="P11">
        <f>N11*$O$11</f>
        <v>0.32999999999999996</v>
      </c>
    </row>
    <row r="12" spans="1:16" x14ac:dyDescent="0.3">
      <c r="A12" t="s">
        <v>14</v>
      </c>
      <c r="B12" t="s">
        <v>29</v>
      </c>
      <c r="C12">
        <v>30</v>
      </c>
      <c r="D12">
        <v>100</v>
      </c>
      <c r="E12">
        <v>0.96</v>
      </c>
      <c r="F12">
        <v>1.0999999999999999</v>
      </c>
      <c r="I12">
        <v>9.5999999999999992E-3</v>
      </c>
      <c r="J12">
        <v>200</v>
      </c>
      <c r="K12">
        <f>I12*$J$12</f>
        <v>1.92</v>
      </c>
      <c r="N12">
        <v>1.0999999999999999E-2</v>
      </c>
      <c r="O12">
        <v>200</v>
      </c>
      <c r="P12">
        <f>N12*$O$12</f>
        <v>2.1999999999999997</v>
      </c>
    </row>
    <row r="13" spans="1:16" x14ac:dyDescent="0.3">
      <c r="A13" t="s">
        <v>15</v>
      </c>
      <c r="B13" t="s">
        <v>30</v>
      </c>
      <c r="C13">
        <v>20</v>
      </c>
      <c r="D13">
        <v>200</v>
      </c>
      <c r="E13">
        <v>1.92</v>
      </c>
      <c r="F13">
        <v>2.1999999999999997</v>
      </c>
      <c r="I13">
        <v>9.5999999999999992E-3</v>
      </c>
      <c r="J13">
        <v>100</v>
      </c>
      <c r="K13">
        <f>I13*$J$13</f>
        <v>0.96</v>
      </c>
      <c r="N13">
        <v>1.0999999999999999E-2</v>
      </c>
      <c r="O13">
        <v>100</v>
      </c>
      <c r="P13">
        <f>N13*$O$13</f>
        <v>1.0999999999999999</v>
      </c>
    </row>
    <row r="14" spans="1:16" x14ac:dyDescent="0.3">
      <c r="A14" t="s">
        <v>16</v>
      </c>
      <c r="B14" t="s">
        <v>31</v>
      </c>
      <c r="C14">
        <v>20</v>
      </c>
      <c r="D14">
        <v>400</v>
      </c>
      <c r="E14">
        <v>3.84</v>
      </c>
      <c r="F14">
        <v>4.3999999999999995</v>
      </c>
      <c r="I14">
        <v>9.5999999999999992E-3</v>
      </c>
      <c r="J14">
        <v>200</v>
      </c>
      <c r="K14">
        <f>I14*$J$14</f>
        <v>1.92</v>
      </c>
      <c r="N14">
        <v>1.0999999999999999E-2</v>
      </c>
      <c r="O14">
        <v>200</v>
      </c>
      <c r="P14">
        <f>N14*$O$14</f>
        <v>2.1999999999999997</v>
      </c>
    </row>
    <row r="15" spans="1:16" x14ac:dyDescent="0.3">
      <c r="A15" t="s">
        <v>17</v>
      </c>
      <c r="B15" t="s">
        <v>32</v>
      </c>
      <c r="C15">
        <v>30</v>
      </c>
      <c r="D15">
        <v>500</v>
      </c>
      <c r="E15">
        <v>4.8</v>
      </c>
      <c r="F15">
        <v>5.5</v>
      </c>
      <c r="I15">
        <v>9.5999999999999992E-3</v>
      </c>
      <c r="J15">
        <v>400</v>
      </c>
      <c r="K15">
        <f>I15*$J$15</f>
        <v>3.84</v>
      </c>
      <c r="N15">
        <v>1.0999999999999999E-2</v>
      </c>
      <c r="O15">
        <v>400</v>
      </c>
      <c r="P15">
        <f>N15*$O$15</f>
        <v>4.3999999999999995</v>
      </c>
    </row>
    <row r="16" spans="1:16" x14ac:dyDescent="0.3">
      <c r="A16" t="s">
        <v>18</v>
      </c>
      <c r="B16" t="s">
        <v>33</v>
      </c>
      <c r="C16">
        <v>20</v>
      </c>
      <c r="D16">
        <v>940</v>
      </c>
      <c r="E16">
        <v>9.0239999999999991</v>
      </c>
      <c r="F16">
        <v>10.34</v>
      </c>
      <c r="I16">
        <v>9.5999999999999992E-3</v>
      </c>
      <c r="J16">
        <v>500</v>
      </c>
      <c r="K16">
        <f>I16*$J$16</f>
        <v>4.8</v>
      </c>
      <c r="N16">
        <v>1.0999999999999999E-2</v>
      </c>
      <c r="O16">
        <v>500</v>
      </c>
      <c r="P16">
        <f>N16*$O$16</f>
        <v>5.5</v>
      </c>
    </row>
    <row r="17" spans="1:16" x14ac:dyDescent="0.3">
      <c r="A17" t="s">
        <v>21</v>
      </c>
      <c r="B17" t="s">
        <v>34</v>
      </c>
      <c r="C17">
        <v>10</v>
      </c>
      <c r="D17">
        <v>100</v>
      </c>
      <c r="E17">
        <v>0.96</v>
      </c>
      <c r="F17">
        <v>1.0999999999999999</v>
      </c>
      <c r="I17">
        <v>9.5999999999999992E-3</v>
      </c>
      <c r="J17">
        <v>940</v>
      </c>
      <c r="K17">
        <f>I17*$J$17</f>
        <v>9.0239999999999991</v>
      </c>
      <c r="N17">
        <v>1.0999999999999999E-2</v>
      </c>
      <c r="O17">
        <v>940</v>
      </c>
      <c r="P17">
        <f>N17*$O$17</f>
        <v>10.34</v>
      </c>
    </row>
    <row r="18" spans="1:16" x14ac:dyDescent="0.3">
      <c r="A18" t="s">
        <v>19</v>
      </c>
      <c r="B18" t="s">
        <v>34</v>
      </c>
      <c r="C18">
        <v>20</v>
      </c>
      <c r="D18">
        <v>40</v>
      </c>
      <c r="E18">
        <v>0.38399999999999995</v>
      </c>
      <c r="F18">
        <v>0.43999999999999995</v>
      </c>
      <c r="I18">
        <v>9.5999999999999992E-3</v>
      </c>
      <c r="J18">
        <v>100</v>
      </c>
      <c r="K18">
        <f>I18*$J$18</f>
        <v>0.96</v>
      </c>
      <c r="N18">
        <v>1.0999999999999999E-2</v>
      </c>
      <c r="O18">
        <v>100</v>
      </c>
      <c r="P18">
        <f>N18*$O$18</f>
        <v>1.0999999999999999</v>
      </c>
    </row>
    <row r="19" spans="1:16" x14ac:dyDescent="0.3">
      <c r="A19" t="s">
        <v>20</v>
      </c>
      <c r="B19" t="s">
        <v>35</v>
      </c>
      <c r="C19">
        <v>20</v>
      </c>
      <c r="D19">
        <v>150</v>
      </c>
      <c r="E19">
        <v>1.44</v>
      </c>
      <c r="F19">
        <v>1.65</v>
      </c>
      <c r="I19">
        <v>9.5999999999999992E-3</v>
      </c>
      <c r="J19">
        <v>40</v>
      </c>
      <c r="K19">
        <f>I19*$J$19</f>
        <v>0.38399999999999995</v>
      </c>
      <c r="N19">
        <v>1.0999999999999999E-2</v>
      </c>
      <c r="O19">
        <v>40</v>
      </c>
      <c r="P19">
        <f>N19*$O$19</f>
        <v>0.43999999999999995</v>
      </c>
    </row>
    <row r="20" spans="1:16" x14ac:dyDescent="0.3">
      <c r="A20" t="s">
        <v>37</v>
      </c>
      <c r="B20" t="s">
        <v>35</v>
      </c>
      <c r="C20">
        <v>15</v>
      </c>
      <c r="D20">
        <v>1000</v>
      </c>
      <c r="E20">
        <v>9.6</v>
      </c>
      <c r="F20">
        <v>11</v>
      </c>
      <c r="I20">
        <v>9.5999999999999992E-3</v>
      </c>
      <c r="J20">
        <v>150</v>
      </c>
      <c r="K20">
        <f>I20*$J$20</f>
        <v>1.44</v>
      </c>
      <c r="N20">
        <v>1.0999999999999999E-2</v>
      </c>
      <c r="O20">
        <v>150</v>
      </c>
      <c r="P20">
        <f>N20*$O$20</f>
        <v>1.65</v>
      </c>
    </row>
    <row r="21" spans="1:16" x14ac:dyDescent="0.3">
      <c r="A21" t="s">
        <v>36</v>
      </c>
      <c r="B21" s="3">
        <v>45028</v>
      </c>
      <c r="C21">
        <v>30</v>
      </c>
      <c r="D21">
        <v>80</v>
      </c>
      <c r="E21">
        <v>9.6</v>
      </c>
      <c r="F21">
        <v>0.87999999999999989</v>
      </c>
      <c r="I21">
        <v>9.5999999999999992E-3</v>
      </c>
      <c r="J21">
        <v>1000</v>
      </c>
      <c r="K21">
        <f>I21*$J$21</f>
        <v>9.6</v>
      </c>
      <c r="N21">
        <v>1.0999999999999999E-2</v>
      </c>
      <c r="O21">
        <v>1000</v>
      </c>
      <c r="P21">
        <f>N21*$O$21</f>
        <v>11</v>
      </c>
    </row>
    <row r="22" spans="1:16" x14ac:dyDescent="0.3">
      <c r="A22" s="2" t="s">
        <v>49</v>
      </c>
      <c r="C22">
        <f>SUM(C2:C21)+SUM(C2:C21)+SUM(C2:C21)</f>
        <v>1485</v>
      </c>
      <c r="D22">
        <f>SUM(D2:D21)</f>
        <v>5000</v>
      </c>
      <c r="E22">
        <f>SUM(E2,E3,E4,E5,E6,E7,E8,E9,E10,E11,E12,E13,E14,E15,E16,E17,E18,E19,E20,E21)</f>
        <v>56.832000000000001</v>
      </c>
      <c r="F22">
        <f>SUM(F2:F21)</f>
        <v>55</v>
      </c>
      <c r="I22">
        <v>9.5999999999999992E-3</v>
      </c>
      <c r="J22">
        <v>80</v>
      </c>
      <c r="K22">
        <f>I21*$J$21</f>
        <v>9.6</v>
      </c>
      <c r="N22">
        <v>1.0999999999999999E-2</v>
      </c>
      <c r="O22">
        <v>80</v>
      </c>
      <c r="P22">
        <f>N22*$O$22</f>
        <v>0.87999999999999989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2023-12-15T00:04:42Z</dcterms:modified>
</cp:coreProperties>
</file>