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school/3rd year/Intermediate Python/financial app/"/>
    </mc:Choice>
  </mc:AlternateContent>
  <xr:revisionPtr revIDLastSave="0" documentId="8_{2D397786-088B-B641-B82E-847875A3F344}" xr6:coauthVersionLast="47" xr6:coauthVersionMax="47" xr10:uidLastSave="{00000000-0000-0000-0000-000000000000}"/>
  <bookViews>
    <workbookView xWindow="0" yWindow="500" windowWidth="22320" windowHeight="15620" activeTab="1" xr2:uid="{A55B39F9-3BED-3142-B0EA-912E80FD52B9}"/>
  </bookViews>
  <sheets>
    <sheet name="Ratios" sheetId="1" r:id="rId1"/>
    <sheet name="Benchmark" sheetId="10" r:id="rId2"/>
    <sheet name="BS 2019-4" sheetId="2" r:id="rId3"/>
    <sheet name="IS 2019-4" sheetId="3" r:id="rId4"/>
    <sheet name="OE 2019-4" sheetId="4" r:id="rId5"/>
    <sheet name="SC 2019-4" sheetId="5" r:id="rId6"/>
    <sheet name="BS 2020-4" sheetId="6" r:id="rId7"/>
    <sheet name="IS 2020-4" sheetId="7" r:id="rId8"/>
    <sheet name="OE 2020-4" sheetId="8" r:id="rId9"/>
    <sheet name="SC 2020-4" sheetId="9" r:id="rId10"/>
    <sheet name="Trade tabl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E21" i="1" l="1"/>
  <c r="E10" i="1"/>
  <c r="E20" i="1"/>
  <c r="D21" i="1"/>
  <c r="D8" i="1"/>
  <c r="D20" i="1"/>
  <c r="E19" i="1"/>
  <c r="E22" i="1" s="1"/>
  <c r="D9" i="1"/>
  <c r="D19" i="1"/>
  <c r="D22" i="1" s="1"/>
  <c r="E17" i="1"/>
  <c r="D17" i="1"/>
  <c r="D12" i="1"/>
  <c r="D13" i="1" s="1"/>
  <c r="E16" i="1"/>
  <c r="D16" i="1"/>
  <c r="D14" i="1"/>
  <c r="E15" i="1"/>
  <c r="D15" i="1"/>
  <c r="E14" i="1"/>
  <c r="D5" i="1"/>
  <c r="E12" i="1"/>
  <c r="E13" i="1" s="1"/>
  <c r="D10" i="1"/>
  <c r="E9" i="1"/>
  <c r="E8" i="1"/>
  <c r="E6" i="1"/>
  <c r="D6" i="1"/>
  <c r="E5" i="1"/>
  <c r="D4" i="1"/>
  <c r="E4" i="1"/>
</calcChain>
</file>

<file path=xl/sharedStrings.xml><?xml version="1.0" encoding="utf-8"?>
<sst xmlns="http://schemas.openxmlformats.org/spreadsheetml/2006/main" count="810" uniqueCount="337">
  <si>
    <t/>
  </si>
  <si>
    <t>Total Liabilities and Equity</t>
  </si>
  <si>
    <t xml:space="preserve"> 2.4</t>
  </si>
  <si>
    <t>Total equity</t>
  </si>
  <si>
    <t xml:space="preserve">  2.3.11</t>
  </si>
  <si>
    <t xml:space="preserve">  2.3.10</t>
  </si>
  <si>
    <t>Retained earnings</t>
  </si>
  <si>
    <t xml:space="preserve">  2.3.9</t>
  </si>
  <si>
    <t>Other components of equity</t>
  </si>
  <si>
    <t xml:space="preserve">  2.3.8</t>
  </si>
  <si>
    <t>Foreign currency translation reserve</t>
  </si>
  <si>
    <t xml:space="preserve">  2.3.7</t>
  </si>
  <si>
    <t>Revaluation reserve</t>
  </si>
  <si>
    <t xml:space="preserve">  2.3.6</t>
  </si>
  <si>
    <t>Share premium</t>
  </si>
  <si>
    <t xml:space="preserve">  2.3.5</t>
  </si>
  <si>
    <t>Treasury shares</t>
  </si>
  <si>
    <t xml:space="preserve">  2.3.4</t>
  </si>
  <si>
    <t xml:space="preserve">Listed </t>
  </si>
  <si>
    <t xml:space="preserve">  2.3.3</t>
  </si>
  <si>
    <t>private</t>
  </si>
  <si>
    <t xml:space="preserve">  2.3.2</t>
  </si>
  <si>
    <t>state owned</t>
  </si>
  <si>
    <t xml:space="preserve">  2.3.1</t>
  </si>
  <si>
    <t>Issued capital</t>
  </si>
  <si>
    <t xml:space="preserve"> 2.3</t>
  </si>
  <si>
    <t>Equity</t>
  </si>
  <si>
    <t>Total Liabilities</t>
  </si>
  <si>
    <t>2.2</t>
  </si>
  <si>
    <t>Total long term liabilities</t>
  </si>
  <si>
    <t xml:space="preserve">   2.1.2.6</t>
  </si>
  <si>
    <t xml:space="preserve">   2.1.2.5</t>
  </si>
  <si>
    <t>Other liabilities</t>
  </si>
  <si>
    <t xml:space="preserve">   2.1.2.4</t>
  </si>
  <si>
    <t xml:space="preserve">Deferred tax liability </t>
  </si>
  <si>
    <t xml:space="preserve">   2.1.2.3</t>
  </si>
  <si>
    <t>Provisions</t>
  </si>
  <si>
    <t xml:space="preserve">   2.1.2.2</t>
  </si>
  <si>
    <t>Long term loans and borrowings</t>
  </si>
  <si>
    <t xml:space="preserve">   2.1.2.1</t>
  </si>
  <si>
    <t>Long term liabilities</t>
  </si>
  <si>
    <t xml:space="preserve">  2.1.2</t>
  </si>
  <si>
    <t>Total current liabilities</t>
  </si>
  <si>
    <t xml:space="preserve">   2.1.1.13</t>
  </si>
  <si>
    <t xml:space="preserve">   2.1.1.12</t>
  </si>
  <si>
    <t>Liabilities directly associated with the assets classified as held for sale</t>
  </si>
  <si>
    <t xml:space="preserve">   2.1.1.11</t>
  </si>
  <si>
    <t xml:space="preserve">   2.1.1.10</t>
  </si>
  <si>
    <t xml:space="preserve">   2.1.1.9</t>
  </si>
  <si>
    <t xml:space="preserve">Deferred revenue </t>
  </si>
  <si>
    <t xml:space="preserve">   2.1.1.8</t>
  </si>
  <si>
    <t>Dividend payable</t>
  </si>
  <si>
    <t xml:space="preserve">   2.1.1.7</t>
  </si>
  <si>
    <t>Interest payable</t>
  </si>
  <si>
    <t xml:space="preserve">   2.1.1.6</t>
  </si>
  <si>
    <t>Short term loans and borrowings</t>
  </si>
  <si>
    <t xml:space="preserve">   2.1.1.5</t>
  </si>
  <si>
    <t>Personal income tax payable</t>
  </si>
  <si>
    <t xml:space="preserve">   2.1.1.4</t>
  </si>
  <si>
    <t>Income tax payable</t>
  </si>
  <si>
    <t xml:space="preserve">   2.1.1.3</t>
  </si>
  <si>
    <t>Salary payable</t>
  </si>
  <si>
    <t xml:space="preserve">   2.1.1.2</t>
  </si>
  <si>
    <t>Trade payables</t>
  </si>
  <si>
    <t xml:space="preserve">   2.1.1.1</t>
  </si>
  <si>
    <t>Current Liabilities</t>
  </si>
  <si>
    <t xml:space="preserve">  2.1.1</t>
  </si>
  <si>
    <t>Liabilities</t>
  </si>
  <si>
    <t xml:space="preserve"> 2.1</t>
  </si>
  <si>
    <t>Liabilities and Equity</t>
  </si>
  <si>
    <t>2</t>
  </si>
  <si>
    <t>Total Asset</t>
  </si>
  <si>
    <t xml:space="preserve"> 1.3</t>
  </si>
  <si>
    <t>Total Non-Current Asset</t>
  </si>
  <si>
    <t xml:space="preserve">  1.2.10</t>
  </si>
  <si>
    <t xml:space="preserve">  1.2.9</t>
  </si>
  <si>
    <t>Other non-current assets</t>
  </si>
  <si>
    <t xml:space="preserve">  1.2.8</t>
  </si>
  <si>
    <t>Investment properties</t>
  </si>
  <si>
    <t xml:space="preserve">  1.2.7</t>
  </si>
  <si>
    <t>Deferred tax asset</t>
  </si>
  <si>
    <t xml:space="preserve">  1.2.6</t>
  </si>
  <si>
    <t>Exploration and evaluation assets</t>
  </si>
  <si>
    <t xml:space="preserve">  1.2.5</t>
  </si>
  <si>
    <t>Long term investments</t>
  </si>
  <si>
    <t xml:space="preserve">  1.2.4</t>
  </si>
  <si>
    <t>Livestock (Agricultural)</t>
  </si>
  <si>
    <t xml:space="preserve">  1.2.3</t>
  </si>
  <si>
    <t>Intangible assets</t>
  </si>
  <si>
    <t xml:space="preserve">  1.2.2</t>
  </si>
  <si>
    <t>Property, plant and equipment</t>
  </si>
  <si>
    <t xml:space="preserve">  1.2.1</t>
  </si>
  <si>
    <t>Non-current asset</t>
  </si>
  <si>
    <t xml:space="preserve"> 1.2</t>
  </si>
  <si>
    <t>Total Current Asset</t>
  </si>
  <si>
    <t xml:space="preserve">  1.1.11</t>
  </si>
  <si>
    <t xml:space="preserve">  1.1.10</t>
  </si>
  <si>
    <t>Assets classified as held for sale</t>
  </si>
  <si>
    <t xml:space="preserve">  1.1.9</t>
  </si>
  <si>
    <t>Other current assets</t>
  </si>
  <si>
    <t xml:space="preserve">  1.1.8</t>
  </si>
  <si>
    <t>Prepayments</t>
  </si>
  <si>
    <t xml:space="preserve">  1.1.7</t>
  </si>
  <si>
    <t>Inventories</t>
  </si>
  <si>
    <t xml:space="preserve">  1.1.6</t>
  </si>
  <si>
    <t>Other current financial assets</t>
  </si>
  <si>
    <t xml:space="preserve">  1.1.5</t>
  </si>
  <si>
    <t>Other receivable</t>
  </si>
  <si>
    <t xml:space="preserve">  1.1.4</t>
  </si>
  <si>
    <t>Tax receivable</t>
  </si>
  <si>
    <t xml:space="preserve">  1.1.3</t>
  </si>
  <si>
    <t>Trade receivables</t>
  </si>
  <si>
    <t xml:space="preserve">  1.1.2</t>
  </si>
  <si>
    <t>Cash and cash equivalent</t>
  </si>
  <si>
    <t xml:space="preserve">  1.1.1</t>
  </si>
  <si>
    <t>Current Asset</t>
  </si>
  <si>
    <t xml:space="preserve"> 1.1</t>
  </si>
  <si>
    <t>Assets</t>
  </si>
  <si>
    <t>1</t>
  </si>
  <si>
    <t>At December 31, 2019</t>
  </si>
  <si>
    <t>At Jan 01, 2019</t>
  </si>
  <si>
    <t>Items</t>
  </si>
  <si>
    <t>№</t>
  </si>
  <si>
    <t>MNT'000</t>
  </si>
  <si>
    <t>Balance sheet</t>
  </si>
  <si>
    <t>Earnings per share</t>
  </si>
  <si>
    <t xml:space="preserve"> 25</t>
  </si>
  <si>
    <t>Net profit (loss) representing total comprehensive income (loss)</t>
  </si>
  <si>
    <t>24</t>
  </si>
  <si>
    <t>Other gain (loss)</t>
  </si>
  <si>
    <t xml:space="preserve"> 23.3</t>
  </si>
  <si>
    <t>Exchange differences on translation of foreign operations</t>
  </si>
  <si>
    <t xml:space="preserve"> 23.2</t>
  </si>
  <si>
    <t>Revaluation of assets</t>
  </si>
  <si>
    <t xml:space="preserve"> 23.1</t>
  </si>
  <si>
    <t>Other comprehensive income</t>
  </si>
  <si>
    <t>23</t>
  </si>
  <si>
    <t>Profit for the year</t>
  </si>
  <si>
    <t>22</t>
  </si>
  <si>
    <t>Profit (loss) after tax from discontinued operations</t>
  </si>
  <si>
    <t xml:space="preserve"> 21</t>
  </si>
  <si>
    <t xml:space="preserve">Profit after tax </t>
  </si>
  <si>
    <t>20</t>
  </si>
  <si>
    <t>Income tax expense</t>
  </si>
  <si>
    <t xml:space="preserve"> 19</t>
  </si>
  <si>
    <t>Profit before tax</t>
  </si>
  <si>
    <t>18</t>
  </si>
  <si>
    <t xml:space="preserve"> 17</t>
  </si>
  <si>
    <t>Gain (loss) on disposal of investments</t>
  </si>
  <si>
    <t xml:space="preserve"> 16</t>
  </si>
  <si>
    <t>Gain (loss) on disposal of intangible assets</t>
  </si>
  <si>
    <t xml:space="preserve"> 15</t>
  </si>
  <si>
    <t>Gain (loss) on disposal of Property, plant and equipment</t>
  </si>
  <si>
    <t xml:space="preserve"> 14</t>
  </si>
  <si>
    <t>Foreign exchange gain (loss)</t>
  </si>
  <si>
    <t xml:space="preserve"> 13</t>
  </si>
  <si>
    <t>Other operating expense</t>
  </si>
  <si>
    <t xml:space="preserve"> 12</t>
  </si>
  <si>
    <t>Finance costs</t>
  </si>
  <si>
    <t xml:space="preserve"> 11</t>
  </si>
  <si>
    <t>General and administrative expense</t>
  </si>
  <si>
    <t xml:space="preserve"> 10</t>
  </si>
  <si>
    <t>Selling and advertisement expense</t>
  </si>
  <si>
    <t xml:space="preserve"> 9</t>
  </si>
  <si>
    <t>Other income</t>
  </si>
  <si>
    <t xml:space="preserve"> 8</t>
  </si>
  <si>
    <t>Commission income</t>
  </si>
  <si>
    <t xml:space="preserve"> 7</t>
  </si>
  <si>
    <t>Dividends income</t>
  </si>
  <si>
    <t xml:space="preserve"> 6</t>
  </si>
  <si>
    <t>Interest income</t>
  </si>
  <si>
    <t xml:space="preserve"> 5</t>
  </si>
  <si>
    <t>Rental income</t>
  </si>
  <si>
    <t xml:space="preserve"> 4</t>
  </si>
  <si>
    <t>Gross profit</t>
  </si>
  <si>
    <t>3</t>
  </si>
  <si>
    <t>Cost of sales</t>
  </si>
  <si>
    <t xml:space="preserve"> 2</t>
  </si>
  <si>
    <t xml:space="preserve">Sale of goods </t>
  </si>
  <si>
    <t xml:space="preserve"> 1</t>
  </si>
  <si>
    <t>MNT'000, except EPS</t>
  </si>
  <si>
    <t>Income statement</t>
  </si>
  <si>
    <t>At 31 December 2019</t>
  </si>
  <si>
    <t>8</t>
  </si>
  <si>
    <t>Revaluation</t>
  </si>
  <si>
    <t>7</t>
  </si>
  <si>
    <t>Dividends</t>
  </si>
  <si>
    <t>6</t>
  </si>
  <si>
    <t>Issue of share capital</t>
  </si>
  <si>
    <t>5</t>
  </si>
  <si>
    <t>4</t>
  </si>
  <si>
    <t>Profit (loss) for the period</t>
  </si>
  <si>
    <t>Restated balance</t>
  </si>
  <si>
    <t>Adjustments due to changes in accounting policies</t>
  </si>
  <si>
    <t>At 31 December 2018</t>
  </si>
  <si>
    <t>At 31 December 2017</t>
  </si>
  <si>
    <t>Total</t>
  </si>
  <si>
    <t>Retained Earnings</t>
  </si>
  <si>
    <t>STATEMENT OF CHANGES IN EQUITY</t>
  </si>
  <si>
    <t>Cash and cash equivalents at 31 Dec 2019</t>
  </si>
  <si>
    <t>Cash and cash equivalents at 01 Jan 2019</t>
  </si>
  <si>
    <t>Net increase/decrease in cash and cash equivalents</t>
  </si>
  <si>
    <t xml:space="preserve"> 4.1</t>
  </si>
  <si>
    <t>Effect of foreign exchange changes on cash and cash equivalents</t>
  </si>
  <si>
    <t>Net cash used in financing activities</t>
  </si>
  <si>
    <t xml:space="preserve"> 3.3</t>
  </si>
  <si>
    <t>Foreign exchange loss</t>
  </si>
  <si>
    <t xml:space="preserve">   3.2.5</t>
  </si>
  <si>
    <t xml:space="preserve">  3.2.4</t>
  </si>
  <si>
    <t>Share repurchase</t>
  </si>
  <si>
    <t xml:space="preserve">  3.2.3</t>
  </si>
  <si>
    <t>Financial leases</t>
  </si>
  <si>
    <t xml:space="preserve">  3.2.2</t>
  </si>
  <si>
    <t>Repayment of loans and debts</t>
  </si>
  <si>
    <t xml:space="preserve">  3.2.1</t>
  </si>
  <si>
    <t>Cash outflow</t>
  </si>
  <si>
    <t xml:space="preserve"> 3.2</t>
  </si>
  <si>
    <t>Foreign exchange gain</t>
  </si>
  <si>
    <t xml:space="preserve">   3.1.4</t>
  </si>
  <si>
    <t>Donations</t>
  </si>
  <si>
    <t xml:space="preserve">  3.1.3</t>
  </si>
  <si>
    <t xml:space="preserve">  3.1.2</t>
  </si>
  <si>
    <t>Bank loans and bonds</t>
  </si>
  <si>
    <t xml:space="preserve">  3.1.1</t>
  </si>
  <si>
    <t>Cash inflow</t>
  </si>
  <si>
    <t xml:space="preserve"> 3.1</t>
  </si>
  <si>
    <t>Cash flows from financing activities</t>
  </si>
  <si>
    <t xml:space="preserve">Net cash flow used in investing activities </t>
  </si>
  <si>
    <t xml:space="preserve">   2.2.6</t>
  </si>
  <si>
    <t>Loans provided, and prepayments</t>
  </si>
  <si>
    <t xml:space="preserve">  2.2.5</t>
  </si>
  <si>
    <t>Acquisition of other assets</t>
  </si>
  <si>
    <t xml:space="preserve">  2.2.4</t>
  </si>
  <si>
    <t>Investments</t>
  </si>
  <si>
    <t xml:space="preserve">  2.2.3</t>
  </si>
  <si>
    <t>Additions to intangible assets</t>
  </si>
  <si>
    <t xml:space="preserve">  2.2.2</t>
  </si>
  <si>
    <t>Additions to property, plant and equipment</t>
  </si>
  <si>
    <t xml:space="preserve">  2.2.1</t>
  </si>
  <si>
    <t xml:space="preserve"> 2.2</t>
  </si>
  <si>
    <t xml:space="preserve">   2.1.8</t>
  </si>
  <si>
    <t>Dividends received</t>
  </si>
  <si>
    <t xml:space="preserve">  2.1.7</t>
  </si>
  <si>
    <t>Interest received</t>
  </si>
  <si>
    <t xml:space="preserve">  2.1.6</t>
  </si>
  <si>
    <t>Repayment of loan receivables, reimbursement of prepayments</t>
  </si>
  <si>
    <t xml:space="preserve">  2.1.5</t>
  </si>
  <si>
    <t>Proceeds from disposal of other non current assets</t>
  </si>
  <si>
    <t xml:space="preserve">  2.1.4</t>
  </si>
  <si>
    <t>Proceeds from disposal of investments</t>
  </si>
  <si>
    <t xml:space="preserve">  2.1.3</t>
  </si>
  <si>
    <t>Proceeds from disposal of intangible assets</t>
  </si>
  <si>
    <t>Proceeds from disposal of property, plant and equipment</t>
  </si>
  <si>
    <t>Cash flows from investing activities</t>
  </si>
  <si>
    <t>Net cash flow from generated from operating activities</t>
  </si>
  <si>
    <t>Other cash payments</t>
  </si>
  <si>
    <t>Insurance payments</t>
  </si>
  <si>
    <t>Tax payment</t>
  </si>
  <si>
    <t>Interest payment</t>
  </si>
  <si>
    <t>Fuel, petrol, transportation fee, spare parts purchase</t>
  </si>
  <si>
    <t>Cash paid for utility</t>
  </si>
  <si>
    <t>Inventories purchased</t>
  </si>
  <si>
    <t>Social and health insurance</t>
  </si>
  <si>
    <t>Employee's salary payment</t>
  </si>
  <si>
    <t>Other cash income</t>
  </si>
  <si>
    <t>Grants and subsidies</t>
  </si>
  <si>
    <t>Tax Return</t>
  </si>
  <si>
    <t>Insurance compensation</t>
  </si>
  <si>
    <t>Sales of goods, rendering of services</t>
  </si>
  <si>
    <t>Cash flows from operating activities</t>
  </si>
  <si>
    <t>Statement of cashflow</t>
  </si>
  <si>
    <t>LIQUIDITY RATIOS</t>
  </si>
  <si>
    <t>Current</t>
  </si>
  <si>
    <t>CA/CL</t>
  </si>
  <si>
    <t>Quick</t>
  </si>
  <si>
    <t>(CA-Inventory)/CL</t>
  </si>
  <si>
    <t>Cash</t>
  </si>
  <si>
    <t>CASH/CL</t>
  </si>
  <si>
    <t>LONG TERM SOLVENCY RATIOS</t>
  </si>
  <si>
    <t>Total debt</t>
  </si>
  <si>
    <t>TD/TA</t>
  </si>
  <si>
    <t>Debt to Equity</t>
  </si>
  <si>
    <t>TD/TE</t>
  </si>
  <si>
    <t>Equity multiplier</t>
  </si>
  <si>
    <t>TA/TE</t>
  </si>
  <si>
    <t>ASSET UTILIZATION RATIOS</t>
  </si>
  <si>
    <t>Receivables turnover</t>
  </si>
  <si>
    <t>SALES/AR</t>
  </si>
  <si>
    <t>Days in Sales receivables</t>
  </si>
  <si>
    <t>365/RECEIVABLES TURN</t>
  </si>
  <si>
    <t>Inventory turnover</t>
  </si>
  <si>
    <t>COGS/INV</t>
  </si>
  <si>
    <t>Days in sales in inventory</t>
  </si>
  <si>
    <t>365/INV TURN</t>
  </si>
  <si>
    <t>Accounts payable turnover</t>
  </si>
  <si>
    <t>COGS/AP</t>
  </si>
  <si>
    <t>Total Asset turnover</t>
  </si>
  <si>
    <t>SALES/TA</t>
  </si>
  <si>
    <t>PROFITABILITY RATIOS</t>
  </si>
  <si>
    <t>Profit margin</t>
  </si>
  <si>
    <t>NI/SALES</t>
  </si>
  <si>
    <t>ROE</t>
  </si>
  <si>
    <t>NI/TE</t>
  </si>
  <si>
    <t>ROA</t>
  </si>
  <si>
    <t>NI/TA</t>
  </si>
  <si>
    <t>DU-PONT</t>
  </si>
  <si>
    <t>PROFIT MARGIN*TATURN*EQUITY MULT</t>
  </si>
  <si>
    <t>Formula</t>
  </si>
  <si>
    <t>2019 - Q4</t>
  </si>
  <si>
    <t>2020 -Q4</t>
  </si>
  <si>
    <t>MARKET VALUATION RATIOS</t>
  </si>
  <si>
    <t>P/E</t>
  </si>
  <si>
    <t>PPS/EPS</t>
  </si>
  <si>
    <t>MARKET TO BOOK</t>
  </si>
  <si>
    <t>PPS/BOOKPPS</t>
  </si>
  <si>
    <t>PPS</t>
  </si>
  <si>
    <r>
      <t>Return on Assets /ROA/</t>
    </r>
    <r>
      <rPr>
        <b/>
        <sz val="12"/>
        <color rgb="FF111111"/>
        <rFont val="Arial"/>
      </rPr>
      <t>0.0363</t>
    </r>
  </si>
  <si>
    <r>
      <t>Return on Equity /ROE/</t>
    </r>
    <r>
      <rPr>
        <b/>
        <sz val="12"/>
        <color rgb="FF111111"/>
        <rFont val="Arial"/>
      </rPr>
      <t>0.048</t>
    </r>
  </si>
  <si>
    <r>
      <t>Return on Total Assets /ROTA/</t>
    </r>
    <r>
      <rPr>
        <b/>
        <sz val="12"/>
        <color rgb="FF111111"/>
        <rFont val="Arial"/>
      </rPr>
      <t>0.0414</t>
    </r>
  </si>
  <si>
    <r>
      <t>Earnings per share /EPS/</t>
    </r>
    <r>
      <rPr>
        <b/>
        <sz val="12"/>
        <color rgb="FF111111"/>
        <rFont val="Arial"/>
      </rPr>
      <t>1.8636</t>
    </r>
  </si>
  <si>
    <r>
      <t>Price earnings ratio (P/E Ratio)</t>
    </r>
    <r>
      <rPr>
        <b/>
        <sz val="12"/>
        <color rgb="FF111111"/>
        <rFont val="Arial"/>
      </rPr>
      <t>34.8783</t>
    </r>
  </si>
  <si>
    <t>Issued shares 408850428</t>
  </si>
  <si>
    <t>Book value per share</t>
  </si>
  <si>
    <t>2020 - Q4</t>
  </si>
  <si>
    <r>
      <t>Return on Assets /ROA/</t>
    </r>
    <r>
      <rPr>
        <b/>
        <sz val="12"/>
        <color rgb="FF111111"/>
        <rFont val="Arial"/>
      </rPr>
      <t>0.0525</t>
    </r>
  </si>
  <si>
    <r>
      <t>Return on Equity /ROE/</t>
    </r>
    <r>
      <rPr>
        <b/>
        <sz val="12"/>
        <color rgb="FF111111"/>
        <rFont val="Arial"/>
      </rPr>
      <t>0.076</t>
    </r>
  </si>
  <si>
    <r>
      <t>Return on Total Assets /ROTA/</t>
    </r>
    <r>
      <rPr>
        <b/>
        <sz val="12"/>
        <color rgb="FF111111"/>
        <rFont val="Arial"/>
      </rPr>
      <t>0.0608</t>
    </r>
  </si>
  <si>
    <r>
      <t>Earnings per share /EPS/</t>
    </r>
    <r>
      <rPr>
        <b/>
        <sz val="12"/>
        <color rgb="FF111111"/>
        <rFont val="Arial"/>
      </rPr>
      <t>2.4709</t>
    </r>
  </si>
  <si>
    <t>Price earnings ratio (P/E Ratio)</t>
  </si>
  <si>
    <t>Book value per share 39</t>
  </si>
  <si>
    <t>Book value per share 33</t>
  </si>
  <si>
    <t>volume</t>
  </si>
  <si>
    <t>value</t>
  </si>
  <si>
    <t>date</t>
  </si>
  <si>
    <t>EPS</t>
  </si>
  <si>
    <t>Average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</si>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</sst>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.000_);_(* \(#,##0.00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0"/>
      <name val="Arial Unicode MS"/>
    </font>
    <font>
      <b/>
      <sz val="10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2"/>
      <color rgb="FF272727"/>
      <name val="Arial"/>
    </font>
    <font>
      <b/>
      <sz val="12"/>
      <color rgb="FF1111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3" fillId="0" borderId="0" xfId="2"/>
    <xf numFmtId="164" fontId="4" fillId="0" borderId="1" xfId="2" applyNumberFormat="1" applyFont="1" applyBorder="1" applyAlignment="1">
      <alignment horizontal="right" vertical="center" wrapText="1"/>
    </xf>
    <xf numFmtId="165" fontId="5" fillId="0" borderId="1" xfId="2" applyNumberFormat="1" applyFont="1" applyBorder="1" applyAlignment="1">
      <alignment horizontal="left" vertical="center" wrapText="1"/>
    </xf>
    <xf numFmtId="165" fontId="4" fillId="0" borderId="1" xfId="2" applyNumberFormat="1" applyFont="1" applyBorder="1" applyAlignment="1">
      <alignment horizontal="left" vertical="center" wrapText="1"/>
    </xf>
    <xf numFmtId="165" fontId="6" fillId="0" borderId="1" xfId="2" applyNumberFormat="1" applyFont="1" applyBorder="1" applyAlignment="1">
      <alignment horizontal="left" vertical="center" wrapText="1"/>
    </xf>
    <xf numFmtId="165" fontId="6" fillId="2" borderId="1" xfId="2" applyNumberFormat="1" applyFont="1" applyFill="1" applyBorder="1" applyAlignment="1">
      <alignment horizontal="left" vertical="center" wrapText="1"/>
    </xf>
    <xf numFmtId="165" fontId="7" fillId="2" borderId="1" xfId="2" applyNumberFormat="1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vertical="top" wrapText="1"/>
    </xf>
    <xf numFmtId="0" fontId="5" fillId="0" borderId="0" xfId="2" applyFont="1"/>
    <xf numFmtId="165" fontId="5" fillId="2" borderId="1" xfId="2" applyNumberFormat="1" applyFont="1" applyFill="1" applyBorder="1" applyAlignment="1">
      <alignment horizontal="left" vertical="center" wrapText="1"/>
    </xf>
    <xf numFmtId="0" fontId="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Protection="1">
      <protection locked="0"/>
    </xf>
    <xf numFmtId="0" fontId="2" fillId="0" borderId="0" xfId="0" applyFont="1"/>
    <xf numFmtId="166" fontId="2" fillId="0" borderId="2" xfId="1" applyNumberFormat="1" applyFont="1" applyBorder="1" applyProtection="1">
      <protection locked="0"/>
    </xf>
    <xf numFmtId="0" fontId="2" fillId="0" borderId="2" xfId="0" applyFont="1" applyBorder="1"/>
    <xf numFmtId="0" fontId="0" fillId="0" borderId="2" xfId="0" applyBorder="1"/>
    <xf numFmtId="0" fontId="9" fillId="0" borderId="0" xfId="0" applyFont="1"/>
    <xf numFmtId="3" fontId="10" fillId="0" borderId="0" xfId="0" applyNumberFormat="1" applyFont="1"/>
    <xf numFmtId="17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3" fillId="0" borderId="0" xfId="2"/>
    <xf numFmtId="0" fontId="0" fillId="0" borderId="0" xfId="0" applyBorder="1" applyProtection="1">
      <protection locked="0"/>
    </xf>
    <xf numFmtId="0" fontId="0" fillId="0" borderId="0" xfId="0" applyBorder="1"/>
    <xf numFmtId="0" fontId="2" fillId="0" borderId="2" xfId="0" applyFont="1" applyBorder="1" applyProtection="1">
      <protection locked="0"/>
    </xf>
    <xf numFmtId="0" fontId="2" fillId="0" borderId="2" xfId="0" applyFont="1" applyFill="1" applyBorder="1"/>
  </cellXfs>
  <cellStyles count="3">
    <cellStyle name="Comma" xfId="1" builtinId="3"/>
    <cellStyle name="Normal" xfId="0" builtinId="0"/>
    <cellStyle name="Normal 2" xfId="2" xr:uid="{163512F6-E112-1C40-9A05-A967F52E9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1658-B4F0-6140-8AF1-88B7CBA18CD4}">
  <dimension ref="A2:H29"/>
  <sheetViews>
    <sheetView workbookViewId="0">
      <selection activeCell="G19" sqref="G19"/>
    </sheetView>
  </sheetViews>
  <sheetFormatPr baseColWidth="10" defaultRowHeight="16"/>
  <cols>
    <col min="1" max="1" width="24.6640625" bestFit="1" customWidth="1"/>
    <col min="2" max="2" width="23" bestFit="1" customWidth="1"/>
    <col min="3" max="3" width="36" bestFit="1" customWidth="1"/>
    <col min="4" max="4" width="12.1640625" bestFit="1" customWidth="1"/>
    <col min="7" max="7" width="37.5" bestFit="1" customWidth="1"/>
    <col min="8" max="8" width="35.6640625" bestFit="1" customWidth="1"/>
  </cols>
  <sheetData>
    <row r="2" spans="1:8">
      <c r="C2" s="16"/>
      <c r="D2" s="16"/>
    </row>
    <row r="3" spans="1:8">
      <c r="A3" s="13" t="s">
        <v>271</v>
      </c>
      <c r="B3" s="14"/>
      <c r="C3" s="17" t="s">
        <v>307</v>
      </c>
      <c r="D3" s="18" t="s">
        <v>308</v>
      </c>
      <c r="E3" s="18" t="s">
        <v>309</v>
      </c>
      <c r="G3" s="22" t="s">
        <v>308</v>
      </c>
      <c r="H3" t="s">
        <v>323</v>
      </c>
    </row>
    <row r="4" spans="1:8">
      <c r="A4" s="14">
        <v>1</v>
      </c>
      <c r="B4" s="14" t="s">
        <v>272</v>
      </c>
      <c r="C4" s="15" t="s">
        <v>273</v>
      </c>
      <c r="D4" s="19">
        <f>((VLOOKUP("Total Current Asset",'BS 2019-4'!C:E,2,FALSE)+VLOOKUP("Total Current Asset",'BS 2019-4'!C:E,3,FALSE))/2)/((VLOOKUP("Total current liabilities",'BS 2019-4'!C:E,2,FALSE)+VLOOKUP("Total current liabilities",'BS 2019-4'!C:E,3,FALSE))/2)</f>
        <v>2.4553905804913723</v>
      </c>
      <c r="E4" s="19">
        <f>((VLOOKUP("Total Current Asset",'BS 2020-4'!C:E,2,FALSE)+VLOOKUP("Total Current Asset",'BS 2020-4'!C:E,3,FALSE))/2)/((VLOOKUP("Total current liabilities",'BS 2020-4'!C:E,2,FALSE)+VLOOKUP("Total current liabilities",'BS 2020-4'!C:E,3,FALSE))/2)</f>
        <v>1.3943004015138378</v>
      </c>
    </row>
    <row r="5" spans="1:8">
      <c r="A5" s="14">
        <v>2</v>
      </c>
      <c r="B5" s="14" t="s">
        <v>274</v>
      </c>
      <c r="C5" s="15" t="s">
        <v>275</v>
      </c>
      <c r="D5" s="19">
        <f>((('BS 2019-4'!D18+'BS 2019-4'!E18)/2)-(('BS 2019-4'!D13+'BS 2019-4'!E13)/2))/(('BS 2019-4'!D46+'BS 2019-4'!E46)/2)</f>
        <v>1.6007269693013546</v>
      </c>
      <c r="E5" s="19">
        <f>((('BS 2020-4'!D18+'BS 2020-4'!E18)/2)-(('BS 2020-4'!D13+'BS 2020-4'!E13)/2))/(('BS 2020-4'!D46+'BS 2020-4'!E46)/2)</f>
        <v>0.86256372151620075</v>
      </c>
      <c r="G5" s="20" t="s">
        <v>316</v>
      </c>
      <c r="H5" s="20" t="s">
        <v>324</v>
      </c>
    </row>
    <row r="6" spans="1:8">
      <c r="A6" s="14">
        <v>3</v>
      </c>
      <c r="B6" s="14" t="s">
        <v>276</v>
      </c>
      <c r="C6" s="15" t="s">
        <v>277</v>
      </c>
      <c r="D6" s="19">
        <f>(('BS 2019-4'!D8+'BS 2019-4'!E8)/2)/(('BS 2019-4'!D46+'BS 2019-4'!E46)/2)</f>
        <v>0.27096958975895841</v>
      </c>
      <c r="E6" s="19">
        <f>(('BS 2020-4'!D8+'BS 2020-4'!E8)/2)/(('BS 2020-4'!D46+'BS 2020-4'!E46)/2)</f>
        <v>0.14570393739523249</v>
      </c>
      <c r="G6" s="20" t="s">
        <v>317</v>
      </c>
      <c r="H6" s="20" t="s">
        <v>325</v>
      </c>
    </row>
    <row r="7" spans="1:8">
      <c r="A7" s="13" t="s">
        <v>278</v>
      </c>
      <c r="B7" s="14"/>
      <c r="C7" s="14"/>
      <c r="D7" s="19"/>
      <c r="E7" s="19"/>
      <c r="G7" s="20" t="s">
        <v>318</v>
      </c>
      <c r="H7" s="20" t="s">
        <v>326</v>
      </c>
    </row>
    <row r="8" spans="1:8">
      <c r="A8" s="14">
        <v>1</v>
      </c>
      <c r="B8" s="14" t="s">
        <v>279</v>
      </c>
      <c r="C8" s="15" t="s">
        <v>280</v>
      </c>
      <c r="D8" s="19">
        <f>((('BS 2019-4'!D38+'BS 2019-4'!D48)+('BS 2019-4'!E38+'BS 2019-4'!E48))/2)/(('BS 2019-4'!D30+'BS 2019-4'!E30)/2)</f>
        <v>0.21746279469283797</v>
      </c>
      <c r="E8" s="19">
        <f>((('BS 2020-4'!D38+'BS 2020-4'!D48)+('BS 2020-4'!E38+'BS 2020-4'!E48))/2)/(('BS 2020-4'!D30+'BS 2020-4'!E30)/2)</f>
        <v>0.1851024705850369</v>
      </c>
      <c r="G8" s="20" t="s">
        <v>319</v>
      </c>
      <c r="H8" s="20" t="s">
        <v>327</v>
      </c>
    </row>
    <row r="9" spans="1:8">
      <c r="A9" s="14">
        <v>2</v>
      </c>
      <c r="B9" s="14" t="s">
        <v>281</v>
      </c>
      <c r="C9" s="15" t="s">
        <v>282</v>
      </c>
      <c r="D9" s="19">
        <f>((('BS 2019-4'!D38+'BS 2019-4'!D48)+('BS 2019-4'!E38+'BS 2019-4'!E48))/2)/(('BS 2019-4'!D67+'BS 2019-4'!E67)/2)</f>
        <v>0.32009211344775051</v>
      </c>
      <c r="E9" s="19">
        <f>((('BS 2020-4'!D38+'BS 2020-4'!D48)+('BS 2020-4'!E38+'BS 2020-4'!E48))/2)/(('BS 2020-4'!D67+'BS 2020-4'!E67)/2)</f>
        <v>0.25525824295488414</v>
      </c>
      <c r="G9" s="20" t="s">
        <v>320</v>
      </c>
      <c r="H9" s="20" t="s">
        <v>328</v>
      </c>
    </row>
    <row r="10" spans="1:8">
      <c r="A10" s="14">
        <v>3</v>
      </c>
      <c r="B10" s="14" t="s">
        <v>283</v>
      </c>
      <c r="C10" s="15" t="s">
        <v>284</v>
      </c>
      <c r="D10" s="19">
        <f>(('BS 2019-4'!D30+'BS 2019-4'!E30)/2)/(('BS 2019-4'!D67+'BS 2019-4'!E67)/2)</f>
        <v>1.4719396662765902</v>
      </c>
      <c r="E10" s="19">
        <f>(('BS 2020-4'!D30+'BS 2020-4'!E30)/2)/(('BS 2020-4'!D67+'BS 2020-4'!E67)/2)</f>
        <v>1.3790104591695191</v>
      </c>
    </row>
    <row r="11" spans="1:8">
      <c r="A11" s="13" t="s">
        <v>285</v>
      </c>
      <c r="B11" s="14"/>
      <c r="C11" s="14"/>
      <c r="D11" s="19"/>
      <c r="E11" s="19"/>
      <c r="G11" s="21" t="s">
        <v>321</v>
      </c>
      <c r="H11" s="21" t="s">
        <v>321</v>
      </c>
    </row>
    <row r="12" spans="1:8">
      <c r="A12" s="14">
        <v>1</v>
      </c>
      <c r="B12" s="14" t="s">
        <v>286</v>
      </c>
      <c r="C12" s="15" t="s">
        <v>287</v>
      </c>
      <c r="D12" s="19">
        <f>(('IS 2019-4'!D6+'IS 2019-4'!E6)/2)/(('BS 2019-4'!D9+'BS 2019-4'!E9)/2)</f>
        <v>5.841718689530091</v>
      </c>
      <c r="E12" s="19">
        <f>(('IS 2020-4'!D6+'IS 2020-4'!E6)/2)/(('BS 2020-4'!D9+'BS 2020-4'!E9)/2)</f>
        <v>5.1117903825871807</v>
      </c>
      <c r="G12" s="20" t="s">
        <v>329</v>
      </c>
      <c r="H12" s="20" t="s">
        <v>330</v>
      </c>
    </row>
    <row r="13" spans="1:8">
      <c r="A13" s="14">
        <v>2</v>
      </c>
      <c r="B13" s="14" t="s">
        <v>288</v>
      </c>
      <c r="C13" s="15" t="s">
        <v>289</v>
      </c>
      <c r="D13" s="19">
        <f>365/D12</f>
        <v>62.481611902020681</v>
      </c>
      <c r="E13" s="19">
        <f>365/E12</f>
        <v>71.40355387876177</v>
      </c>
    </row>
    <row r="14" spans="1:8">
      <c r="A14" s="14">
        <v>3</v>
      </c>
      <c r="B14" s="14" t="s">
        <v>290</v>
      </c>
      <c r="C14" s="15" t="s">
        <v>291</v>
      </c>
      <c r="D14" s="19">
        <f>(('IS 2019-4'!D7+'IS 2019-4'!E7)/2)/(('BS 2019-4'!D13+'BS 2019-4'!E13)/2)</f>
        <v>2.9194888088626088</v>
      </c>
      <c r="E14" s="19">
        <f>(('IS 2020-4'!D7+'IS 2020-4'!E7)/2)/(('BS 2020-4'!D13+'BS 2020-4'!E13)/2)</f>
        <v>2.9844450264033098</v>
      </c>
    </row>
    <row r="15" spans="1:8">
      <c r="A15" s="14">
        <v>4</v>
      </c>
      <c r="B15" s="14" t="s">
        <v>292</v>
      </c>
      <c r="C15" s="15" t="s">
        <v>293</v>
      </c>
      <c r="D15" s="19">
        <f>365/D14</f>
        <v>125.02188701391145</v>
      </c>
      <c r="E15" s="19">
        <f>365/E14</f>
        <v>122.30079521346656</v>
      </c>
    </row>
    <row r="16" spans="1:8">
      <c r="A16" s="14">
        <v>5</v>
      </c>
      <c r="B16" s="14" t="s">
        <v>294</v>
      </c>
      <c r="C16" s="15" t="s">
        <v>295</v>
      </c>
      <c r="D16" s="19">
        <f>(('IS 2019-4'!D7+'IS 2019-4'!E7)/2)/(('BS 2019-4'!D34+'BS 2019-4'!E34)/2)</f>
        <v>14.451040797634823</v>
      </c>
      <c r="E16" s="19">
        <f>(('IS 2020-4'!D7+'IS 2020-4'!E7)/2)/(('BS 2020-4'!D34+'BS 2020-4'!E34)/2)</f>
        <v>10.330341851788329</v>
      </c>
    </row>
    <row r="17" spans="1:5">
      <c r="A17" s="14">
        <v>6</v>
      </c>
      <c r="B17" s="14" t="s">
        <v>296</v>
      </c>
      <c r="C17" s="15" t="s">
        <v>297</v>
      </c>
      <c r="D17" s="19">
        <f>(('BS 2019-4'!D9+'BS 2019-4'!E9)/2)/(('BS 2019-4'!D30+'BS 2019-4'!E30)/2)</f>
        <v>7.9808367654612369E-2</v>
      </c>
      <c r="E17" s="19">
        <f>(('BS 2020-4'!D9+'BS 2020-4'!E9)/2)/(('BS 2020-4'!D30+'BS 2020-4'!E30)/2)</f>
        <v>0.10658160995050958</v>
      </c>
    </row>
    <row r="18" spans="1:5">
      <c r="A18" s="13" t="s">
        <v>298</v>
      </c>
      <c r="B18" s="14"/>
      <c r="C18" s="14"/>
      <c r="D18" s="19"/>
      <c r="E18" s="19"/>
    </row>
    <row r="19" spans="1:5">
      <c r="A19" s="14">
        <v>1</v>
      </c>
      <c r="B19" s="14" t="s">
        <v>299</v>
      </c>
      <c r="C19" s="15" t="s">
        <v>300</v>
      </c>
      <c r="D19" s="19">
        <f>(('IS 2019-4'!D27+'IS 2019-4'!E27)/2)/(('IS 2019-4'!D6+'IS 2019-4'!E6)/2)</f>
        <v>8.507411376686605E-2</v>
      </c>
      <c r="E19" s="19">
        <f>(('IS 2020-4'!D27+'IS 2020-4'!E27)/2)/(('IS 2020-4'!D6+'IS 2020-4'!E6)/2)</f>
        <v>8.0831864946272494E-2</v>
      </c>
    </row>
    <row r="20" spans="1:5">
      <c r="A20" s="14">
        <v>2</v>
      </c>
      <c r="B20" s="14" t="s">
        <v>301</v>
      </c>
      <c r="C20" s="15" t="s">
        <v>302</v>
      </c>
      <c r="D20" s="19">
        <f>(('IS 2019-4'!D27+'IS 2019-4'!E27)/2)/(('BS 2019-4'!D67+'BS 2019-4'!E67)/2)</f>
        <v>5.8381669528906027E-2</v>
      </c>
      <c r="E20" s="19">
        <f>(('IS 2020-4'!D27+'IS 2020-4'!E27)/2)/(('BS 2020-4'!D67+'BS 2020-4'!E67)/2)</f>
        <v>6.0730306323115213E-2</v>
      </c>
    </row>
    <row r="21" spans="1:5">
      <c r="A21" s="14">
        <v>3</v>
      </c>
      <c r="B21" s="14" t="s">
        <v>303</v>
      </c>
      <c r="C21" s="15" t="s">
        <v>304</v>
      </c>
      <c r="D21" s="19">
        <f>(('IS 2019-4'!D27+'IS 2019-4'!E27)/2)/(('BS 2019-4'!D30+'BS 2019-4'!E30)/2)</f>
        <v>3.9663085971850975E-2</v>
      </c>
      <c r="E21" s="19">
        <f>(('IS 2020-4'!D27+'IS 2020-4'!E27)/2)/(('BS 2020-4'!D30+'BS 2020-4'!E30)/2)</f>
        <v>4.4039046926220411E-2</v>
      </c>
    </row>
    <row r="22" spans="1:5">
      <c r="A22" s="14">
        <v>4</v>
      </c>
      <c r="B22" s="14" t="s">
        <v>305</v>
      </c>
      <c r="C22" s="15" t="s">
        <v>306</v>
      </c>
      <c r="D22" s="19">
        <f>D19*D17*D10</f>
        <v>9.9939200484852955E-3</v>
      </c>
      <c r="E22" s="19">
        <f>E19*E17*E10</f>
        <v>1.1880437533195244E-2</v>
      </c>
    </row>
    <row r="23" spans="1:5">
      <c r="A23" s="13" t="s">
        <v>310</v>
      </c>
      <c r="B23" s="14"/>
      <c r="C23" s="14"/>
      <c r="D23" s="19"/>
      <c r="E23" s="19"/>
    </row>
    <row r="24" spans="1:5">
      <c r="A24" s="14">
        <v>1</v>
      </c>
      <c r="B24" s="14" t="s">
        <v>311</v>
      </c>
      <c r="C24" s="15" t="s">
        <v>312</v>
      </c>
      <c r="D24" s="19">
        <f>D27/D28</f>
        <v>37.722687271946768</v>
      </c>
      <c r="E24" s="19">
        <f>E27/E28</f>
        <v>27.11157877696386</v>
      </c>
    </row>
    <row r="25" spans="1:5">
      <c r="A25" s="14">
        <v>2</v>
      </c>
      <c r="B25" s="14" t="s">
        <v>313</v>
      </c>
      <c r="C25" s="15" t="s">
        <v>314</v>
      </c>
      <c r="D25" s="19">
        <f>D27/D29</f>
        <v>1.8025641025641026</v>
      </c>
      <c r="E25" s="19">
        <f>E27/E29</f>
        <v>2.0299999999999998</v>
      </c>
    </row>
    <row r="26" spans="1:5">
      <c r="A26" s="19"/>
      <c r="B26" s="19"/>
      <c r="C26" s="19"/>
      <c r="D26" s="19"/>
      <c r="E26" s="19"/>
    </row>
    <row r="27" spans="1:5">
      <c r="A27" s="19"/>
      <c r="B27" s="14" t="s">
        <v>315</v>
      </c>
      <c r="C27" s="14"/>
      <c r="D27" s="19">
        <v>70.3</v>
      </c>
      <c r="E27" s="19">
        <v>66.989999999999995</v>
      </c>
    </row>
    <row r="28" spans="1:5">
      <c r="A28" s="19"/>
      <c r="B28" s="14" t="s">
        <v>334</v>
      </c>
      <c r="C28" s="19"/>
      <c r="D28" s="19">
        <v>1.8635999999999999</v>
      </c>
      <c r="E28" s="19">
        <v>2.4708999999999999</v>
      </c>
    </row>
    <row r="29" spans="1:5">
      <c r="A29" s="19"/>
      <c r="B29" s="14" t="s">
        <v>322</v>
      </c>
      <c r="C29" s="19"/>
      <c r="D29" s="19">
        <v>39</v>
      </c>
      <c r="E29" s="19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A254-9DCC-1244-B403-9CFC59BE84D7}">
  <dimension ref="A3:DP60"/>
  <sheetViews>
    <sheetView workbookViewId="0">
      <selection activeCell="I20" sqref="I20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270</v>
      </c>
    </row>
    <row r="4" spans="2:5" ht="17">
      <c r="E4" s="10" t="s">
        <v>123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118</v>
      </c>
      <c r="C6" s="3" t="s">
        <v>269</v>
      </c>
      <c r="D6" s="2">
        <v>0</v>
      </c>
      <c r="E6" s="2">
        <v>0</v>
      </c>
    </row>
    <row r="7" spans="2:5" ht="17">
      <c r="B7" s="4" t="s">
        <v>116</v>
      </c>
      <c r="C7" s="3" t="s">
        <v>224</v>
      </c>
      <c r="D7" s="2">
        <v>9050392.8000000007</v>
      </c>
      <c r="E7" s="2">
        <v>11859752.800000001</v>
      </c>
    </row>
    <row r="8" spans="2:5" ht="17">
      <c r="B8" s="4" t="s">
        <v>114</v>
      </c>
      <c r="C8" s="5" t="s">
        <v>268</v>
      </c>
      <c r="D8" s="2">
        <v>9020392.8000000007</v>
      </c>
      <c r="E8" s="2">
        <v>11859619.6</v>
      </c>
    </row>
    <row r="9" spans="2:5" ht="17">
      <c r="B9" s="4" t="s">
        <v>112</v>
      </c>
      <c r="C9" s="6" t="s">
        <v>166</v>
      </c>
      <c r="D9" s="2">
        <v>0</v>
      </c>
      <c r="E9" s="2">
        <v>0</v>
      </c>
    </row>
    <row r="10" spans="2:5" ht="17">
      <c r="B10" s="4" t="s">
        <v>110</v>
      </c>
      <c r="C10" s="5" t="s">
        <v>267</v>
      </c>
      <c r="D10" s="2">
        <v>0</v>
      </c>
      <c r="E10" s="2">
        <v>0</v>
      </c>
    </row>
    <row r="11" spans="2:5" ht="17">
      <c r="B11" s="4" t="s">
        <v>108</v>
      </c>
      <c r="C11" s="5" t="s">
        <v>266</v>
      </c>
      <c r="D11" s="2">
        <v>0</v>
      </c>
      <c r="E11" s="2">
        <v>0</v>
      </c>
    </row>
    <row r="12" spans="2:5" ht="17">
      <c r="B12" s="4" t="s">
        <v>106</v>
      </c>
      <c r="C12" s="6" t="s">
        <v>265</v>
      </c>
      <c r="D12" s="2">
        <v>0</v>
      </c>
      <c r="E12" s="2">
        <v>0</v>
      </c>
    </row>
    <row r="13" spans="2:5" ht="17">
      <c r="B13" s="4" t="s">
        <v>104</v>
      </c>
      <c r="C13" s="5" t="s">
        <v>264</v>
      </c>
      <c r="D13" s="2">
        <v>30000</v>
      </c>
      <c r="E13" s="2">
        <v>133.19999999999999</v>
      </c>
    </row>
    <row r="14" spans="2:5" ht="17">
      <c r="B14" s="4" t="s">
        <v>93</v>
      </c>
      <c r="C14" s="3" t="s">
        <v>215</v>
      </c>
      <c r="D14" s="2">
        <v>9079435</v>
      </c>
      <c r="E14" s="2">
        <v>12207580.1</v>
      </c>
    </row>
    <row r="15" spans="2:5" ht="17">
      <c r="B15" s="4" t="s">
        <v>91</v>
      </c>
      <c r="C15" s="5" t="s">
        <v>263</v>
      </c>
      <c r="D15" s="2">
        <v>1684146.2</v>
      </c>
      <c r="E15" s="2">
        <v>2495011.7000000002</v>
      </c>
    </row>
    <row r="16" spans="2:5" ht="17">
      <c r="B16" s="4" t="s">
        <v>89</v>
      </c>
      <c r="C16" s="5" t="s">
        <v>262</v>
      </c>
      <c r="D16" s="2">
        <v>586434.4</v>
      </c>
      <c r="E16" s="2">
        <v>298799.8</v>
      </c>
    </row>
    <row r="17" spans="2:5" ht="17">
      <c r="B17" s="4" t="s">
        <v>87</v>
      </c>
      <c r="C17" s="5" t="s">
        <v>261</v>
      </c>
      <c r="D17" s="2">
        <v>3342413.9</v>
      </c>
      <c r="E17" s="2">
        <v>5988021.0999999996</v>
      </c>
    </row>
    <row r="18" spans="2:5" ht="17">
      <c r="B18" s="4" t="s">
        <v>85</v>
      </c>
      <c r="C18" s="5" t="s">
        <v>260</v>
      </c>
      <c r="D18" s="2">
        <v>110320.5</v>
      </c>
      <c r="E18" s="2">
        <v>157652.79999999999</v>
      </c>
    </row>
    <row r="19" spans="2:5" ht="34">
      <c r="B19" s="4" t="s">
        <v>83</v>
      </c>
      <c r="C19" s="5" t="s">
        <v>259</v>
      </c>
      <c r="D19" s="2">
        <v>157473.4</v>
      </c>
      <c r="E19" s="2">
        <v>204725.9</v>
      </c>
    </row>
    <row r="20" spans="2:5" ht="17">
      <c r="B20" s="4" t="s">
        <v>81</v>
      </c>
      <c r="C20" s="5" t="s">
        <v>258</v>
      </c>
      <c r="D20" s="2">
        <v>393320.4</v>
      </c>
      <c r="E20" s="2">
        <v>137486.70000000001</v>
      </c>
    </row>
    <row r="21" spans="2:5" ht="17">
      <c r="B21" s="4" t="s">
        <v>79</v>
      </c>
      <c r="C21" s="6" t="s">
        <v>257</v>
      </c>
      <c r="D21" s="2">
        <v>1401560.7</v>
      </c>
      <c r="E21" s="2">
        <v>1076411.5</v>
      </c>
    </row>
    <row r="22" spans="2:5" ht="17">
      <c r="B22" s="4" t="s">
        <v>77</v>
      </c>
      <c r="C22" s="5" t="s">
        <v>256</v>
      </c>
      <c r="D22" s="2">
        <v>2189.8000000000002</v>
      </c>
      <c r="E22" s="2">
        <v>7968.2</v>
      </c>
    </row>
    <row r="23" spans="2:5" ht="17">
      <c r="B23" s="4" t="s">
        <v>75</v>
      </c>
      <c r="C23" s="5" t="s">
        <v>255</v>
      </c>
      <c r="D23" s="2">
        <v>1401575.7</v>
      </c>
      <c r="E23" s="2">
        <v>1841502.4</v>
      </c>
    </row>
    <row r="24" spans="2:5" ht="34">
      <c r="B24" s="4" t="s">
        <v>72</v>
      </c>
      <c r="C24" s="3" t="s">
        <v>254</v>
      </c>
      <c r="D24" s="2">
        <v>-29042.2</v>
      </c>
      <c r="E24" s="2">
        <v>-347827.3</v>
      </c>
    </row>
    <row r="25" spans="2:5" ht="17">
      <c r="B25" s="4" t="s">
        <v>70</v>
      </c>
      <c r="C25" s="3" t="s">
        <v>253</v>
      </c>
      <c r="D25" s="2">
        <v>0</v>
      </c>
      <c r="E25" s="2">
        <v>0</v>
      </c>
    </row>
    <row r="26" spans="2:5" ht="17">
      <c r="B26" s="4" t="s">
        <v>68</v>
      </c>
      <c r="C26" s="3" t="s">
        <v>224</v>
      </c>
      <c r="D26" s="2">
        <v>8929216.4000000004</v>
      </c>
      <c r="E26" s="2">
        <v>377832.9</v>
      </c>
    </row>
    <row r="27" spans="2:5" ht="34">
      <c r="B27" s="4" t="s">
        <v>66</v>
      </c>
      <c r="C27" s="5" t="s">
        <v>252</v>
      </c>
      <c r="D27" s="2">
        <v>0</v>
      </c>
      <c r="E27" s="2">
        <v>15158</v>
      </c>
    </row>
    <row r="28" spans="2:5" ht="34">
      <c r="B28" s="4" t="s">
        <v>41</v>
      </c>
      <c r="C28" s="5" t="s">
        <v>251</v>
      </c>
      <c r="D28" s="2">
        <v>0</v>
      </c>
      <c r="E28" s="2">
        <v>0</v>
      </c>
    </row>
    <row r="29" spans="2:5" ht="17">
      <c r="B29" s="4" t="s">
        <v>250</v>
      </c>
      <c r="C29" s="5" t="s">
        <v>249</v>
      </c>
      <c r="D29" s="2">
        <v>0</v>
      </c>
      <c r="E29" s="2">
        <v>0</v>
      </c>
    </row>
    <row r="30" spans="2:5" ht="34">
      <c r="B30" s="4" t="s">
        <v>248</v>
      </c>
      <c r="C30" s="5" t="s">
        <v>247</v>
      </c>
      <c r="D30" s="2">
        <v>0</v>
      </c>
      <c r="E30" s="2">
        <v>0</v>
      </c>
    </row>
    <row r="31" spans="2:5" ht="34">
      <c r="B31" s="4" t="s">
        <v>246</v>
      </c>
      <c r="C31" s="6" t="s">
        <v>245</v>
      </c>
      <c r="D31" s="2">
        <v>8927900</v>
      </c>
      <c r="E31" s="2">
        <v>359267.8</v>
      </c>
    </row>
    <row r="32" spans="2:5" ht="17">
      <c r="B32" s="4" t="s">
        <v>244</v>
      </c>
      <c r="C32" s="5" t="s">
        <v>243</v>
      </c>
      <c r="D32" s="2">
        <v>1316.4</v>
      </c>
      <c r="E32" s="2">
        <v>3407.1</v>
      </c>
    </row>
    <row r="33" spans="2:5" ht="17">
      <c r="B33" s="4" t="s">
        <v>242</v>
      </c>
      <c r="C33" s="5" t="s">
        <v>241</v>
      </c>
      <c r="D33" s="2">
        <v>0</v>
      </c>
      <c r="E33" s="2">
        <v>0</v>
      </c>
    </row>
    <row r="34" spans="2:5" ht="17">
      <c r="B34" s="4" t="s">
        <v>240</v>
      </c>
      <c r="C34" s="5"/>
      <c r="D34" s="2">
        <v>0</v>
      </c>
      <c r="E34" s="2">
        <v>0</v>
      </c>
    </row>
    <row r="35" spans="2:5" ht="17">
      <c r="B35" s="4" t="s">
        <v>239</v>
      </c>
      <c r="C35" s="3" t="s">
        <v>215</v>
      </c>
      <c r="D35" s="2">
        <v>14631585.800000001</v>
      </c>
      <c r="E35" s="2">
        <v>1426945.2</v>
      </c>
    </row>
    <row r="36" spans="2:5" ht="34">
      <c r="B36" s="4" t="s">
        <v>238</v>
      </c>
      <c r="C36" s="6" t="s">
        <v>237</v>
      </c>
      <c r="D36" s="2">
        <v>4727727.2</v>
      </c>
      <c r="E36" s="2">
        <v>1008967.4</v>
      </c>
    </row>
    <row r="37" spans="2:5" ht="17">
      <c r="B37" s="4" t="s">
        <v>236</v>
      </c>
      <c r="C37" s="6" t="s">
        <v>235</v>
      </c>
      <c r="D37" s="2">
        <v>234202.1</v>
      </c>
      <c r="E37" s="2">
        <v>59803.6</v>
      </c>
    </row>
    <row r="38" spans="2:5" ht="17">
      <c r="B38" s="4" t="s">
        <v>234</v>
      </c>
      <c r="C38" s="6" t="s">
        <v>233</v>
      </c>
      <c r="D38" s="2">
        <v>741756.5</v>
      </c>
      <c r="E38" s="2">
        <v>0</v>
      </c>
    </row>
    <row r="39" spans="2:5" ht="17">
      <c r="B39" s="4" t="s">
        <v>232</v>
      </c>
      <c r="C39" s="6" t="s">
        <v>231</v>
      </c>
      <c r="D39" s="2">
        <v>0</v>
      </c>
      <c r="E39" s="2">
        <v>0</v>
      </c>
    </row>
    <row r="40" spans="2:5" ht="17">
      <c r="B40" s="4" t="s">
        <v>230</v>
      </c>
      <c r="C40" s="6" t="s">
        <v>229</v>
      </c>
      <c r="D40" s="2">
        <v>8927900</v>
      </c>
      <c r="E40" s="2">
        <v>358174.2</v>
      </c>
    </row>
    <row r="41" spans="2:5" ht="17">
      <c r="B41" s="4" t="s">
        <v>228</v>
      </c>
      <c r="C41" s="5"/>
      <c r="D41" s="2">
        <v>0</v>
      </c>
      <c r="E41" s="2">
        <v>0</v>
      </c>
    </row>
    <row r="42" spans="2:5" ht="17">
      <c r="B42" s="4" t="s">
        <v>25</v>
      </c>
      <c r="C42" s="3" t="s">
        <v>227</v>
      </c>
      <c r="D42" s="2">
        <v>-5702369.4000000004</v>
      </c>
      <c r="E42" s="2">
        <v>-1049112.3</v>
      </c>
    </row>
    <row r="43" spans="2:5" ht="17">
      <c r="B43" s="4" t="s">
        <v>175</v>
      </c>
      <c r="C43" s="3" t="s">
        <v>226</v>
      </c>
      <c r="D43" s="2">
        <v>0</v>
      </c>
      <c r="E43" s="2">
        <v>0</v>
      </c>
    </row>
    <row r="44" spans="2:5" ht="17">
      <c r="B44" s="4" t="s">
        <v>225</v>
      </c>
      <c r="C44" s="3" t="s">
        <v>224</v>
      </c>
      <c r="D44" s="2">
        <v>10737136.699999999</v>
      </c>
      <c r="E44" s="2">
        <v>2820595.1</v>
      </c>
    </row>
    <row r="45" spans="2:5" ht="17">
      <c r="B45" s="4" t="s">
        <v>223</v>
      </c>
      <c r="C45" s="5" t="s">
        <v>222</v>
      </c>
      <c r="D45" s="2">
        <v>2266328.7999999998</v>
      </c>
      <c r="E45" s="2">
        <v>2820595.1</v>
      </c>
    </row>
    <row r="46" spans="2:5" ht="17">
      <c r="B46" s="4" t="s">
        <v>221</v>
      </c>
      <c r="C46" s="5" t="s">
        <v>188</v>
      </c>
      <c r="D46" s="2">
        <v>8470807.9000000004</v>
      </c>
      <c r="E46" s="2">
        <v>0</v>
      </c>
    </row>
    <row r="47" spans="2:5" ht="17">
      <c r="B47" s="4" t="s">
        <v>220</v>
      </c>
      <c r="C47" s="5" t="s">
        <v>219</v>
      </c>
      <c r="D47" s="2">
        <v>0</v>
      </c>
      <c r="E47" s="2">
        <v>0</v>
      </c>
    </row>
    <row r="48" spans="2:5" ht="17">
      <c r="B48" s="4" t="s">
        <v>218</v>
      </c>
      <c r="C48" s="6" t="s">
        <v>217</v>
      </c>
      <c r="D48" s="2">
        <v>0</v>
      </c>
      <c r="E48" s="2">
        <v>0</v>
      </c>
    </row>
    <row r="49" spans="1:120" ht="17">
      <c r="B49" s="4" t="s">
        <v>216</v>
      </c>
      <c r="C49" s="3" t="s">
        <v>215</v>
      </c>
      <c r="D49" s="2">
        <v>3940774</v>
      </c>
      <c r="E49" s="2">
        <v>2408312.1</v>
      </c>
    </row>
    <row r="50" spans="1:120" ht="17">
      <c r="B50" s="4" t="s">
        <v>214</v>
      </c>
      <c r="C50" s="5" t="s">
        <v>213</v>
      </c>
      <c r="D50" s="2">
        <v>3745999</v>
      </c>
      <c r="E50" s="2">
        <v>2040595.1</v>
      </c>
    </row>
    <row r="51" spans="1:120" ht="17">
      <c r="B51" s="4" t="s">
        <v>212</v>
      </c>
      <c r="C51" s="5" t="s">
        <v>211</v>
      </c>
      <c r="D51" s="2">
        <v>0</v>
      </c>
      <c r="E51" s="2">
        <v>0</v>
      </c>
    </row>
    <row r="52" spans="1:120" ht="17">
      <c r="B52" s="4" t="s">
        <v>210</v>
      </c>
      <c r="C52" s="5" t="s">
        <v>209</v>
      </c>
      <c r="D52" s="2">
        <v>0</v>
      </c>
      <c r="E52" s="2">
        <v>0</v>
      </c>
    </row>
    <row r="53" spans="1:120" ht="17">
      <c r="B53" s="4" t="s">
        <v>208</v>
      </c>
      <c r="C53" s="5" t="s">
        <v>186</v>
      </c>
      <c r="D53" s="2">
        <v>194775</v>
      </c>
      <c r="E53" s="2">
        <v>367717</v>
      </c>
    </row>
    <row r="54" spans="1:120" ht="17">
      <c r="B54" s="4" t="s">
        <v>207</v>
      </c>
      <c r="C54" s="6" t="s">
        <v>206</v>
      </c>
      <c r="D54" s="2">
        <v>0</v>
      </c>
      <c r="E54" s="2">
        <v>0</v>
      </c>
    </row>
    <row r="55" spans="1:120" ht="17">
      <c r="B55" s="4" t="s">
        <v>205</v>
      </c>
      <c r="C55" s="3" t="s">
        <v>204</v>
      </c>
      <c r="D55" s="2">
        <v>6796362.7000000002</v>
      </c>
      <c r="E55" s="2">
        <v>412283</v>
      </c>
    </row>
    <row r="56" spans="1:120" ht="34">
      <c r="B56" s="4" t="s">
        <v>190</v>
      </c>
      <c r="C56" s="6" t="s">
        <v>203</v>
      </c>
      <c r="D56" s="2">
        <v>-13826.9</v>
      </c>
      <c r="E56" s="2">
        <v>-13436.9</v>
      </c>
    </row>
    <row r="57" spans="1:120" ht="34">
      <c r="B57" s="4" t="s">
        <v>202</v>
      </c>
      <c r="C57" s="3" t="s">
        <v>201</v>
      </c>
      <c r="D57" s="2">
        <v>1051124.2</v>
      </c>
      <c r="E57" s="2">
        <v>-998093.5</v>
      </c>
    </row>
    <row r="58" spans="1:120" ht="34">
      <c r="B58" s="4" t="s">
        <v>189</v>
      </c>
      <c r="C58" s="12" t="s">
        <v>200</v>
      </c>
      <c r="D58" s="2">
        <v>5094.8</v>
      </c>
      <c r="E58" s="2">
        <v>1056219</v>
      </c>
    </row>
    <row r="59" spans="1:120" ht="34">
      <c r="B59" s="4" t="s">
        <v>187</v>
      </c>
      <c r="C59" s="12" t="s">
        <v>199</v>
      </c>
      <c r="D59" s="2">
        <v>1056219</v>
      </c>
      <c r="E59" s="2">
        <v>58125.5</v>
      </c>
    </row>
    <row r="60" spans="1:120">
      <c r="A60" s="1" t="s">
        <v>0</v>
      </c>
      <c r="B60" s="1" t="s">
        <v>0</v>
      </c>
      <c r="C60" s="1" t="s">
        <v>0</v>
      </c>
      <c r="D60" s="1" t="s">
        <v>0</v>
      </c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</row>
  </sheetData>
  <mergeCells count="1">
    <mergeCell ref="BP60:DP60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CE46-F39B-D445-B69A-F75AF95AD934}">
  <dimension ref="A1:C826"/>
  <sheetViews>
    <sheetView topLeftCell="A140" workbookViewId="0">
      <selection activeCell="B155" sqref="B155"/>
    </sheetView>
  </sheetViews>
  <sheetFormatPr baseColWidth="10" defaultRowHeight="16"/>
  <sheetData>
    <row r="1" spans="1:3">
      <c r="A1" t="s">
        <v>333</v>
      </c>
      <c r="B1" t="s">
        <v>332</v>
      </c>
      <c r="C1" t="s">
        <v>331</v>
      </c>
    </row>
    <row r="2" spans="1:3">
      <c r="A2" s="23">
        <v>43605</v>
      </c>
      <c r="B2">
        <v>71.61</v>
      </c>
      <c r="C2">
        <v>1692822</v>
      </c>
    </row>
    <row r="3" spans="1:3">
      <c r="A3" s="23">
        <v>43606</v>
      </c>
      <c r="B3">
        <v>70.64</v>
      </c>
      <c r="C3">
        <v>1716514</v>
      </c>
    </row>
    <row r="4" spans="1:3">
      <c r="A4" s="23">
        <v>43607</v>
      </c>
      <c r="B4">
        <v>71.22</v>
      </c>
      <c r="C4">
        <v>132693</v>
      </c>
    </row>
    <row r="5" spans="1:3">
      <c r="A5" s="23">
        <v>43608</v>
      </c>
      <c r="B5">
        <v>69.569999999999993</v>
      </c>
      <c r="C5">
        <v>503200</v>
      </c>
    </row>
    <row r="6" spans="1:3">
      <c r="A6" s="23">
        <v>43609</v>
      </c>
      <c r="B6">
        <v>70.03</v>
      </c>
      <c r="C6">
        <v>350092</v>
      </c>
    </row>
    <row r="7" spans="1:3">
      <c r="A7" s="23">
        <v>43612</v>
      </c>
      <c r="B7">
        <v>71</v>
      </c>
      <c r="C7">
        <v>168436</v>
      </c>
    </row>
    <row r="8" spans="1:3">
      <c r="A8" s="23">
        <v>43613</v>
      </c>
      <c r="B8">
        <v>71.540000000000006</v>
      </c>
      <c r="C8">
        <v>374995</v>
      </c>
    </row>
    <row r="9" spans="1:3">
      <c r="A9" s="23">
        <v>43614</v>
      </c>
      <c r="B9">
        <v>72</v>
      </c>
      <c r="C9">
        <v>5309</v>
      </c>
    </row>
    <row r="10" spans="1:3">
      <c r="A10" s="23">
        <v>43615</v>
      </c>
      <c r="B10">
        <v>71.83</v>
      </c>
      <c r="C10">
        <v>180993</v>
      </c>
    </row>
    <row r="11" spans="1:3">
      <c r="A11" s="23">
        <v>43616</v>
      </c>
      <c r="B11">
        <v>72.040000000000006</v>
      </c>
      <c r="C11">
        <v>90681</v>
      </c>
    </row>
    <row r="12" spans="1:3">
      <c r="A12" s="23">
        <v>43619</v>
      </c>
      <c r="B12">
        <v>71.98</v>
      </c>
      <c r="C12">
        <v>119513</v>
      </c>
    </row>
    <row r="13" spans="1:3">
      <c r="A13" s="23">
        <v>43620</v>
      </c>
      <c r="B13">
        <v>71.7</v>
      </c>
      <c r="C13">
        <v>596460</v>
      </c>
    </row>
    <row r="14" spans="1:3">
      <c r="A14" s="23">
        <v>43621</v>
      </c>
      <c r="B14">
        <v>71.87</v>
      </c>
      <c r="C14">
        <v>361552</v>
      </c>
    </row>
    <row r="15" spans="1:3">
      <c r="A15" s="23">
        <v>43622</v>
      </c>
      <c r="B15">
        <v>71.88</v>
      </c>
      <c r="C15">
        <v>139302</v>
      </c>
    </row>
    <row r="16" spans="1:3">
      <c r="A16" s="23">
        <v>43623</v>
      </c>
      <c r="B16">
        <v>71.900000000000006</v>
      </c>
      <c r="C16">
        <v>56545</v>
      </c>
    </row>
    <row r="17" spans="1:3">
      <c r="A17" s="23">
        <v>43626</v>
      </c>
      <c r="B17">
        <v>71.87</v>
      </c>
      <c r="C17">
        <v>31961</v>
      </c>
    </row>
    <row r="18" spans="1:3">
      <c r="A18" s="23">
        <v>43627</v>
      </c>
      <c r="B18">
        <v>71.900000000000006</v>
      </c>
      <c r="C18">
        <v>304828</v>
      </c>
    </row>
    <row r="19" spans="1:3">
      <c r="A19" s="23">
        <v>43628</v>
      </c>
      <c r="B19">
        <v>71.790000000000006</v>
      </c>
      <c r="C19">
        <v>141160</v>
      </c>
    </row>
    <row r="20" spans="1:3">
      <c r="A20" s="23">
        <v>43629</v>
      </c>
      <c r="B20">
        <v>71.59</v>
      </c>
      <c r="C20">
        <v>248203</v>
      </c>
    </row>
    <row r="21" spans="1:3">
      <c r="A21" s="23">
        <v>43630</v>
      </c>
      <c r="B21">
        <v>71.72</v>
      </c>
      <c r="C21">
        <v>105784</v>
      </c>
    </row>
    <row r="22" spans="1:3">
      <c r="A22" s="23">
        <v>43633</v>
      </c>
      <c r="B22">
        <v>70.650000000000006</v>
      </c>
      <c r="C22">
        <v>425258</v>
      </c>
    </row>
    <row r="23" spans="1:3">
      <c r="A23" s="23">
        <v>43634</v>
      </c>
      <c r="B23">
        <v>71.16</v>
      </c>
      <c r="C23">
        <v>200896</v>
      </c>
    </row>
    <row r="24" spans="1:3">
      <c r="A24" s="23">
        <v>43635</v>
      </c>
      <c r="B24">
        <v>71.55</v>
      </c>
      <c r="C24">
        <v>97097</v>
      </c>
    </row>
    <row r="25" spans="1:3">
      <c r="A25" s="23">
        <v>43636</v>
      </c>
      <c r="B25">
        <v>71.5</v>
      </c>
      <c r="C25">
        <v>448076</v>
      </c>
    </row>
    <row r="26" spans="1:3">
      <c r="A26" s="23">
        <v>43637</v>
      </c>
      <c r="B26">
        <v>71.430000000000007</v>
      </c>
      <c r="C26">
        <v>12680</v>
      </c>
    </row>
    <row r="27" spans="1:3">
      <c r="A27" s="23">
        <v>43640</v>
      </c>
      <c r="B27">
        <v>71.400000000000006</v>
      </c>
      <c r="C27">
        <v>402065</v>
      </c>
    </row>
    <row r="28" spans="1:3">
      <c r="A28" s="23">
        <v>43641</v>
      </c>
      <c r="B28">
        <v>71.599999999999994</v>
      </c>
      <c r="C28">
        <v>88841</v>
      </c>
    </row>
    <row r="29" spans="1:3">
      <c r="A29" s="23">
        <v>43642</v>
      </c>
      <c r="B29">
        <v>70.02</v>
      </c>
      <c r="C29">
        <v>167767</v>
      </c>
    </row>
    <row r="30" spans="1:3">
      <c r="A30" s="23">
        <v>43643</v>
      </c>
      <c r="B30">
        <v>71.08</v>
      </c>
      <c r="C30">
        <v>96299</v>
      </c>
    </row>
    <row r="31" spans="1:3">
      <c r="A31" s="23">
        <v>43644</v>
      </c>
      <c r="B31">
        <v>71.099999999999994</v>
      </c>
      <c r="C31">
        <v>125731</v>
      </c>
    </row>
    <row r="32" spans="1:3">
      <c r="A32" s="23">
        <v>43647</v>
      </c>
      <c r="B32">
        <v>71.5</v>
      </c>
      <c r="C32">
        <v>22300</v>
      </c>
    </row>
    <row r="33" spans="1:3">
      <c r="A33" s="23">
        <v>43648</v>
      </c>
      <c r="B33">
        <v>71.489999999999995</v>
      </c>
      <c r="C33">
        <v>45002</v>
      </c>
    </row>
    <row r="34" spans="1:3">
      <c r="A34" s="23">
        <v>43649</v>
      </c>
      <c r="B34">
        <v>71.239999999999995</v>
      </c>
      <c r="C34">
        <v>32498</v>
      </c>
    </row>
    <row r="35" spans="1:3">
      <c r="A35" s="23">
        <v>43650</v>
      </c>
      <c r="B35">
        <v>71.31</v>
      </c>
      <c r="C35">
        <v>47501</v>
      </c>
    </row>
    <row r="36" spans="1:3">
      <c r="A36" s="23">
        <v>43651</v>
      </c>
      <c r="B36">
        <v>71.319999999999993</v>
      </c>
      <c r="C36">
        <v>16632</v>
      </c>
    </row>
    <row r="37" spans="1:3">
      <c r="A37" s="23">
        <v>43654</v>
      </c>
      <c r="B37">
        <v>71.17</v>
      </c>
      <c r="C37">
        <v>161799</v>
      </c>
    </row>
    <row r="38" spans="1:3">
      <c r="A38" s="23">
        <v>43655</v>
      </c>
      <c r="B38">
        <v>71</v>
      </c>
      <c r="C38">
        <v>146030</v>
      </c>
    </row>
    <row r="39" spans="1:3">
      <c r="A39" s="23">
        <v>43656</v>
      </c>
      <c r="B39">
        <v>71.59</v>
      </c>
      <c r="C39">
        <v>500</v>
      </c>
    </row>
    <row r="40" spans="1:3">
      <c r="A40" s="23">
        <v>43662</v>
      </c>
      <c r="B40">
        <v>71.5</v>
      </c>
      <c r="C40">
        <v>73835</v>
      </c>
    </row>
    <row r="41" spans="1:3">
      <c r="A41" s="23">
        <v>43663</v>
      </c>
      <c r="B41">
        <v>71.5</v>
      </c>
      <c r="C41">
        <v>6624</v>
      </c>
    </row>
    <row r="42" spans="1:3">
      <c r="A42" s="23">
        <v>43664</v>
      </c>
      <c r="B42">
        <v>71.5</v>
      </c>
      <c r="C42">
        <v>9413</v>
      </c>
    </row>
    <row r="43" spans="1:3">
      <c r="A43" s="23">
        <v>43665</v>
      </c>
      <c r="B43">
        <v>71.569999999999993</v>
      </c>
      <c r="C43">
        <v>1000</v>
      </c>
    </row>
    <row r="44" spans="1:3">
      <c r="A44" s="23">
        <v>43668</v>
      </c>
      <c r="B44">
        <v>70.239999999999995</v>
      </c>
      <c r="C44">
        <v>115448</v>
      </c>
    </row>
    <row r="45" spans="1:3">
      <c r="A45" s="23">
        <v>43669</v>
      </c>
      <c r="B45">
        <v>70.849999999999994</v>
      </c>
      <c r="C45">
        <v>107499</v>
      </c>
    </row>
    <row r="46" spans="1:3">
      <c r="A46" s="23">
        <v>43670</v>
      </c>
      <c r="B46">
        <v>70.37</v>
      </c>
      <c r="C46">
        <v>105819</v>
      </c>
    </row>
    <row r="47" spans="1:3">
      <c r="A47" s="23">
        <v>43671</v>
      </c>
      <c r="B47">
        <v>70</v>
      </c>
      <c r="C47">
        <v>9942</v>
      </c>
    </row>
    <row r="48" spans="1:3">
      <c r="A48" s="23">
        <v>43675</v>
      </c>
      <c r="B48">
        <v>66.8</v>
      </c>
      <c r="C48">
        <v>32252</v>
      </c>
    </row>
    <row r="49" spans="1:3">
      <c r="A49" s="23">
        <v>43676</v>
      </c>
      <c r="B49">
        <v>65.61</v>
      </c>
      <c r="C49">
        <v>14355</v>
      </c>
    </row>
    <row r="50" spans="1:3">
      <c r="A50" s="23">
        <v>43677</v>
      </c>
      <c r="B50">
        <v>69.06</v>
      </c>
      <c r="C50">
        <v>41832</v>
      </c>
    </row>
    <row r="51" spans="1:3">
      <c r="A51" s="23">
        <v>43678</v>
      </c>
      <c r="B51">
        <v>70</v>
      </c>
      <c r="C51">
        <v>7400</v>
      </c>
    </row>
    <row r="52" spans="1:3">
      <c r="A52" s="23">
        <v>43679</v>
      </c>
      <c r="B52">
        <v>66</v>
      </c>
      <c r="C52">
        <v>51081</v>
      </c>
    </row>
    <row r="53" spans="1:3">
      <c r="A53" s="23">
        <v>43682</v>
      </c>
      <c r="B53">
        <v>65.09</v>
      </c>
      <c r="C53">
        <v>37157</v>
      </c>
    </row>
    <row r="54" spans="1:3">
      <c r="A54" s="23">
        <v>43683</v>
      </c>
      <c r="B54">
        <v>65</v>
      </c>
      <c r="C54">
        <v>8377</v>
      </c>
    </row>
    <row r="55" spans="1:3">
      <c r="A55" s="23">
        <v>43684</v>
      </c>
      <c r="B55">
        <v>65</v>
      </c>
      <c r="C55">
        <v>33503</v>
      </c>
    </row>
    <row r="56" spans="1:3">
      <c r="A56" s="23">
        <v>43686</v>
      </c>
      <c r="B56">
        <v>66</v>
      </c>
      <c r="C56">
        <v>38184</v>
      </c>
    </row>
    <row r="57" spans="1:3">
      <c r="A57" s="23">
        <v>43689</v>
      </c>
      <c r="B57">
        <v>67</v>
      </c>
      <c r="C57">
        <v>3809</v>
      </c>
    </row>
    <row r="58" spans="1:3">
      <c r="A58" s="23">
        <v>43690</v>
      </c>
      <c r="B58">
        <v>67</v>
      </c>
      <c r="C58">
        <v>7712</v>
      </c>
    </row>
    <row r="59" spans="1:3">
      <c r="A59" s="23">
        <v>43691</v>
      </c>
      <c r="B59">
        <v>67</v>
      </c>
      <c r="C59">
        <v>5</v>
      </c>
    </row>
    <row r="60" spans="1:3">
      <c r="A60" s="23">
        <v>43692</v>
      </c>
      <c r="B60">
        <v>67</v>
      </c>
      <c r="C60">
        <v>32021</v>
      </c>
    </row>
    <row r="61" spans="1:3">
      <c r="A61" s="23">
        <v>43693</v>
      </c>
      <c r="B61">
        <v>67</v>
      </c>
      <c r="C61">
        <v>10</v>
      </c>
    </row>
    <row r="62" spans="1:3">
      <c r="A62" s="23">
        <v>43696</v>
      </c>
      <c r="B62">
        <v>67</v>
      </c>
      <c r="C62">
        <v>296</v>
      </c>
    </row>
    <row r="63" spans="1:3">
      <c r="A63" s="23">
        <v>43697</v>
      </c>
      <c r="B63">
        <v>67</v>
      </c>
      <c r="C63">
        <v>19319</v>
      </c>
    </row>
    <row r="64" spans="1:3">
      <c r="A64" s="23">
        <v>43698</v>
      </c>
      <c r="B64">
        <v>67</v>
      </c>
      <c r="C64">
        <v>66000</v>
      </c>
    </row>
    <row r="65" spans="1:3">
      <c r="A65" s="23">
        <v>43699</v>
      </c>
      <c r="B65">
        <v>66.31</v>
      </c>
      <c r="C65">
        <v>1441</v>
      </c>
    </row>
    <row r="66" spans="1:3">
      <c r="A66" s="23">
        <v>43700</v>
      </c>
      <c r="B66">
        <v>68</v>
      </c>
      <c r="C66">
        <v>1</v>
      </c>
    </row>
    <row r="67" spans="1:3">
      <c r="A67" s="23">
        <v>43703</v>
      </c>
      <c r="B67">
        <v>67.900000000000006</v>
      </c>
      <c r="C67">
        <v>96775</v>
      </c>
    </row>
    <row r="68" spans="1:3">
      <c r="A68" s="23">
        <v>43704</v>
      </c>
      <c r="B68">
        <v>69</v>
      </c>
      <c r="C68">
        <v>18667</v>
      </c>
    </row>
    <row r="69" spans="1:3">
      <c r="A69" s="23">
        <v>43705</v>
      </c>
      <c r="B69">
        <v>69</v>
      </c>
      <c r="C69">
        <v>5001</v>
      </c>
    </row>
    <row r="70" spans="1:3">
      <c r="A70" s="23">
        <v>43706</v>
      </c>
      <c r="B70">
        <v>68</v>
      </c>
      <c r="C70">
        <v>10424</v>
      </c>
    </row>
    <row r="71" spans="1:3">
      <c r="A71" s="23">
        <v>43707</v>
      </c>
      <c r="B71">
        <v>69</v>
      </c>
      <c r="C71">
        <v>78799</v>
      </c>
    </row>
    <row r="72" spans="1:3">
      <c r="A72" s="23">
        <v>43710</v>
      </c>
      <c r="B72">
        <v>69</v>
      </c>
      <c r="C72">
        <v>6854</v>
      </c>
    </row>
    <row r="73" spans="1:3">
      <c r="A73" s="23">
        <v>43712</v>
      </c>
      <c r="B73">
        <v>65.33</v>
      </c>
      <c r="C73">
        <v>22800</v>
      </c>
    </row>
    <row r="74" spans="1:3">
      <c r="A74" s="23">
        <v>43713</v>
      </c>
      <c r="B74">
        <v>64.569999999999993</v>
      </c>
      <c r="C74">
        <v>39038</v>
      </c>
    </row>
    <row r="75" spans="1:3">
      <c r="A75" s="23">
        <v>43715</v>
      </c>
      <c r="B75">
        <v>65.099999999999994</v>
      </c>
      <c r="C75">
        <v>1150</v>
      </c>
    </row>
    <row r="76" spans="1:3">
      <c r="A76" s="23">
        <v>43715</v>
      </c>
      <c r="B76">
        <v>65.099999999999994</v>
      </c>
      <c r="C76">
        <v>1150</v>
      </c>
    </row>
    <row r="77" spans="1:3">
      <c r="A77" s="23">
        <v>43717</v>
      </c>
      <c r="B77">
        <v>65.89</v>
      </c>
      <c r="C77">
        <v>6195</v>
      </c>
    </row>
    <row r="78" spans="1:3">
      <c r="A78" s="23">
        <v>43718</v>
      </c>
      <c r="B78">
        <v>68</v>
      </c>
      <c r="C78">
        <v>600</v>
      </c>
    </row>
    <row r="79" spans="1:3">
      <c r="A79" s="23">
        <v>43719</v>
      </c>
      <c r="B79">
        <v>65</v>
      </c>
      <c r="C79">
        <v>117885</v>
      </c>
    </row>
    <row r="80" spans="1:3">
      <c r="A80" s="23">
        <v>43720</v>
      </c>
      <c r="B80">
        <v>66</v>
      </c>
      <c r="C80">
        <v>1</v>
      </c>
    </row>
    <row r="81" spans="1:3">
      <c r="A81" s="23">
        <v>43721</v>
      </c>
      <c r="B81">
        <v>65.78</v>
      </c>
      <c r="C81">
        <v>19332</v>
      </c>
    </row>
    <row r="82" spans="1:3">
      <c r="A82" s="23">
        <v>43724</v>
      </c>
      <c r="B82">
        <v>65.900000000000006</v>
      </c>
      <c r="C82">
        <v>374</v>
      </c>
    </row>
    <row r="83" spans="1:3">
      <c r="A83" s="23">
        <v>43725</v>
      </c>
      <c r="B83">
        <v>65.72</v>
      </c>
      <c r="C83">
        <v>571</v>
      </c>
    </row>
    <row r="84" spans="1:3">
      <c r="A84" s="23">
        <v>43726</v>
      </c>
      <c r="B84">
        <v>61.68</v>
      </c>
      <c r="C84">
        <v>15953</v>
      </c>
    </row>
    <row r="85" spans="1:3">
      <c r="A85" s="23">
        <v>43727</v>
      </c>
      <c r="B85">
        <v>60</v>
      </c>
      <c r="C85">
        <v>3700</v>
      </c>
    </row>
    <row r="86" spans="1:3">
      <c r="A86" s="23">
        <v>43728</v>
      </c>
      <c r="B86">
        <v>62</v>
      </c>
      <c r="C86">
        <v>1052</v>
      </c>
    </row>
    <row r="87" spans="1:3">
      <c r="A87" s="23">
        <v>43731</v>
      </c>
      <c r="B87">
        <v>60.03</v>
      </c>
      <c r="C87">
        <v>25748</v>
      </c>
    </row>
    <row r="88" spans="1:3">
      <c r="A88" s="23">
        <v>43732</v>
      </c>
      <c r="B88">
        <v>60</v>
      </c>
      <c r="C88">
        <v>200</v>
      </c>
    </row>
    <row r="89" spans="1:3">
      <c r="A89" s="23">
        <v>43733</v>
      </c>
      <c r="B89">
        <v>53.83</v>
      </c>
      <c r="C89">
        <v>12317</v>
      </c>
    </row>
    <row r="90" spans="1:3">
      <c r="A90" s="23">
        <v>43734</v>
      </c>
      <c r="B90">
        <v>57.95</v>
      </c>
      <c r="C90">
        <v>9477</v>
      </c>
    </row>
    <row r="91" spans="1:3">
      <c r="A91" s="23">
        <v>43735</v>
      </c>
      <c r="B91">
        <v>59.98</v>
      </c>
      <c r="C91">
        <v>1480</v>
      </c>
    </row>
    <row r="92" spans="1:3">
      <c r="A92" s="23">
        <v>43738</v>
      </c>
      <c r="B92">
        <v>59.98</v>
      </c>
      <c r="C92">
        <v>11871</v>
      </c>
    </row>
    <row r="93" spans="1:3">
      <c r="A93" s="23">
        <v>43739</v>
      </c>
      <c r="B93">
        <v>59.99</v>
      </c>
      <c r="C93">
        <v>66034</v>
      </c>
    </row>
    <row r="94" spans="1:3">
      <c r="A94" s="23">
        <v>43740</v>
      </c>
      <c r="B94">
        <v>57</v>
      </c>
      <c r="C94">
        <v>14121</v>
      </c>
    </row>
    <row r="95" spans="1:3">
      <c r="A95" s="23">
        <v>43741</v>
      </c>
      <c r="B95">
        <v>59.99</v>
      </c>
      <c r="C95">
        <v>603</v>
      </c>
    </row>
    <row r="96" spans="1:3">
      <c r="A96" s="23">
        <v>43742</v>
      </c>
      <c r="B96">
        <v>59.99</v>
      </c>
      <c r="C96">
        <v>94025</v>
      </c>
    </row>
    <row r="97" spans="1:3">
      <c r="A97" s="23">
        <v>43745</v>
      </c>
      <c r="B97">
        <v>56.17</v>
      </c>
      <c r="C97">
        <v>82616</v>
      </c>
    </row>
    <row r="98" spans="1:3">
      <c r="A98" s="23">
        <v>43746</v>
      </c>
      <c r="B98">
        <v>59.63</v>
      </c>
      <c r="C98">
        <v>29776</v>
      </c>
    </row>
    <row r="99" spans="1:3">
      <c r="A99" s="23">
        <v>43747</v>
      </c>
      <c r="B99">
        <v>60.25</v>
      </c>
      <c r="C99">
        <v>72212</v>
      </c>
    </row>
    <row r="100" spans="1:3">
      <c r="A100" s="23">
        <v>43748</v>
      </c>
      <c r="B100">
        <v>63.79</v>
      </c>
      <c r="C100">
        <v>18531</v>
      </c>
    </row>
    <row r="101" spans="1:3">
      <c r="A101" s="23">
        <v>43749</v>
      </c>
      <c r="B101">
        <v>64.400000000000006</v>
      </c>
      <c r="C101">
        <v>3775</v>
      </c>
    </row>
    <row r="102" spans="1:3">
      <c r="A102" s="23">
        <v>43752</v>
      </c>
      <c r="B102">
        <v>63.47</v>
      </c>
      <c r="C102">
        <v>39673</v>
      </c>
    </row>
    <row r="103" spans="1:3">
      <c r="A103" s="23">
        <v>43753</v>
      </c>
      <c r="B103">
        <v>63.73</v>
      </c>
      <c r="C103">
        <v>75791</v>
      </c>
    </row>
    <row r="104" spans="1:3">
      <c r="A104" s="23">
        <v>43754</v>
      </c>
      <c r="B104">
        <v>64</v>
      </c>
      <c r="C104">
        <v>376</v>
      </c>
    </row>
    <row r="105" spans="1:3">
      <c r="A105" s="23">
        <v>43755</v>
      </c>
      <c r="B105">
        <v>63.66</v>
      </c>
      <c r="C105">
        <v>106590</v>
      </c>
    </row>
    <row r="106" spans="1:3">
      <c r="A106" s="23">
        <v>43756</v>
      </c>
      <c r="B106">
        <v>67.489999999999995</v>
      </c>
      <c r="C106">
        <v>5500</v>
      </c>
    </row>
    <row r="107" spans="1:3">
      <c r="A107" s="23">
        <v>43759</v>
      </c>
      <c r="B107">
        <v>67.209999999999994</v>
      </c>
      <c r="C107">
        <v>42107</v>
      </c>
    </row>
    <row r="108" spans="1:3">
      <c r="A108" s="23">
        <v>43760</v>
      </c>
      <c r="B108">
        <v>66.290000000000006</v>
      </c>
      <c r="C108">
        <v>26237</v>
      </c>
    </row>
    <row r="109" spans="1:3">
      <c r="A109" s="23">
        <v>43761</v>
      </c>
      <c r="B109">
        <v>66.89</v>
      </c>
      <c r="C109">
        <v>10700</v>
      </c>
    </row>
    <row r="110" spans="1:3">
      <c r="A110" s="23">
        <v>43762</v>
      </c>
      <c r="B110">
        <v>66.180000000000007</v>
      </c>
      <c r="C110">
        <v>30788</v>
      </c>
    </row>
    <row r="111" spans="1:3">
      <c r="A111" s="23">
        <v>43763</v>
      </c>
      <c r="B111">
        <v>67</v>
      </c>
      <c r="C111">
        <v>13150</v>
      </c>
    </row>
    <row r="112" spans="1:3">
      <c r="A112" s="23">
        <v>43766</v>
      </c>
      <c r="B112">
        <v>67.430000000000007</v>
      </c>
      <c r="C112">
        <v>5826</v>
      </c>
    </row>
    <row r="113" spans="1:3">
      <c r="A113" s="23">
        <v>43767</v>
      </c>
      <c r="B113">
        <v>63.55</v>
      </c>
      <c r="C113">
        <v>70286</v>
      </c>
    </row>
    <row r="114" spans="1:3">
      <c r="A114" s="23">
        <v>43768</v>
      </c>
      <c r="B114">
        <v>67.34</v>
      </c>
      <c r="C114">
        <v>54849</v>
      </c>
    </row>
    <row r="115" spans="1:3">
      <c r="A115" s="23">
        <v>43769</v>
      </c>
      <c r="B115">
        <v>67.290000000000006</v>
      </c>
      <c r="C115">
        <v>1602</v>
      </c>
    </row>
    <row r="116" spans="1:3">
      <c r="A116" s="23">
        <v>43770</v>
      </c>
      <c r="B116">
        <v>67</v>
      </c>
      <c r="C116">
        <v>701</v>
      </c>
    </row>
    <row r="117" spans="1:3">
      <c r="A117" s="23">
        <v>43773</v>
      </c>
      <c r="B117">
        <v>66.489999999999995</v>
      </c>
      <c r="C117">
        <v>20891</v>
      </c>
    </row>
    <row r="118" spans="1:3">
      <c r="A118" s="23">
        <v>43774</v>
      </c>
      <c r="B118">
        <v>65.930000000000007</v>
      </c>
      <c r="C118">
        <v>29341</v>
      </c>
    </row>
    <row r="119" spans="1:3">
      <c r="A119" s="23">
        <v>43775</v>
      </c>
      <c r="B119">
        <v>66.790000000000006</v>
      </c>
      <c r="C119">
        <v>13490</v>
      </c>
    </row>
    <row r="120" spans="1:3">
      <c r="A120" s="23">
        <v>43776</v>
      </c>
      <c r="B120">
        <v>66.84</v>
      </c>
      <c r="C120">
        <v>34402</v>
      </c>
    </row>
    <row r="121" spans="1:3">
      <c r="A121" s="23">
        <v>43777</v>
      </c>
      <c r="B121">
        <v>66.849999999999994</v>
      </c>
      <c r="C121">
        <v>110073</v>
      </c>
    </row>
    <row r="122" spans="1:3">
      <c r="A122" s="23">
        <v>43780</v>
      </c>
      <c r="B122">
        <v>66.260000000000005</v>
      </c>
      <c r="C122">
        <v>61979</v>
      </c>
    </row>
    <row r="123" spans="1:3">
      <c r="A123" s="23">
        <v>43781</v>
      </c>
      <c r="B123">
        <v>67.62</v>
      </c>
      <c r="C123">
        <v>86385</v>
      </c>
    </row>
    <row r="124" spans="1:3">
      <c r="A124" s="23">
        <v>43782</v>
      </c>
      <c r="B124">
        <v>67.989999999999995</v>
      </c>
      <c r="C124">
        <v>23064</v>
      </c>
    </row>
    <row r="125" spans="1:3">
      <c r="A125" s="23">
        <v>43783</v>
      </c>
      <c r="B125">
        <v>67.989999999999995</v>
      </c>
      <c r="C125">
        <v>16202</v>
      </c>
    </row>
    <row r="126" spans="1:3">
      <c r="A126" s="23">
        <v>43787</v>
      </c>
      <c r="B126">
        <v>66.19</v>
      </c>
      <c r="C126">
        <v>70211</v>
      </c>
    </row>
    <row r="127" spans="1:3">
      <c r="A127" s="23">
        <v>43788</v>
      </c>
      <c r="B127">
        <v>67.98</v>
      </c>
      <c r="C127">
        <v>22071</v>
      </c>
    </row>
    <row r="128" spans="1:3">
      <c r="A128" s="23">
        <v>43789</v>
      </c>
      <c r="B128">
        <v>66.930000000000007</v>
      </c>
      <c r="C128">
        <v>66724</v>
      </c>
    </row>
    <row r="129" spans="1:3">
      <c r="A129" s="23">
        <v>43790</v>
      </c>
      <c r="B129">
        <v>67.790000000000006</v>
      </c>
      <c r="C129">
        <v>200</v>
      </c>
    </row>
    <row r="130" spans="1:3">
      <c r="A130" s="23">
        <v>43791</v>
      </c>
      <c r="B130">
        <v>68.37</v>
      </c>
      <c r="C130">
        <v>362228</v>
      </c>
    </row>
    <row r="131" spans="1:3">
      <c r="A131" s="23">
        <v>43794</v>
      </c>
      <c r="B131">
        <v>69.209999999999994</v>
      </c>
      <c r="C131">
        <v>16151</v>
      </c>
    </row>
    <row r="132" spans="1:3">
      <c r="A132" s="23">
        <v>43797</v>
      </c>
      <c r="B132">
        <v>69.98</v>
      </c>
      <c r="C132">
        <v>36142</v>
      </c>
    </row>
    <row r="133" spans="1:3">
      <c r="A133" s="23">
        <v>43798</v>
      </c>
      <c r="B133">
        <v>69.67</v>
      </c>
      <c r="C133">
        <v>141140</v>
      </c>
    </row>
    <row r="134" spans="1:3">
      <c r="A134" s="23">
        <v>43801</v>
      </c>
      <c r="B134">
        <v>70</v>
      </c>
      <c r="C134">
        <v>5800</v>
      </c>
    </row>
    <row r="135" spans="1:3">
      <c r="A135" s="23">
        <v>43802</v>
      </c>
      <c r="B135">
        <v>69.98</v>
      </c>
      <c r="C135">
        <v>34026</v>
      </c>
    </row>
    <row r="136" spans="1:3">
      <c r="A136" s="23">
        <v>43803</v>
      </c>
      <c r="B136">
        <v>70.05</v>
      </c>
      <c r="C136">
        <v>26000</v>
      </c>
    </row>
    <row r="137" spans="1:3">
      <c r="A137" s="23">
        <v>43804</v>
      </c>
      <c r="B137">
        <v>70.239999999999995</v>
      </c>
      <c r="C137">
        <v>34632</v>
      </c>
    </row>
    <row r="138" spans="1:3">
      <c r="A138" s="23">
        <v>43805</v>
      </c>
      <c r="B138">
        <v>70.010000000000005</v>
      </c>
      <c r="C138">
        <v>23090</v>
      </c>
    </row>
    <row r="139" spans="1:3">
      <c r="A139" s="23">
        <v>43808</v>
      </c>
      <c r="B139">
        <v>70</v>
      </c>
      <c r="C139">
        <v>58817</v>
      </c>
    </row>
    <row r="140" spans="1:3">
      <c r="A140" s="23">
        <v>43809</v>
      </c>
      <c r="B140">
        <v>68.599999999999994</v>
      </c>
      <c r="C140">
        <v>12587</v>
      </c>
    </row>
    <row r="141" spans="1:3">
      <c r="A141" s="23">
        <v>43810</v>
      </c>
      <c r="B141">
        <v>69.819999999999993</v>
      </c>
      <c r="C141">
        <v>111</v>
      </c>
    </row>
    <row r="142" spans="1:3">
      <c r="A142" s="23">
        <v>43811</v>
      </c>
      <c r="B142">
        <v>69.959999999999994</v>
      </c>
      <c r="C142">
        <v>22619</v>
      </c>
    </row>
    <row r="143" spans="1:3">
      <c r="A143" s="23">
        <v>43812</v>
      </c>
      <c r="B143">
        <v>70.02</v>
      </c>
      <c r="C143">
        <v>76767</v>
      </c>
    </row>
    <row r="144" spans="1:3">
      <c r="A144" s="23">
        <v>43815</v>
      </c>
      <c r="B144">
        <v>70.5</v>
      </c>
      <c r="C144">
        <v>145524</v>
      </c>
    </row>
    <row r="145" spans="1:3">
      <c r="A145" s="23">
        <v>43816</v>
      </c>
      <c r="B145">
        <v>69.42</v>
      </c>
      <c r="C145">
        <v>29343</v>
      </c>
    </row>
    <row r="146" spans="1:3">
      <c r="A146" s="23">
        <v>43817</v>
      </c>
      <c r="B146">
        <v>68.83</v>
      </c>
      <c r="C146">
        <v>46668</v>
      </c>
    </row>
    <row r="147" spans="1:3">
      <c r="A147" s="23">
        <v>43818</v>
      </c>
      <c r="B147">
        <v>69</v>
      </c>
      <c r="C147">
        <v>38501</v>
      </c>
    </row>
    <row r="148" spans="1:3">
      <c r="A148" s="23">
        <v>43819</v>
      </c>
      <c r="B148">
        <v>70.400000000000006</v>
      </c>
      <c r="C148">
        <v>20291</v>
      </c>
    </row>
    <row r="149" spans="1:3">
      <c r="A149" s="23">
        <v>43822</v>
      </c>
      <c r="B149">
        <v>69.31</v>
      </c>
      <c r="C149">
        <v>33742</v>
      </c>
    </row>
    <row r="150" spans="1:3">
      <c r="A150" s="23">
        <v>43823</v>
      </c>
      <c r="B150">
        <v>70</v>
      </c>
      <c r="C150">
        <v>12853</v>
      </c>
    </row>
    <row r="151" spans="1:3">
      <c r="A151" s="23">
        <v>43824</v>
      </c>
      <c r="B151">
        <v>70</v>
      </c>
      <c r="C151">
        <v>3661</v>
      </c>
    </row>
    <row r="152" spans="1:3">
      <c r="A152" s="23">
        <v>43825</v>
      </c>
      <c r="B152">
        <v>70</v>
      </c>
      <c r="C152">
        <v>46706</v>
      </c>
    </row>
    <row r="153" spans="1:3">
      <c r="A153" s="23">
        <v>43826</v>
      </c>
      <c r="B153">
        <v>70</v>
      </c>
      <c r="C153">
        <v>7202</v>
      </c>
    </row>
    <row r="154" spans="1:3">
      <c r="A154" s="23">
        <v>43829</v>
      </c>
      <c r="B154">
        <v>70.02</v>
      </c>
      <c r="C154">
        <v>7348</v>
      </c>
    </row>
    <row r="155" spans="1:3">
      <c r="A155" s="24">
        <v>43830</v>
      </c>
      <c r="B155" s="25">
        <v>70.3</v>
      </c>
      <c r="C155" s="25">
        <v>100</v>
      </c>
    </row>
    <row r="156" spans="1:3">
      <c r="A156" s="23">
        <v>43832</v>
      </c>
      <c r="B156">
        <v>70.290000000000006</v>
      </c>
      <c r="C156">
        <v>1409</v>
      </c>
    </row>
    <row r="157" spans="1:3">
      <c r="A157" s="23">
        <v>43833</v>
      </c>
      <c r="B157">
        <v>70</v>
      </c>
      <c r="C157">
        <v>1220</v>
      </c>
    </row>
    <row r="158" spans="1:3">
      <c r="A158" s="23">
        <v>43836</v>
      </c>
      <c r="B158">
        <v>70</v>
      </c>
      <c r="C158">
        <v>1701</v>
      </c>
    </row>
    <row r="159" spans="1:3">
      <c r="A159" s="23">
        <v>43837</v>
      </c>
      <c r="B159">
        <v>69.05</v>
      </c>
      <c r="C159">
        <v>23192</v>
      </c>
    </row>
    <row r="160" spans="1:3">
      <c r="A160" s="23">
        <v>43838</v>
      </c>
      <c r="B160">
        <v>69.989999999999995</v>
      </c>
      <c r="C160">
        <v>16032</v>
      </c>
    </row>
    <row r="161" spans="1:3">
      <c r="A161" s="23">
        <v>43839</v>
      </c>
      <c r="B161">
        <v>70.05</v>
      </c>
      <c r="C161">
        <v>28849</v>
      </c>
    </row>
    <row r="162" spans="1:3">
      <c r="A162" s="23">
        <v>43840</v>
      </c>
      <c r="B162">
        <v>70.3</v>
      </c>
      <c r="C162">
        <v>2361</v>
      </c>
    </row>
    <row r="163" spans="1:3">
      <c r="A163" s="23">
        <v>43843</v>
      </c>
      <c r="B163">
        <v>70.099999999999994</v>
      </c>
      <c r="C163">
        <v>76750</v>
      </c>
    </row>
    <row r="164" spans="1:3">
      <c r="A164" s="23">
        <v>43844</v>
      </c>
      <c r="B164">
        <v>69.7</v>
      </c>
      <c r="C164">
        <v>142960</v>
      </c>
    </row>
    <row r="165" spans="1:3">
      <c r="A165" s="23">
        <v>43845</v>
      </c>
      <c r="B165">
        <v>70.099999999999994</v>
      </c>
      <c r="C165">
        <v>300</v>
      </c>
    </row>
    <row r="166" spans="1:3">
      <c r="A166" s="23">
        <v>43846</v>
      </c>
      <c r="B166">
        <v>70.010000000000005</v>
      </c>
      <c r="C166">
        <v>58110</v>
      </c>
    </row>
    <row r="167" spans="1:3">
      <c r="A167" s="23">
        <v>43847</v>
      </c>
      <c r="B167">
        <v>70</v>
      </c>
      <c r="C167">
        <v>29382</v>
      </c>
    </row>
    <row r="168" spans="1:3">
      <c r="A168" s="23">
        <v>43850</v>
      </c>
      <c r="B168">
        <v>70</v>
      </c>
      <c r="C168">
        <v>89543</v>
      </c>
    </row>
    <row r="169" spans="1:3">
      <c r="A169" s="23">
        <v>43852</v>
      </c>
      <c r="B169">
        <v>70.41</v>
      </c>
      <c r="C169">
        <v>72410</v>
      </c>
    </row>
    <row r="170" spans="1:3">
      <c r="A170" s="23">
        <v>43853</v>
      </c>
      <c r="B170">
        <v>70.02</v>
      </c>
      <c r="C170">
        <v>8699</v>
      </c>
    </row>
    <row r="171" spans="1:3">
      <c r="A171" s="23">
        <v>43854</v>
      </c>
      <c r="B171">
        <v>70</v>
      </c>
      <c r="C171">
        <v>179</v>
      </c>
    </row>
    <row r="172" spans="1:3">
      <c r="A172" s="23">
        <v>43857</v>
      </c>
      <c r="B172">
        <v>70.23</v>
      </c>
      <c r="C172">
        <v>14603</v>
      </c>
    </row>
    <row r="173" spans="1:3">
      <c r="A173" s="23">
        <v>43858</v>
      </c>
      <c r="B173">
        <v>70.989999999999995</v>
      </c>
      <c r="C173">
        <v>50</v>
      </c>
    </row>
    <row r="174" spans="1:3">
      <c r="A174" s="23">
        <v>43859</v>
      </c>
      <c r="B174">
        <v>71.27</v>
      </c>
      <c r="C174">
        <v>3075</v>
      </c>
    </row>
    <row r="175" spans="1:3">
      <c r="A175" s="23">
        <v>43860</v>
      </c>
      <c r="B175">
        <v>71.540000000000006</v>
      </c>
      <c r="C175">
        <v>650</v>
      </c>
    </row>
    <row r="176" spans="1:3">
      <c r="A176" s="23">
        <v>43861</v>
      </c>
      <c r="B176">
        <v>72</v>
      </c>
      <c r="C176">
        <v>101</v>
      </c>
    </row>
    <row r="177" spans="1:3">
      <c r="A177" s="23">
        <v>43864</v>
      </c>
      <c r="B177">
        <v>71.739999999999995</v>
      </c>
      <c r="C177">
        <v>6674</v>
      </c>
    </row>
    <row r="178" spans="1:3">
      <c r="A178" s="23">
        <v>43865</v>
      </c>
      <c r="B178">
        <v>75</v>
      </c>
      <c r="C178">
        <v>60</v>
      </c>
    </row>
    <row r="179" spans="1:3">
      <c r="A179" s="23">
        <v>43866</v>
      </c>
      <c r="B179">
        <v>73</v>
      </c>
      <c r="C179">
        <v>2015</v>
      </c>
    </row>
    <row r="180" spans="1:3">
      <c r="A180" s="23">
        <v>43867</v>
      </c>
      <c r="B180">
        <v>71.02</v>
      </c>
      <c r="C180">
        <v>37313</v>
      </c>
    </row>
    <row r="181" spans="1:3">
      <c r="A181" s="23">
        <v>43868</v>
      </c>
      <c r="B181">
        <v>72.02</v>
      </c>
      <c r="C181">
        <v>587</v>
      </c>
    </row>
    <row r="182" spans="1:3">
      <c r="A182" s="23">
        <v>43871</v>
      </c>
      <c r="B182">
        <v>73.349999999999994</v>
      </c>
      <c r="C182">
        <v>1079</v>
      </c>
    </row>
    <row r="183" spans="1:3">
      <c r="A183" s="23">
        <v>43872</v>
      </c>
      <c r="B183">
        <v>72.23</v>
      </c>
      <c r="C183">
        <v>877</v>
      </c>
    </row>
    <row r="184" spans="1:3">
      <c r="A184" s="23">
        <v>43873</v>
      </c>
      <c r="B184">
        <v>71.58</v>
      </c>
      <c r="C184">
        <v>76941</v>
      </c>
    </row>
    <row r="185" spans="1:3">
      <c r="A185" s="23">
        <v>43874</v>
      </c>
      <c r="B185">
        <v>73.900000000000006</v>
      </c>
      <c r="C185">
        <v>20</v>
      </c>
    </row>
    <row r="186" spans="1:3">
      <c r="A186" s="23">
        <v>43875</v>
      </c>
      <c r="B186">
        <v>73.900000000000006</v>
      </c>
      <c r="C186">
        <v>2794</v>
      </c>
    </row>
    <row r="187" spans="1:3">
      <c r="A187" s="23">
        <v>43878</v>
      </c>
      <c r="B187">
        <v>73.900000000000006</v>
      </c>
      <c r="C187">
        <v>71</v>
      </c>
    </row>
    <row r="188" spans="1:3">
      <c r="A188" s="23">
        <v>43879</v>
      </c>
      <c r="B188">
        <v>71.05</v>
      </c>
      <c r="C188">
        <v>8771</v>
      </c>
    </row>
    <row r="189" spans="1:3">
      <c r="A189" s="23">
        <v>43880</v>
      </c>
      <c r="B189">
        <v>73.7</v>
      </c>
      <c r="C189">
        <v>50</v>
      </c>
    </row>
    <row r="190" spans="1:3">
      <c r="A190" s="23">
        <v>43881</v>
      </c>
      <c r="B190">
        <v>73.489999999999995</v>
      </c>
      <c r="C190">
        <v>1073</v>
      </c>
    </row>
    <row r="191" spans="1:3">
      <c r="A191" s="23">
        <v>43882</v>
      </c>
      <c r="B191">
        <v>72.989999999999995</v>
      </c>
      <c r="C191">
        <v>837</v>
      </c>
    </row>
    <row r="192" spans="1:3">
      <c r="A192" s="23">
        <v>43888</v>
      </c>
      <c r="B192">
        <v>72.209999999999994</v>
      </c>
      <c r="C192">
        <v>1950</v>
      </c>
    </row>
    <row r="193" spans="1:3">
      <c r="A193" s="23">
        <v>43889</v>
      </c>
      <c r="B193">
        <v>70.540000000000006</v>
      </c>
      <c r="C193">
        <v>167556</v>
      </c>
    </row>
    <row r="194" spans="1:3">
      <c r="A194" s="23">
        <v>43892</v>
      </c>
      <c r="B194">
        <v>73.489999999999995</v>
      </c>
      <c r="C194">
        <v>830</v>
      </c>
    </row>
    <row r="195" spans="1:3">
      <c r="A195" s="23">
        <v>43893</v>
      </c>
      <c r="B195">
        <v>71</v>
      </c>
      <c r="C195">
        <v>20980</v>
      </c>
    </row>
    <row r="196" spans="1:3">
      <c r="A196" s="23">
        <v>43894</v>
      </c>
      <c r="B196">
        <v>70.5</v>
      </c>
      <c r="C196">
        <v>5337</v>
      </c>
    </row>
    <row r="197" spans="1:3">
      <c r="A197" s="23">
        <v>43895</v>
      </c>
      <c r="B197">
        <v>70.17</v>
      </c>
      <c r="C197">
        <v>8666</v>
      </c>
    </row>
    <row r="198" spans="1:3">
      <c r="A198" s="23">
        <v>43896</v>
      </c>
      <c r="B198">
        <v>71</v>
      </c>
      <c r="C198">
        <v>1</v>
      </c>
    </row>
    <row r="199" spans="1:3">
      <c r="A199" s="23">
        <v>43899</v>
      </c>
      <c r="B199">
        <v>71</v>
      </c>
      <c r="C199">
        <v>27837</v>
      </c>
    </row>
    <row r="200" spans="1:3">
      <c r="A200" s="23">
        <v>43900</v>
      </c>
      <c r="B200">
        <v>70.98</v>
      </c>
      <c r="C200">
        <v>62293</v>
      </c>
    </row>
    <row r="201" spans="1:3">
      <c r="A201" s="23">
        <v>43901</v>
      </c>
      <c r="B201">
        <v>70.98</v>
      </c>
      <c r="C201">
        <v>93218</v>
      </c>
    </row>
    <row r="202" spans="1:3">
      <c r="A202" s="23">
        <v>43902</v>
      </c>
      <c r="B202">
        <v>70.900000000000006</v>
      </c>
      <c r="C202">
        <v>101</v>
      </c>
    </row>
    <row r="203" spans="1:3">
      <c r="A203" s="23">
        <v>43906</v>
      </c>
      <c r="B203">
        <v>70.989999999999995</v>
      </c>
      <c r="C203">
        <v>7123</v>
      </c>
    </row>
    <row r="204" spans="1:3">
      <c r="A204" s="23">
        <v>43907</v>
      </c>
      <c r="B204">
        <v>70.95</v>
      </c>
      <c r="C204">
        <v>12208</v>
      </c>
    </row>
    <row r="205" spans="1:3">
      <c r="A205" s="23">
        <v>43908</v>
      </c>
      <c r="B205">
        <v>70.95</v>
      </c>
      <c r="C205">
        <v>600</v>
      </c>
    </row>
    <row r="206" spans="1:3">
      <c r="A206" s="23">
        <v>43909</v>
      </c>
      <c r="B206">
        <v>70.95</v>
      </c>
      <c r="C206">
        <v>2800</v>
      </c>
    </row>
    <row r="207" spans="1:3">
      <c r="A207" s="23">
        <v>43910</v>
      </c>
      <c r="B207">
        <v>70.5</v>
      </c>
      <c r="C207">
        <v>72571</v>
      </c>
    </row>
    <row r="208" spans="1:3">
      <c r="A208" s="23">
        <v>43913</v>
      </c>
      <c r="B208">
        <v>68.599999999999994</v>
      </c>
      <c r="C208">
        <v>1013</v>
      </c>
    </row>
    <row r="209" spans="1:3">
      <c r="A209" s="23">
        <v>43914</v>
      </c>
      <c r="B209">
        <v>70.290000000000006</v>
      </c>
      <c r="C209">
        <v>12964</v>
      </c>
    </row>
    <row r="210" spans="1:3">
      <c r="A210" s="23">
        <v>43915</v>
      </c>
      <c r="B210">
        <v>69.77</v>
      </c>
      <c r="C210">
        <v>37920</v>
      </c>
    </row>
    <row r="211" spans="1:3">
      <c r="A211" s="23">
        <v>43916</v>
      </c>
      <c r="B211">
        <v>68.010000000000005</v>
      </c>
      <c r="C211">
        <v>47779</v>
      </c>
    </row>
    <row r="212" spans="1:3">
      <c r="A212" s="23">
        <v>43917</v>
      </c>
      <c r="B212">
        <v>70</v>
      </c>
      <c r="C212">
        <v>188826</v>
      </c>
    </row>
    <row r="213" spans="1:3">
      <c r="A213" s="23">
        <v>43920</v>
      </c>
      <c r="B213">
        <v>70</v>
      </c>
      <c r="C213">
        <v>27586</v>
      </c>
    </row>
    <row r="214" spans="1:3">
      <c r="A214" s="23">
        <v>43921</v>
      </c>
      <c r="B214">
        <v>67</v>
      </c>
      <c r="C214">
        <v>11632</v>
      </c>
    </row>
    <row r="215" spans="1:3">
      <c r="A215" s="23">
        <v>43922</v>
      </c>
      <c r="B215">
        <v>69.900000000000006</v>
      </c>
      <c r="C215">
        <v>18100</v>
      </c>
    </row>
    <row r="216" spans="1:3">
      <c r="A216" s="23">
        <v>43923</v>
      </c>
      <c r="B216">
        <v>69.89</v>
      </c>
      <c r="C216">
        <v>74533</v>
      </c>
    </row>
    <row r="217" spans="1:3">
      <c r="A217" s="23">
        <v>43924</v>
      </c>
      <c r="B217">
        <v>69.900000000000006</v>
      </c>
      <c r="C217">
        <v>142234</v>
      </c>
    </row>
    <row r="218" spans="1:3">
      <c r="A218" s="23">
        <v>43927</v>
      </c>
      <c r="B218">
        <v>69.900000000000006</v>
      </c>
      <c r="C218">
        <v>3996</v>
      </c>
    </row>
    <row r="219" spans="1:3">
      <c r="A219" s="23">
        <v>43928</v>
      </c>
      <c r="B219">
        <v>69.8</v>
      </c>
      <c r="C219">
        <v>6393</v>
      </c>
    </row>
    <row r="220" spans="1:3">
      <c r="A220" s="23">
        <v>43929</v>
      </c>
      <c r="B220">
        <v>69.8</v>
      </c>
      <c r="C220">
        <v>1300</v>
      </c>
    </row>
    <row r="221" spans="1:3">
      <c r="A221" s="23">
        <v>43930</v>
      </c>
      <c r="B221">
        <v>68</v>
      </c>
      <c r="C221">
        <v>20740</v>
      </c>
    </row>
    <row r="222" spans="1:3">
      <c r="A222" s="23">
        <v>43931</v>
      </c>
      <c r="B222">
        <v>68.48</v>
      </c>
      <c r="C222">
        <v>20850</v>
      </c>
    </row>
    <row r="223" spans="1:3">
      <c r="A223" s="23">
        <v>43934</v>
      </c>
      <c r="B223">
        <v>66.02</v>
      </c>
      <c r="C223">
        <v>33103</v>
      </c>
    </row>
    <row r="224" spans="1:3">
      <c r="A224" s="23">
        <v>43935</v>
      </c>
      <c r="B224">
        <v>69</v>
      </c>
      <c r="C224">
        <v>11451</v>
      </c>
    </row>
    <row r="225" spans="1:3">
      <c r="A225" s="23">
        <v>43936</v>
      </c>
      <c r="B225">
        <v>68.95</v>
      </c>
      <c r="C225">
        <v>155100</v>
      </c>
    </row>
    <row r="226" spans="1:3">
      <c r="A226" s="23">
        <v>43938</v>
      </c>
      <c r="B226">
        <v>68</v>
      </c>
      <c r="C226">
        <v>8057</v>
      </c>
    </row>
    <row r="227" spans="1:3">
      <c r="A227" s="23">
        <v>43941</v>
      </c>
      <c r="B227">
        <v>68</v>
      </c>
      <c r="C227">
        <v>9307</v>
      </c>
    </row>
    <row r="228" spans="1:3">
      <c r="A228" s="23">
        <v>43942</v>
      </c>
      <c r="B228">
        <v>68.89</v>
      </c>
      <c r="C228">
        <v>20491</v>
      </c>
    </row>
    <row r="229" spans="1:3">
      <c r="A229" s="23">
        <v>43945</v>
      </c>
      <c r="B229">
        <v>68</v>
      </c>
      <c r="C229">
        <v>4103</v>
      </c>
    </row>
    <row r="230" spans="1:3">
      <c r="A230" s="23">
        <v>43948</v>
      </c>
      <c r="B230">
        <v>68.89</v>
      </c>
      <c r="C230">
        <v>56128</v>
      </c>
    </row>
    <row r="231" spans="1:3">
      <c r="A231" s="23">
        <v>43949</v>
      </c>
      <c r="B231">
        <v>66.010000000000005</v>
      </c>
      <c r="C231">
        <v>54360</v>
      </c>
    </row>
    <row r="232" spans="1:3">
      <c r="A232" s="23">
        <v>43950</v>
      </c>
      <c r="B232">
        <v>66.099999999999994</v>
      </c>
      <c r="C232">
        <v>34735</v>
      </c>
    </row>
    <row r="233" spans="1:3">
      <c r="A233" s="23">
        <v>43951</v>
      </c>
      <c r="B233">
        <v>68.81</v>
      </c>
      <c r="C233">
        <v>15735</v>
      </c>
    </row>
    <row r="234" spans="1:3">
      <c r="A234" s="23">
        <v>43952</v>
      </c>
      <c r="B234">
        <v>68.87</v>
      </c>
      <c r="C234">
        <v>800</v>
      </c>
    </row>
    <row r="235" spans="1:3">
      <c r="A235" s="23">
        <v>43955</v>
      </c>
      <c r="B235">
        <v>68</v>
      </c>
      <c r="C235">
        <v>10330</v>
      </c>
    </row>
    <row r="236" spans="1:3">
      <c r="A236" s="23">
        <v>43956</v>
      </c>
      <c r="B236">
        <v>67.5</v>
      </c>
      <c r="C236">
        <v>4250</v>
      </c>
    </row>
    <row r="237" spans="1:3">
      <c r="A237" s="23">
        <v>43957</v>
      </c>
      <c r="B237">
        <v>67.489999999999995</v>
      </c>
      <c r="C237">
        <v>38956</v>
      </c>
    </row>
    <row r="238" spans="1:3">
      <c r="A238" s="23">
        <v>43958</v>
      </c>
      <c r="B238">
        <v>65</v>
      </c>
      <c r="C238">
        <v>11368</v>
      </c>
    </row>
    <row r="239" spans="1:3">
      <c r="A239" s="23">
        <v>43959</v>
      </c>
      <c r="B239">
        <v>67</v>
      </c>
      <c r="C239">
        <v>9409</v>
      </c>
    </row>
    <row r="240" spans="1:3">
      <c r="A240" s="23">
        <v>43962</v>
      </c>
      <c r="B240">
        <v>67</v>
      </c>
      <c r="C240">
        <v>20941</v>
      </c>
    </row>
    <row r="241" spans="1:3">
      <c r="A241" s="23">
        <v>43964</v>
      </c>
      <c r="B241">
        <v>67</v>
      </c>
      <c r="C241">
        <v>7270</v>
      </c>
    </row>
    <row r="242" spans="1:3">
      <c r="A242" s="23">
        <v>43965</v>
      </c>
      <c r="B242">
        <v>67</v>
      </c>
      <c r="C242">
        <v>2800</v>
      </c>
    </row>
    <row r="243" spans="1:3">
      <c r="A243" s="23">
        <v>43966</v>
      </c>
      <c r="B243">
        <v>67</v>
      </c>
      <c r="C243">
        <v>5361</v>
      </c>
    </row>
    <row r="244" spans="1:3">
      <c r="A244" s="23">
        <v>43969</v>
      </c>
      <c r="B244">
        <v>67</v>
      </c>
      <c r="C244">
        <v>29</v>
      </c>
    </row>
    <row r="245" spans="1:3">
      <c r="A245" s="23">
        <v>43970</v>
      </c>
      <c r="B245">
        <v>66.239999999999995</v>
      </c>
      <c r="C245">
        <v>39711</v>
      </c>
    </row>
    <row r="246" spans="1:3">
      <c r="A246" s="23">
        <v>43971</v>
      </c>
      <c r="B246">
        <v>65</v>
      </c>
      <c r="C246">
        <v>17458</v>
      </c>
    </row>
    <row r="247" spans="1:3">
      <c r="A247" s="23">
        <v>43972</v>
      </c>
      <c r="B247">
        <v>66</v>
      </c>
      <c r="C247">
        <v>30500</v>
      </c>
    </row>
    <row r="248" spans="1:3">
      <c r="A248" s="23">
        <v>43973</v>
      </c>
      <c r="B248">
        <v>66</v>
      </c>
      <c r="C248">
        <v>14545</v>
      </c>
    </row>
    <row r="249" spans="1:3">
      <c r="A249" s="23">
        <v>43976</v>
      </c>
      <c r="B249">
        <v>66</v>
      </c>
      <c r="C249">
        <v>14955</v>
      </c>
    </row>
    <row r="250" spans="1:3">
      <c r="A250" s="23">
        <v>43977</v>
      </c>
      <c r="B250">
        <v>65.5</v>
      </c>
      <c r="C250">
        <v>229319</v>
      </c>
    </row>
    <row r="251" spans="1:3">
      <c r="A251" s="23">
        <v>43980</v>
      </c>
      <c r="B251">
        <v>66</v>
      </c>
      <c r="C251">
        <v>3975</v>
      </c>
    </row>
    <row r="252" spans="1:3">
      <c r="A252" s="23">
        <v>43984</v>
      </c>
      <c r="B252">
        <v>66</v>
      </c>
      <c r="C252">
        <v>40100</v>
      </c>
    </row>
    <row r="253" spans="1:3">
      <c r="A253" s="23">
        <v>43985</v>
      </c>
      <c r="B253">
        <v>66</v>
      </c>
      <c r="C253">
        <v>41631</v>
      </c>
    </row>
    <row r="254" spans="1:3">
      <c r="A254" s="23">
        <v>43986</v>
      </c>
      <c r="B254">
        <v>66</v>
      </c>
      <c r="C254">
        <v>24340</v>
      </c>
    </row>
    <row r="255" spans="1:3">
      <c r="A255" s="23">
        <v>43990</v>
      </c>
      <c r="B255">
        <v>65.42</v>
      </c>
      <c r="C255">
        <v>18819</v>
      </c>
    </row>
    <row r="256" spans="1:3">
      <c r="A256" s="23">
        <v>43991</v>
      </c>
      <c r="B256">
        <v>68.5</v>
      </c>
      <c r="C256">
        <v>89916</v>
      </c>
    </row>
    <row r="257" spans="1:3">
      <c r="A257" s="23">
        <v>43992</v>
      </c>
      <c r="B257">
        <v>68.45</v>
      </c>
      <c r="C257">
        <v>6600</v>
      </c>
    </row>
    <row r="258" spans="1:3">
      <c r="A258" s="23">
        <v>43993</v>
      </c>
      <c r="B258">
        <v>64.510000000000005</v>
      </c>
      <c r="C258">
        <v>1000</v>
      </c>
    </row>
    <row r="259" spans="1:3">
      <c r="A259" s="23">
        <v>43994</v>
      </c>
      <c r="B259">
        <v>68.44</v>
      </c>
      <c r="C259">
        <v>15575</v>
      </c>
    </row>
    <row r="260" spans="1:3">
      <c r="A260" s="23">
        <v>43997</v>
      </c>
      <c r="B260">
        <v>66</v>
      </c>
      <c r="C260">
        <v>12657</v>
      </c>
    </row>
    <row r="261" spans="1:3">
      <c r="A261" s="23">
        <v>43998</v>
      </c>
      <c r="B261">
        <v>65</v>
      </c>
      <c r="C261">
        <v>7000</v>
      </c>
    </row>
    <row r="262" spans="1:3">
      <c r="A262" s="23">
        <v>43999</v>
      </c>
      <c r="B262">
        <v>66</v>
      </c>
      <c r="C262">
        <v>4317</v>
      </c>
    </row>
    <row r="263" spans="1:3">
      <c r="A263" s="23">
        <v>44004</v>
      </c>
      <c r="B263">
        <v>63.06</v>
      </c>
      <c r="C263">
        <v>3275</v>
      </c>
    </row>
    <row r="264" spans="1:3">
      <c r="A264" s="23">
        <v>44005</v>
      </c>
      <c r="B264">
        <v>65</v>
      </c>
      <c r="C264">
        <v>4480</v>
      </c>
    </row>
    <row r="265" spans="1:3">
      <c r="A265" s="23">
        <v>44008</v>
      </c>
      <c r="B265">
        <v>65</v>
      </c>
      <c r="C265">
        <v>11024</v>
      </c>
    </row>
    <row r="266" spans="1:3">
      <c r="A266" s="23">
        <v>44011</v>
      </c>
      <c r="B266">
        <v>65</v>
      </c>
      <c r="C266">
        <v>4</v>
      </c>
    </row>
    <row r="267" spans="1:3">
      <c r="A267" s="23">
        <v>44012</v>
      </c>
      <c r="B267">
        <v>65</v>
      </c>
      <c r="C267">
        <v>2</v>
      </c>
    </row>
    <row r="268" spans="1:3">
      <c r="A268" s="23">
        <v>44014</v>
      </c>
      <c r="B268">
        <v>65</v>
      </c>
      <c r="C268">
        <v>9826</v>
      </c>
    </row>
    <row r="269" spans="1:3">
      <c r="A269" s="23">
        <v>44015</v>
      </c>
      <c r="B269">
        <v>64</v>
      </c>
      <c r="C269">
        <v>783</v>
      </c>
    </row>
    <row r="270" spans="1:3">
      <c r="A270" s="23">
        <v>44018</v>
      </c>
      <c r="B270">
        <v>63.9</v>
      </c>
      <c r="C270">
        <v>6945</v>
      </c>
    </row>
    <row r="271" spans="1:3">
      <c r="A271" s="23">
        <v>44019</v>
      </c>
      <c r="B271">
        <v>63.9</v>
      </c>
      <c r="C271">
        <v>200</v>
      </c>
    </row>
    <row r="272" spans="1:3">
      <c r="A272" s="23">
        <v>44020</v>
      </c>
      <c r="B272">
        <v>63.9</v>
      </c>
      <c r="C272">
        <v>10</v>
      </c>
    </row>
    <row r="273" spans="1:3">
      <c r="A273" s="23">
        <v>44021</v>
      </c>
      <c r="B273">
        <v>60</v>
      </c>
      <c r="C273">
        <v>7956</v>
      </c>
    </row>
    <row r="274" spans="1:3">
      <c r="A274" s="23">
        <v>44022</v>
      </c>
      <c r="B274">
        <v>63.7</v>
      </c>
      <c r="C274">
        <v>80</v>
      </c>
    </row>
    <row r="275" spans="1:3">
      <c r="A275" s="23">
        <v>44028</v>
      </c>
      <c r="B275">
        <v>63.8</v>
      </c>
      <c r="C275">
        <v>807</v>
      </c>
    </row>
    <row r="276" spans="1:3">
      <c r="A276" s="23">
        <v>44029</v>
      </c>
      <c r="B276">
        <v>63</v>
      </c>
      <c r="C276">
        <v>1000</v>
      </c>
    </row>
    <row r="277" spans="1:3">
      <c r="A277" s="23">
        <v>44032</v>
      </c>
      <c r="B277">
        <v>62.85</v>
      </c>
      <c r="C277">
        <v>6022</v>
      </c>
    </row>
    <row r="278" spans="1:3">
      <c r="A278" s="23">
        <v>44033</v>
      </c>
      <c r="B278">
        <v>63</v>
      </c>
      <c r="C278">
        <v>12366</v>
      </c>
    </row>
    <row r="279" spans="1:3">
      <c r="A279" s="23">
        <v>44034</v>
      </c>
      <c r="B279">
        <v>63.97</v>
      </c>
      <c r="C279">
        <v>3500</v>
      </c>
    </row>
    <row r="280" spans="1:3">
      <c r="A280" s="23">
        <v>44035</v>
      </c>
      <c r="B280">
        <v>63.9</v>
      </c>
      <c r="C280">
        <v>5200</v>
      </c>
    </row>
    <row r="281" spans="1:3">
      <c r="A281" s="23">
        <v>44036</v>
      </c>
      <c r="B281">
        <v>62.96</v>
      </c>
      <c r="C281">
        <v>9676</v>
      </c>
    </row>
    <row r="282" spans="1:3">
      <c r="A282" s="23">
        <v>44039</v>
      </c>
      <c r="B282">
        <v>59.86</v>
      </c>
      <c r="C282">
        <v>24715</v>
      </c>
    </row>
    <row r="283" spans="1:3">
      <c r="A283" s="23">
        <v>44040</v>
      </c>
      <c r="B283">
        <v>62.05</v>
      </c>
      <c r="C283">
        <v>7640</v>
      </c>
    </row>
    <row r="284" spans="1:3">
      <c r="A284" s="23">
        <v>44042</v>
      </c>
      <c r="B284">
        <v>62</v>
      </c>
      <c r="C284">
        <v>1000</v>
      </c>
    </row>
    <row r="285" spans="1:3">
      <c r="A285" s="23">
        <v>44043</v>
      </c>
      <c r="B285">
        <v>63</v>
      </c>
      <c r="C285">
        <v>11210</v>
      </c>
    </row>
    <row r="286" spans="1:3">
      <c r="A286" s="23">
        <v>44046</v>
      </c>
      <c r="B286">
        <v>63.75</v>
      </c>
      <c r="C286">
        <v>13860</v>
      </c>
    </row>
    <row r="287" spans="1:3">
      <c r="A287" s="23">
        <v>44047</v>
      </c>
      <c r="B287">
        <v>61.33</v>
      </c>
      <c r="C287">
        <v>6838</v>
      </c>
    </row>
    <row r="288" spans="1:3">
      <c r="A288" s="23">
        <v>44048</v>
      </c>
      <c r="B288">
        <v>61.99</v>
      </c>
      <c r="C288">
        <v>206</v>
      </c>
    </row>
    <row r="289" spans="1:3">
      <c r="A289" s="23">
        <v>44049</v>
      </c>
      <c r="B289">
        <v>60.4</v>
      </c>
      <c r="C289">
        <v>4605</v>
      </c>
    </row>
    <row r="290" spans="1:3">
      <c r="A290" s="23">
        <v>44050</v>
      </c>
      <c r="B290">
        <v>63</v>
      </c>
      <c r="C290">
        <v>13482</v>
      </c>
    </row>
    <row r="291" spans="1:3">
      <c r="A291" s="23">
        <v>44053</v>
      </c>
      <c r="B291">
        <v>62.2</v>
      </c>
      <c r="C291">
        <v>4700</v>
      </c>
    </row>
    <row r="292" spans="1:3">
      <c r="A292" s="23">
        <v>44054</v>
      </c>
      <c r="B292">
        <v>63</v>
      </c>
      <c r="C292">
        <v>6229</v>
      </c>
    </row>
    <row r="293" spans="1:3">
      <c r="A293" s="23">
        <v>44055</v>
      </c>
      <c r="B293">
        <v>63</v>
      </c>
      <c r="C293">
        <v>5951</v>
      </c>
    </row>
    <row r="294" spans="1:3">
      <c r="A294" s="23">
        <v>44056</v>
      </c>
      <c r="B294">
        <v>63</v>
      </c>
      <c r="C294">
        <v>620</v>
      </c>
    </row>
    <row r="295" spans="1:3">
      <c r="A295" s="23">
        <v>44057</v>
      </c>
      <c r="B295">
        <v>62.5</v>
      </c>
      <c r="C295">
        <v>610</v>
      </c>
    </row>
    <row r="296" spans="1:3">
      <c r="A296" s="23">
        <v>44060</v>
      </c>
      <c r="B296">
        <v>62.5</v>
      </c>
      <c r="C296">
        <v>4428</v>
      </c>
    </row>
    <row r="297" spans="1:3">
      <c r="A297" s="23">
        <v>44061</v>
      </c>
      <c r="B297">
        <v>63.5</v>
      </c>
      <c r="C297">
        <v>4451</v>
      </c>
    </row>
    <row r="298" spans="1:3">
      <c r="A298" s="23">
        <v>44062</v>
      </c>
      <c r="B298">
        <v>63.6</v>
      </c>
      <c r="C298">
        <v>529</v>
      </c>
    </row>
    <row r="299" spans="1:3">
      <c r="A299" s="23">
        <v>44063</v>
      </c>
      <c r="B299">
        <v>63.6</v>
      </c>
      <c r="C299">
        <v>6700</v>
      </c>
    </row>
    <row r="300" spans="1:3">
      <c r="A300" s="23">
        <v>44064</v>
      </c>
      <c r="B300">
        <v>63.69</v>
      </c>
      <c r="C300">
        <v>1000</v>
      </c>
    </row>
    <row r="301" spans="1:3">
      <c r="A301" s="23">
        <v>44067</v>
      </c>
      <c r="B301">
        <v>62.67</v>
      </c>
      <c r="C301">
        <v>28248</v>
      </c>
    </row>
    <row r="302" spans="1:3">
      <c r="A302" s="23">
        <v>44068</v>
      </c>
      <c r="B302">
        <v>63.9</v>
      </c>
      <c r="C302">
        <v>28014</v>
      </c>
    </row>
    <row r="303" spans="1:3">
      <c r="A303" s="23">
        <v>44069</v>
      </c>
      <c r="B303">
        <v>63.5</v>
      </c>
      <c r="C303">
        <v>10014</v>
      </c>
    </row>
    <row r="304" spans="1:3">
      <c r="A304" s="23">
        <v>44070</v>
      </c>
      <c r="B304">
        <v>63</v>
      </c>
      <c r="C304">
        <v>2245</v>
      </c>
    </row>
    <row r="305" spans="1:3">
      <c r="A305" s="23">
        <v>44071</v>
      </c>
      <c r="B305">
        <v>61.31</v>
      </c>
      <c r="C305">
        <v>27142</v>
      </c>
    </row>
    <row r="306" spans="1:3">
      <c r="A306" s="23">
        <v>44074</v>
      </c>
      <c r="B306">
        <v>62.96</v>
      </c>
      <c r="C306">
        <v>4019</v>
      </c>
    </row>
    <row r="307" spans="1:3">
      <c r="A307" s="23">
        <v>44075</v>
      </c>
      <c r="B307">
        <v>62.72</v>
      </c>
      <c r="C307">
        <v>16606</v>
      </c>
    </row>
    <row r="308" spans="1:3">
      <c r="A308" s="23">
        <v>44076</v>
      </c>
      <c r="B308">
        <v>62.99</v>
      </c>
      <c r="C308">
        <v>19079</v>
      </c>
    </row>
    <row r="309" spans="1:3">
      <c r="A309" s="23">
        <v>44077</v>
      </c>
      <c r="B309">
        <v>63</v>
      </c>
      <c r="C309">
        <v>7890</v>
      </c>
    </row>
    <row r="310" spans="1:3">
      <c r="A310" s="23">
        <v>44078</v>
      </c>
      <c r="B310">
        <v>62.94</v>
      </c>
      <c r="C310">
        <v>13310</v>
      </c>
    </row>
    <row r="311" spans="1:3">
      <c r="A311" s="23">
        <v>44082</v>
      </c>
      <c r="B311">
        <v>62.88</v>
      </c>
      <c r="C311">
        <v>18467</v>
      </c>
    </row>
    <row r="312" spans="1:3">
      <c r="A312" s="23">
        <v>44083</v>
      </c>
      <c r="B312">
        <v>62.88</v>
      </c>
      <c r="C312">
        <v>1200</v>
      </c>
    </row>
    <row r="313" spans="1:3">
      <c r="A313" s="23">
        <v>44084</v>
      </c>
      <c r="B313">
        <v>62.87</v>
      </c>
      <c r="C313">
        <v>94915</v>
      </c>
    </row>
    <row r="314" spans="1:3">
      <c r="A314" s="23">
        <v>44085</v>
      </c>
      <c r="B314">
        <v>65</v>
      </c>
      <c r="C314">
        <v>92381</v>
      </c>
    </row>
    <row r="315" spans="1:3">
      <c r="A315" s="23">
        <v>44088</v>
      </c>
      <c r="B315">
        <v>69.510000000000005</v>
      </c>
      <c r="C315">
        <v>344045</v>
      </c>
    </row>
    <row r="316" spans="1:3">
      <c r="A316" s="23">
        <v>44089</v>
      </c>
      <c r="B316">
        <v>69.59</v>
      </c>
      <c r="C316">
        <v>657512</v>
      </c>
    </row>
    <row r="317" spans="1:3">
      <c r="A317" s="23">
        <v>44090</v>
      </c>
      <c r="B317">
        <v>70.150000000000006</v>
      </c>
      <c r="C317">
        <v>29075</v>
      </c>
    </row>
    <row r="318" spans="1:3">
      <c r="A318" s="23">
        <v>44091</v>
      </c>
      <c r="B318">
        <v>70.08</v>
      </c>
      <c r="C318">
        <v>1162851</v>
      </c>
    </row>
    <row r="319" spans="1:3">
      <c r="A319" s="23">
        <v>44092</v>
      </c>
      <c r="B319">
        <v>70</v>
      </c>
      <c r="C319">
        <v>21101</v>
      </c>
    </row>
    <row r="320" spans="1:3">
      <c r="A320" s="23">
        <v>44095</v>
      </c>
      <c r="B320">
        <v>70</v>
      </c>
      <c r="C320">
        <v>13080</v>
      </c>
    </row>
    <row r="321" spans="1:3">
      <c r="A321" s="23">
        <v>44096</v>
      </c>
      <c r="B321">
        <v>70</v>
      </c>
      <c r="C321">
        <v>4094</v>
      </c>
    </row>
    <row r="322" spans="1:3">
      <c r="A322" s="23">
        <v>44097</v>
      </c>
      <c r="B322">
        <v>70</v>
      </c>
      <c r="C322">
        <v>16313</v>
      </c>
    </row>
    <row r="323" spans="1:3">
      <c r="A323" s="23">
        <v>44098</v>
      </c>
      <c r="B323">
        <v>70</v>
      </c>
      <c r="C323">
        <v>29536</v>
      </c>
    </row>
    <row r="324" spans="1:3">
      <c r="A324" s="23">
        <v>44099</v>
      </c>
      <c r="B324">
        <v>70</v>
      </c>
      <c r="C324">
        <v>3129</v>
      </c>
    </row>
    <row r="325" spans="1:3">
      <c r="A325" s="23">
        <v>44102</v>
      </c>
      <c r="B325">
        <v>70</v>
      </c>
      <c r="C325">
        <v>83816</v>
      </c>
    </row>
    <row r="326" spans="1:3">
      <c r="A326" s="23">
        <v>44103</v>
      </c>
      <c r="B326">
        <v>70</v>
      </c>
      <c r="C326">
        <v>27404</v>
      </c>
    </row>
    <row r="327" spans="1:3">
      <c r="A327" s="23">
        <v>44104</v>
      </c>
      <c r="B327">
        <v>70</v>
      </c>
      <c r="C327">
        <v>29349</v>
      </c>
    </row>
    <row r="328" spans="1:3">
      <c r="A328" s="23">
        <v>44105</v>
      </c>
      <c r="B328">
        <v>70</v>
      </c>
      <c r="C328">
        <v>24199</v>
      </c>
    </row>
    <row r="329" spans="1:3">
      <c r="A329" s="23">
        <v>44106</v>
      </c>
      <c r="B329">
        <v>70</v>
      </c>
      <c r="C329">
        <v>1</v>
      </c>
    </row>
    <row r="330" spans="1:3">
      <c r="A330" s="23">
        <v>44109</v>
      </c>
      <c r="B330">
        <v>70</v>
      </c>
      <c r="C330">
        <v>17374</v>
      </c>
    </row>
    <row r="331" spans="1:3">
      <c r="A331" s="23">
        <v>44110</v>
      </c>
      <c r="B331">
        <v>69</v>
      </c>
      <c r="C331">
        <v>15323</v>
      </c>
    </row>
    <row r="332" spans="1:3">
      <c r="A332" s="23">
        <v>44111</v>
      </c>
      <c r="B332">
        <v>70</v>
      </c>
      <c r="C332">
        <v>26257</v>
      </c>
    </row>
    <row r="333" spans="1:3">
      <c r="A333" s="23">
        <v>44112</v>
      </c>
      <c r="B333">
        <v>69.72</v>
      </c>
      <c r="C333">
        <v>21183</v>
      </c>
    </row>
    <row r="334" spans="1:3">
      <c r="A334" s="23">
        <v>44113</v>
      </c>
      <c r="B334">
        <v>70</v>
      </c>
      <c r="C334">
        <v>3841</v>
      </c>
    </row>
    <row r="335" spans="1:3">
      <c r="A335" s="23">
        <v>44116</v>
      </c>
      <c r="B335">
        <v>70</v>
      </c>
      <c r="C335">
        <v>85155</v>
      </c>
    </row>
    <row r="336" spans="1:3">
      <c r="A336" s="23">
        <v>44117</v>
      </c>
      <c r="B336">
        <v>70.989999999999995</v>
      </c>
      <c r="C336">
        <v>45033</v>
      </c>
    </row>
    <row r="337" spans="1:3">
      <c r="A337" s="23">
        <v>44118</v>
      </c>
      <c r="B337">
        <v>70.989999999999995</v>
      </c>
      <c r="C337">
        <v>6583</v>
      </c>
    </row>
    <row r="338" spans="1:3">
      <c r="A338" s="23">
        <v>44120</v>
      </c>
      <c r="B338">
        <v>70</v>
      </c>
      <c r="C338">
        <v>292548</v>
      </c>
    </row>
    <row r="339" spans="1:3">
      <c r="A339" s="23">
        <v>44123</v>
      </c>
      <c r="B339">
        <v>69.98</v>
      </c>
      <c r="C339">
        <v>44722</v>
      </c>
    </row>
    <row r="340" spans="1:3">
      <c r="A340" s="23">
        <v>44124</v>
      </c>
      <c r="B340">
        <v>69.98</v>
      </c>
      <c r="C340">
        <v>30253</v>
      </c>
    </row>
    <row r="341" spans="1:3">
      <c r="A341" s="23">
        <v>44125</v>
      </c>
      <c r="B341">
        <v>69.98</v>
      </c>
      <c r="C341">
        <v>2795</v>
      </c>
    </row>
    <row r="342" spans="1:3">
      <c r="A342" s="23">
        <v>44126</v>
      </c>
      <c r="B342">
        <v>69.98</v>
      </c>
      <c r="C342">
        <v>8956</v>
      </c>
    </row>
    <row r="343" spans="1:3">
      <c r="A343" s="23">
        <v>44127</v>
      </c>
      <c r="B343">
        <v>68.010000000000005</v>
      </c>
      <c r="C343">
        <v>3210</v>
      </c>
    </row>
    <row r="344" spans="1:3">
      <c r="A344" s="23">
        <v>44130</v>
      </c>
      <c r="B344">
        <v>68.5</v>
      </c>
      <c r="C344">
        <v>1500</v>
      </c>
    </row>
    <row r="345" spans="1:3">
      <c r="A345" s="23">
        <v>44132</v>
      </c>
      <c r="B345">
        <v>68.5</v>
      </c>
      <c r="C345">
        <v>3490</v>
      </c>
    </row>
    <row r="346" spans="1:3">
      <c r="A346" s="23">
        <v>44133</v>
      </c>
      <c r="B346">
        <v>68</v>
      </c>
      <c r="C346">
        <v>2060</v>
      </c>
    </row>
    <row r="347" spans="1:3">
      <c r="A347" s="23">
        <v>44134</v>
      </c>
      <c r="B347">
        <v>68</v>
      </c>
      <c r="C347">
        <v>958</v>
      </c>
    </row>
    <row r="348" spans="1:3">
      <c r="A348" s="23">
        <v>44137</v>
      </c>
      <c r="B348">
        <v>67.989999999999995</v>
      </c>
      <c r="C348">
        <v>26415</v>
      </c>
    </row>
    <row r="349" spans="1:3">
      <c r="A349" s="23">
        <v>44139</v>
      </c>
      <c r="B349">
        <v>68.28</v>
      </c>
      <c r="C349">
        <v>9471</v>
      </c>
    </row>
    <row r="350" spans="1:3">
      <c r="A350" s="23">
        <v>44140</v>
      </c>
      <c r="B350">
        <v>68.39</v>
      </c>
      <c r="C350">
        <v>420</v>
      </c>
    </row>
    <row r="351" spans="1:3">
      <c r="A351" s="23">
        <v>44141</v>
      </c>
      <c r="B351">
        <v>68.290000000000006</v>
      </c>
      <c r="C351">
        <v>19643</v>
      </c>
    </row>
    <row r="352" spans="1:3">
      <c r="A352" s="23">
        <v>44144</v>
      </c>
      <c r="B352">
        <v>64.33</v>
      </c>
      <c r="C352">
        <v>9962</v>
      </c>
    </row>
    <row r="353" spans="1:3">
      <c r="A353" s="23">
        <v>44145</v>
      </c>
      <c r="B353">
        <v>67.989999999999995</v>
      </c>
      <c r="C353">
        <v>8871</v>
      </c>
    </row>
    <row r="354" spans="1:3">
      <c r="A354" s="23">
        <v>44146</v>
      </c>
      <c r="B354">
        <v>67.77</v>
      </c>
      <c r="C354">
        <v>2141</v>
      </c>
    </row>
    <row r="355" spans="1:3">
      <c r="A355" s="23">
        <v>44147</v>
      </c>
      <c r="B355">
        <v>67.78</v>
      </c>
      <c r="C355">
        <v>700</v>
      </c>
    </row>
    <row r="356" spans="1:3">
      <c r="A356" s="23">
        <v>44148</v>
      </c>
      <c r="B356">
        <v>68.27</v>
      </c>
      <c r="C356">
        <v>998</v>
      </c>
    </row>
    <row r="357" spans="1:3">
      <c r="A357" s="23">
        <v>44153</v>
      </c>
      <c r="B357">
        <v>68.27</v>
      </c>
      <c r="C357">
        <v>400</v>
      </c>
    </row>
    <row r="358" spans="1:3">
      <c r="A358" s="23">
        <v>44154</v>
      </c>
      <c r="B358">
        <v>68.260000000000005</v>
      </c>
      <c r="C358">
        <v>1689</v>
      </c>
    </row>
    <row r="359" spans="1:3">
      <c r="A359" s="23">
        <v>44155</v>
      </c>
      <c r="B359">
        <v>68.260000000000005</v>
      </c>
      <c r="C359">
        <v>8474</v>
      </c>
    </row>
    <row r="360" spans="1:3">
      <c r="A360" s="23">
        <v>44158</v>
      </c>
      <c r="B360">
        <v>68.28</v>
      </c>
      <c r="C360">
        <v>1600</v>
      </c>
    </row>
    <row r="361" spans="1:3">
      <c r="A361" s="23">
        <v>44159</v>
      </c>
      <c r="B361">
        <v>68</v>
      </c>
      <c r="C361">
        <v>442</v>
      </c>
    </row>
    <row r="362" spans="1:3">
      <c r="A362" s="23">
        <v>44160</v>
      </c>
      <c r="B362">
        <v>68.2</v>
      </c>
      <c r="C362">
        <v>2980</v>
      </c>
    </row>
    <row r="363" spans="1:3">
      <c r="A363" s="23">
        <v>44162</v>
      </c>
      <c r="B363">
        <v>68.28</v>
      </c>
      <c r="C363">
        <v>8709</v>
      </c>
    </row>
    <row r="364" spans="1:3">
      <c r="A364" s="23">
        <v>44165</v>
      </c>
      <c r="B364">
        <v>67.650000000000006</v>
      </c>
      <c r="C364">
        <v>2309</v>
      </c>
    </row>
    <row r="365" spans="1:3">
      <c r="A365" s="23">
        <v>44166</v>
      </c>
      <c r="B365">
        <v>68.290000000000006</v>
      </c>
      <c r="C365">
        <v>895</v>
      </c>
    </row>
    <row r="366" spans="1:3">
      <c r="A366" s="23">
        <v>44167</v>
      </c>
      <c r="B366">
        <v>68.290000000000006</v>
      </c>
      <c r="C366">
        <v>3567</v>
      </c>
    </row>
    <row r="367" spans="1:3">
      <c r="A367" s="23">
        <v>44168</v>
      </c>
      <c r="B367">
        <v>68.2</v>
      </c>
      <c r="C367">
        <v>600</v>
      </c>
    </row>
    <row r="368" spans="1:3">
      <c r="A368" s="23">
        <v>44169</v>
      </c>
      <c r="B368">
        <v>68.2</v>
      </c>
      <c r="C368">
        <v>365</v>
      </c>
    </row>
    <row r="369" spans="1:3">
      <c r="A369" s="23">
        <v>44172</v>
      </c>
      <c r="B369">
        <v>68.28</v>
      </c>
      <c r="C369">
        <v>22759</v>
      </c>
    </row>
    <row r="370" spans="1:3">
      <c r="A370" s="23">
        <v>44173</v>
      </c>
      <c r="B370">
        <v>68.05</v>
      </c>
      <c r="C370">
        <v>539</v>
      </c>
    </row>
    <row r="371" spans="1:3">
      <c r="A371" s="23">
        <v>44174</v>
      </c>
      <c r="B371">
        <v>68.2</v>
      </c>
      <c r="C371">
        <v>40375</v>
      </c>
    </row>
    <row r="372" spans="1:3">
      <c r="A372" s="23">
        <v>44175</v>
      </c>
      <c r="B372">
        <v>65.84</v>
      </c>
      <c r="C372">
        <v>14170</v>
      </c>
    </row>
    <row r="373" spans="1:3">
      <c r="A373" s="23">
        <v>44176</v>
      </c>
      <c r="B373">
        <v>68.180000000000007</v>
      </c>
      <c r="C373">
        <v>301</v>
      </c>
    </row>
    <row r="374" spans="1:3">
      <c r="A374" s="23">
        <v>44179</v>
      </c>
      <c r="B374">
        <v>68.150000000000006</v>
      </c>
      <c r="C374">
        <v>18123</v>
      </c>
    </row>
    <row r="375" spans="1:3">
      <c r="A375" s="23">
        <v>44180</v>
      </c>
      <c r="B375">
        <v>68.17</v>
      </c>
      <c r="C375">
        <v>3391</v>
      </c>
    </row>
    <row r="376" spans="1:3">
      <c r="A376" s="23">
        <v>44181</v>
      </c>
      <c r="B376">
        <v>68.17</v>
      </c>
      <c r="C376">
        <v>34167</v>
      </c>
    </row>
    <row r="377" spans="1:3">
      <c r="A377" s="23">
        <v>44182</v>
      </c>
      <c r="B377">
        <v>68.13</v>
      </c>
      <c r="C377">
        <v>11051</v>
      </c>
    </row>
    <row r="378" spans="1:3">
      <c r="A378" s="23">
        <v>44183</v>
      </c>
      <c r="B378">
        <v>68.02</v>
      </c>
      <c r="C378">
        <v>71244</v>
      </c>
    </row>
    <row r="379" spans="1:3">
      <c r="A379" s="23">
        <v>44186</v>
      </c>
      <c r="B379">
        <v>67.989999999999995</v>
      </c>
      <c r="C379">
        <v>12697</v>
      </c>
    </row>
    <row r="380" spans="1:3">
      <c r="A380" s="23">
        <v>44187</v>
      </c>
      <c r="B380">
        <v>67.98</v>
      </c>
      <c r="C380">
        <v>7879</v>
      </c>
    </row>
    <row r="381" spans="1:3">
      <c r="A381" s="23">
        <v>44188</v>
      </c>
      <c r="B381">
        <v>67.459999999999994</v>
      </c>
      <c r="C381">
        <v>6623</v>
      </c>
    </row>
    <row r="382" spans="1:3">
      <c r="A382" s="23">
        <v>44189</v>
      </c>
      <c r="B382">
        <v>67.48</v>
      </c>
      <c r="C382">
        <v>6696</v>
      </c>
    </row>
    <row r="383" spans="1:3">
      <c r="A383" s="23">
        <v>44190</v>
      </c>
      <c r="B383">
        <v>67</v>
      </c>
      <c r="C383">
        <v>10382</v>
      </c>
    </row>
    <row r="384" spans="1:3">
      <c r="A384" s="23">
        <v>44193</v>
      </c>
      <c r="B384">
        <v>67</v>
      </c>
      <c r="C384">
        <v>4662</v>
      </c>
    </row>
    <row r="385" spans="1:3">
      <c r="A385" s="23">
        <v>44195</v>
      </c>
      <c r="B385">
        <v>66.28</v>
      </c>
      <c r="C385">
        <v>20650</v>
      </c>
    </row>
    <row r="386" spans="1:3">
      <c r="A386" s="24">
        <v>44196</v>
      </c>
      <c r="B386" s="25">
        <v>66.989999999999995</v>
      </c>
      <c r="C386" s="25">
        <v>1895</v>
      </c>
    </row>
    <row r="387" spans="1:3">
      <c r="A387" s="23">
        <v>44200</v>
      </c>
      <c r="B387">
        <v>67</v>
      </c>
      <c r="C387">
        <v>11011</v>
      </c>
    </row>
    <row r="388" spans="1:3">
      <c r="A388" s="23">
        <v>44201</v>
      </c>
      <c r="B388">
        <v>66.8</v>
      </c>
      <c r="C388">
        <v>21382</v>
      </c>
    </row>
    <row r="389" spans="1:3">
      <c r="A389" s="23">
        <v>44202</v>
      </c>
      <c r="B389">
        <v>66.510000000000005</v>
      </c>
      <c r="C389">
        <v>6040</v>
      </c>
    </row>
    <row r="390" spans="1:3">
      <c r="A390" s="23">
        <v>44203</v>
      </c>
      <c r="B390">
        <v>67</v>
      </c>
      <c r="C390">
        <v>2682</v>
      </c>
    </row>
    <row r="391" spans="1:3">
      <c r="A391" s="23">
        <v>44204</v>
      </c>
      <c r="B391">
        <v>67.459999999999994</v>
      </c>
      <c r="C391">
        <v>581</v>
      </c>
    </row>
    <row r="392" spans="1:3">
      <c r="A392" s="23">
        <v>44207</v>
      </c>
      <c r="B392">
        <v>67.48</v>
      </c>
      <c r="C392">
        <v>4988</v>
      </c>
    </row>
    <row r="393" spans="1:3">
      <c r="A393" s="23">
        <v>44208</v>
      </c>
      <c r="B393">
        <v>67.72</v>
      </c>
      <c r="C393">
        <v>23328</v>
      </c>
    </row>
    <row r="394" spans="1:3">
      <c r="A394" s="23">
        <v>44209</v>
      </c>
      <c r="B394">
        <v>68.95</v>
      </c>
      <c r="C394">
        <v>937192</v>
      </c>
    </row>
    <row r="395" spans="1:3">
      <c r="A395" s="23">
        <v>44210</v>
      </c>
      <c r="B395">
        <v>67.8</v>
      </c>
      <c r="C395">
        <v>1905</v>
      </c>
    </row>
    <row r="396" spans="1:3">
      <c r="A396" s="23">
        <v>44211</v>
      </c>
      <c r="B396">
        <v>67.47</v>
      </c>
      <c r="C396">
        <v>19193</v>
      </c>
    </row>
    <row r="397" spans="1:3">
      <c r="A397" s="23">
        <v>44214</v>
      </c>
      <c r="B397">
        <v>67.540000000000006</v>
      </c>
      <c r="C397">
        <v>2475</v>
      </c>
    </row>
    <row r="398" spans="1:3">
      <c r="A398" s="23">
        <v>44215</v>
      </c>
      <c r="B398">
        <v>66.599999999999994</v>
      </c>
      <c r="C398">
        <v>16103</v>
      </c>
    </row>
    <row r="399" spans="1:3">
      <c r="A399" s="23">
        <v>44216</v>
      </c>
      <c r="B399">
        <v>67.7</v>
      </c>
      <c r="C399">
        <v>8241</v>
      </c>
    </row>
    <row r="400" spans="1:3">
      <c r="A400" s="23">
        <v>44217</v>
      </c>
      <c r="B400">
        <v>67</v>
      </c>
      <c r="C400">
        <v>2914</v>
      </c>
    </row>
    <row r="401" spans="1:3">
      <c r="A401" s="23">
        <v>44218</v>
      </c>
      <c r="B401">
        <v>66.7</v>
      </c>
      <c r="C401">
        <v>13710</v>
      </c>
    </row>
    <row r="402" spans="1:3">
      <c r="A402" s="23">
        <v>44221</v>
      </c>
      <c r="B402">
        <v>66.59</v>
      </c>
      <c r="C402">
        <v>4745</v>
      </c>
    </row>
    <row r="403" spans="1:3">
      <c r="A403" s="23">
        <v>44222</v>
      </c>
      <c r="B403">
        <v>66.13</v>
      </c>
      <c r="C403">
        <v>12467</v>
      </c>
    </row>
    <row r="404" spans="1:3">
      <c r="A404" s="23">
        <v>44223</v>
      </c>
      <c r="B404">
        <v>65.09</v>
      </c>
      <c r="C404">
        <v>27709</v>
      </c>
    </row>
    <row r="405" spans="1:3">
      <c r="A405" s="23">
        <v>44224</v>
      </c>
      <c r="B405">
        <v>67.260000000000005</v>
      </c>
      <c r="C405">
        <v>70250</v>
      </c>
    </row>
    <row r="406" spans="1:3">
      <c r="A406" s="23">
        <v>44225</v>
      </c>
      <c r="B406">
        <v>67.510000000000005</v>
      </c>
      <c r="C406">
        <v>440464</v>
      </c>
    </row>
    <row r="407" spans="1:3">
      <c r="A407" s="23">
        <v>44228</v>
      </c>
      <c r="B407">
        <v>65.040000000000006</v>
      </c>
      <c r="C407">
        <v>45051</v>
      </c>
    </row>
    <row r="408" spans="1:3">
      <c r="A408" s="23">
        <v>44229</v>
      </c>
      <c r="B408">
        <v>66</v>
      </c>
      <c r="C408">
        <v>7773</v>
      </c>
    </row>
    <row r="409" spans="1:3">
      <c r="A409" s="23">
        <v>44230</v>
      </c>
      <c r="B409">
        <v>66.599999999999994</v>
      </c>
      <c r="C409">
        <v>2425</v>
      </c>
    </row>
    <row r="410" spans="1:3">
      <c r="A410" s="23">
        <v>44231</v>
      </c>
      <c r="B410">
        <v>66</v>
      </c>
      <c r="C410">
        <v>7037</v>
      </c>
    </row>
    <row r="411" spans="1:3">
      <c r="A411" s="23">
        <v>44232</v>
      </c>
      <c r="B411">
        <v>66</v>
      </c>
      <c r="C411">
        <v>44688</v>
      </c>
    </row>
    <row r="412" spans="1:3">
      <c r="A412" s="23">
        <v>44235</v>
      </c>
      <c r="B412">
        <v>67.489999999999995</v>
      </c>
      <c r="C412">
        <v>9502</v>
      </c>
    </row>
    <row r="413" spans="1:3">
      <c r="A413" s="23">
        <v>44236</v>
      </c>
      <c r="B413">
        <v>66.92</v>
      </c>
      <c r="C413">
        <v>3768</v>
      </c>
    </row>
    <row r="414" spans="1:3">
      <c r="A414" s="23">
        <v>44237</v>
      </c>
      <c r="B414">
        <v>66.989999999999995</v>
      </c>
      <c r="C414">
        <v>52536</v>
      </c>
    </row>
    <row r="415" spans="1:3">
      <c r="A415" s="23">
        <v>44238</v>
      </c>
      <c r="B415">
        <v>66.900000000000006</v>
      </c>
      <c r="C415">
        <v>6909</v>
      </c>
    </row>
    <row r="416" spans="1:3">
      <c r="A416" s="23">
        <v>44242</v>
      </c>
      <c r="B416">
        <v>66.06</v>
      </c>
      <c r="C416">
        <v>34336</v>
      </c>
    </row>
    <row r="417" spans="1:3">
      <c r="A417" s="23">
        <v>44243</v>
      </c>
      <c r="B417">
        <v>67.44</v>
      </c>
      <c r="C417">
        <v>87677</v>
      </c>
    </row>
    <row r="418" spans="1:3">
      <c r="A418" s="23">
        <v>44244</v>
      </c>
      <c r="B418">
        <v>71.02</v>
      </c>
      <c r="C418">
        <v>1542630</v>
      </c>
    </row>
    <row r="419" spans="1:3">
      <c r="A419" s="23">
        <v>44245</v>
      </c>
      <c r="B419">
        <v>79</v>
      </c>
      <c r="C419">
        <v>131927</v>
      </c>
    </row>
    <row r="420" spans="1:3">
      <c r="A420" s="23">
        <v>44246</v>
      </c>
      <c r="B420">
        <v>72.010000000000005</v>
      </c>
      <c r="C420">
        <v>270273</v>
      </c>
    </row>
    <row r="421" spans="1:3">
      <c r="A421" s="23">
        <v>44249</v>
      </c>
      <c r="B421">
        <v>67.08</v>
      </c>
      <c r="C421">
        <v>145824</v>
      </c>
    </row>
    <row r="422" spans="1:3">
      <c r="A422" s="23">
        <v>44250</v>
      </c>
      <c r="B422">
        <v>67.11</v>
      </c>
      <c r="C422">
        <v>822847</v>
      </c>
    </row>
    <row r="423" spans="1:3">
      <c r="A423" s="23">
        <v>44251</v>
      </c>
      <c r="B423">
        <v>67.03</v>
      </c>
      <c r="C423">
        <v>32549</v>
      </c>
    </row>
    <row r="424" spans="1:3">
      <c r="A424" s="23">
        <v>44252</v>
      </c>
      <c r="B424">
        <v>67.16</v>
      </c>
      <c r="C424">
        <v>45316</v>
      </c>
    </row>
    <row r="425" spans="1:3">
      <c r="A425" s="23">
        <v>44253</v>
      </c>
      <c r="B425">
        <v>65.47</v>
      </c>
      <c r="C425">
        <v>192391</v>
      </c>
    </row>
    <row r="426" spans="1:3">
      <c r="A426" s="23">
        <v>44256</v>
      </c>
      <c r="B426">
        <v>68.989999999999995</v>
      </c>
      <c r="C426">
        <v>108232</v>
      </c>
    </row>
    <row r="427" spans="1:3">
      <c r="A427" s="23">
        <v>44257</v>
      </c>
      <c r="B427">
        <v>70.319999999999993</v>
      </c>
      <c r="C427">
        <v>107904</v>
      </c>
    </row>
    <row r="428" spans="1:3">
      <c r="A428" s="23">
        <v>44258</v>
      </c>
      <c r="B428">
        <v>69.900000000000006</v>
      </c>
      <c r="C428">
        <v>29709</v>
      </c>
    </row>
    <row r="429" spans="1:3">
      <c r="A429" s="23">
        <v>44259</v>
      </c>
      <c r="B429">
        <v>69.23</v>
      </c>
      <c r="C429">
        <v>22519</v>
      </c>
    </row>
    <row r="430" spans="1:3">
      <c r="A430" s="23">
        <v>44260</v>
      </c>
      <c r="B430">
        <v>70</v>
      </c>
      <c r="C430">
        <v>67073</v>
      </c>
    </row>
    <row r="431" spans="1:3">
      <c r="A431" s="23">
        <v>44264</v>
      </c>
      <c r="B431">
        <v>68.62</v>
      </c>
      <c r="C431">
        <v>59737</v>
      </c>
    </row>
    <row r="432" spans="1:3">
      <c r="A432" s="23">
        <v>44265</v>
      </c>
      <c r="B432">
        <v>69.5</v>
      </c>
      <c r="C432">
        <v>91323</v>
      </c>
    </row>
    <row r="433" spans="1:3">
      <c r="A433" s="23">
        <v>44266</v>
      </c>
      <c r="B433">
        <v>68.98</v>
      </c>
      <c r="C433">
        <v>67952</v>
      </c>
    </row>
    <row r="434" spans="1:3">
      <c r="A434" s="23">
        <v>44267</v>
      </c>
      <c r="B434">
        <v>64.91</v>
      </c>
      <c r="C434">
        <v>334072</v>
      </c>
    </row>
    <row r="435" spans="1:3">
      <c r="A435" s="23">
        <v>44270</v>
      </c>
      <c r="B435">
        <v>66.7</v>
      </c>
      <c r="C435">
        <v>19131</v>
      </c>
    </row>
    <row r="436" spans="1:3">
      <c r="A436" s="23">
        <v>44271</v>
      </c>
      <c r="B436">
        <v>66.41</v>
      </c>
      <c r="C436">
        <v>70290</v>
      </c>
    </row>
    <row r="437" spans="1:3">
      <c r="A437" s="23">
        <v>44272</v>
      </c>
      <c r="B437">
        <v>66</v>
      </c>
      <c r="C437">
        <v>51879</v>
      </c>
    </row>
    <row r="438" spans="1:3">
      <c r="A438" s="23">
        <v>44273</v>
      </c>
      <c r="B438">
        <v>66.98</v>
      </c>
      <c r="C438">
        <v>217782</v>
      </c>
    </row>
    <row r="439" spans="1:3">
      <c r="A439" s="23">
        <v>44274</v>
      </c>
      <c r="B439">
        <v>66.069999999999993</v>
      </c>
      <c r="C439">
        <v>146914</v>
      </c>
    </row>
    <row r="440" spans="1:3">
      <c r="A440" s="23">
        <v>44277</v>
      </c>
      <c r="B440">
        <v>67.8</v>
      </c>
      <c r="C440">
        <v>153033</v>
      </c>
    </row>
    <row r="441" spans="1:3">
      <c r="A441" s="23">
        <v>44278</v>
      </c>
      <c r="B441">
        <v>67.709999999999994</v>
      </c>
      <c r="C441">
        <v>328173</v>
      </c>
    </row>
    <row r="442" spans="1:3">
      <c r="A442" s="23">
        <v>44279</v>
      </c>
      <c r="B442">
        <v>67.23</v>
      </c>
      <c r="C442">
        <v>159593</v>
      </c>
    </row>
    <row r="443" spans="1:3">
      <c r="A443" s="23">
        <v>44280</v>
      </c>
      <c r="B443">
        <v>69.55</v>
      </c>
      <c r="C443">
        <v>164821</v>
      </c>
    </row>
    <row r="444" spans="1:3">
      <c r="A444" s="23">
        <v>44281</v>
      </c>
      <c r="B444">
        <v>70.83</v>
      </c>
      <c r="C444">
        <v>245321</v>
      </c>
    </row>
    <row r="445" spans="1:3">
      <c r="A445" s="23">
        <v>44284</v>
      </c>
      <c r="B445">
        <v>72.67</v>
      </c>
      <c r="C445">
        <v>192745</v>
      </c>
    </row>
    <row r="446" spans="1:3">
      <c r="A446" s="23">
        <v>44285</v>
      </c>
      <c r="B446">
        <v>73.25</v>
      </c>
      <c r="C446">
        <v>325827</v>
      </c>
    </row>
    <row r="447" spans="1:3">
      <c r="A447" s="23">
        <v>44286</v>
      </c>
      <c r="B447">
        <v>72.31</v>
      </c>
      <c r="C447">
        <v>375272</v>
      </c>
    </row>
    <row r="448" spans="1:3">
      <c r="A448" s="23">
        <v>44287</v>
      </c>
      <c r="B448">
        <v>69.180000000000007</v>
      </c>
      <c r="C448">
        <v>161856</v>
      </c>
    </row>
    <row r="449" spans="1:3">
      <c r="A449" s="23">
        <v>44288</v>
      </c>
      <c r="B449">
        <v>70.900000000000006</v>
      </c>
      <c r="C449">
        <v>21392</v>
      </c>
    </row>
    <row r="450" spans="1:3">
      <c r="A450" s="23">
        <v>44291</v>
      </c>
      <c r="B450">
        <v>68.790000000000006</v>
      </c>
      <c r="C450">
        <v>79087</v>
      </c>
    </row>
    <row r="451" spans="1:3">
      <c r="A451" s="23">
        <v>44292</v>
      </c>
      <c r="B451">
        <v>69.989999999999995</v>
      </c>
      <c r="C451">
        <v>57970</v>
      </c>
    </row>
    <row r="452" spans="1:3">
      <c r="A452" s="23">
        <v>44293</v>
      </c>
      <c r="B452">
        <v>66</v>
      </c>
      <c r="C452">
        <v>143495</v>
      </c>
    </row>
    <row r="453" spans="1:3">
      <c r="A453" s="23">
        <v>44293</v>
      </c>
      <c r="B453">
        <v>66</v>
      </c>
      <c r="C453">
        <v>143495</v>
      </c>
    </row>
    <row r="454" spans="1:3">
      <c r="A454" s="23">
        <v>44294</v>
      </c>
      <c r="B454">
        <v>66</v>
      </c>
      <c r="C454">
        <v>22963</v>
      </c>
    </row>
    <row r="455" spans="1:3">
      <c r="A455" s="23">
        <v>44295</v>
      </c>
      <c r="B455">
        <v>68.73</v>
      </c>
      <c r="C455">
        <v>32985</v>
      </c>
    </row>
    <row r="456" spans="1:3">
      <c r="A456" s="23">
        <v>44298</v>
      </c>
      <c r="B456">
        <v>68.23</v>
      </c>
      <c r="C456">
        <v>70570</v>
      </c>
    </row>
    <row r="457" spans="1:3">
      <c r="A457" s="23">
        <v>44299</v>
      </c>
      <c r="B457">
        <v>68.510000000000005</v>
      </c>
      <c r="C457">
        <v>30687</v>
      </c>
    </row>
    <row r="458" spans="1:3">
      <c r="A458" s="23">
        <v>44300</v>
      </c>
      <c r="B458">
        <v>68.87</v>
      </c>
      <c r="C458">
        <v>22954</v>
      </c>
    </row>
    <row r="459" spans="1:3">
      <c r="A459" s="23">
        <v>44301</v>
      </c>
      <c r="B459">
        <v>69</v>
      </c>
      <c r="C459">
        <v>13413</v>
      </c>
    </row>
    <row r="460" spans="1:3">
      <c r="A460" s="23">
        <v>44302</v>
      </c>
      <c r="B460">
        <v>68.39</v>
      </c>
      <c r="C460">
        <v>35688</v>
      </c>
    </row>
    <row r="461" spans="1:3">
      <c r="A461" s="23">
        <v>44305</v>
      </c>
      <c r="B461">
        <v>67.05</v>
      </c>
      <c r="C461">
        <v>85020</v>
      </c>
    </row>
    <row r="462" spans="1:3">
      <c r="A462" s="23">
        <v>44306</v>
      </c>
      <c r="B462">
        <v>68.099999999999994</v>
      </c>
      <c r="C462">
        <v>45016</v>
      </c>
    </row>
    <row r="463" spans="1:3">
      <c r="A463" s="23">
        <v>44307</v>
      </c>
      <c r="B463">
        <v>67.25</v>
      </c>
      <c r="C463">
        <v>16008</v>
      </c>
    </row>
    <row r="464" spans="1:3">
      <c r="A464" s="23">
        <v>44308</v>
      </c>
      <c r="B464">
        <v>67.989999999999995</v>
      </c>
      <c r="C464">
        <v>28159</v>
      </c>
    </row>
    <row r="465" spans="1:3">
      <c r="A465" s="23">
        <v>44309</v>
      </c>
      <c r="B465">
        <v>67.48</v>
      </c>
      <c r="C465">
        <v>39350</v>
      </c>
    </row>
    <row r="466" spans="1:3">
      <c r="A466" s="23">
        <v>44312</v>
      </c>
      <c r="B466">
        <v>68.010000000000005</v>
      </c>
      <c r="C466">
        <v>46347</v>
      </c>
    </row>
    <row r="467" spans="1:3">
      <c r="A467" s="23">
        <v>44313</v>
      </c>
      <c r="B467">
        <v>67.36</v>
      </c>
      <c r="C467">
        <v>194907</v>
      </c>
    </row>
    <row r="468" spans="1:3">
      <c r="A468" s="23">
        <v>44314</v>
      </c>
      <c r="B468">
        <v>68</v>
      </c>
      <c r="C468">
        <v>48835</v>
      </c>
    </row>
    <row r="469" spans="1:3">
      <c r="A469" s="23">
        <v>44315</v>
      </c>
      <c r="B469">
        <v>68</v>
      </c>
      <c r="C469">
        <v>50549</v>
      </c>
    </row>
    <row r="470" spans="1:3">
      <c r="A470" s="23">
        <v>44316</v>
      </c>
      <c r="B470">
        <v>68</v>
      </c>
      <c r="C470">
        <v>28525</v>
      </c>
    </row>
    <row r="471" spans="1:3">
      <c r="A471" s="23">
        <v>44319</v>
      </c>
      <c r="B471">
        <v>67.95</v>
      </c>
      <c r="C471">
        <v>16858</v>
      </c>
    </row>
    <row r="472" spans="1:3">
      <c r="A472" s="23">
        <v>44320</v>
      </c>
      <c r="B472">
        <v>67.87</v>
      </c>
      <c r="C472">
        <v>30070</v>
      </c>
    </row>
    <row r="473" spans="1:3">
      <c r="A473" s="23">
        <v>44321</v>
      </c>
      <c r="B473">
        <v>67.040000000000006</v>
      </c>
      <c r="C473">
        <v>49126</v>
      </c>
    </row>
    <row r="474" spans="1:3">
      <c r="A474" s="23">
        <v>44322</v>
      </c>
      <c r="B474">
        <v>68</v>
      </c>
      <c r="C474">
        <v>10533</v>
      </c>
    </row>
    <row r="475" spans="1:3">
      <c r="A475" s="23">
        <v>44323</v>
      </c>
      <c r="B475">
        <v>67</v>
      </c>
      <c r="C475">
        <v>67432</v>
      </c>
    </row>
    <row r="476" spans="1:3">
      <c r="A476" s="23">
        <v>44326</v>
      </c>
      <c r="B476">
        <v>66.760000000000005</v>
      </c>
      <c r="C476">
        <v>51011</v>
      </c>
    </row>
    <row r="477" spans="1:3">
      <c r="A477" s="23">
        <v>44327</v>
      </c>
      <c r="B477">
        <v>66.73</v>
      </c>
      <c r="C477">
        <v>20221</v>
      </c>
    </row>
    <row r="478" spans="1:3">
      <c r="A478" s="23">
        <v>44328</v>
      </c>
      <c r="B478">
        <v>67</v>
      </c>
      <c r="C478">
        <v>15220</v>
      </c>
    </row>
    <row r="479" spans="1:3">
      <c r="A479" s="23">
        <v>44329</v>
      </c>
      <c r="B479">
        <v>66.739999999999995</v>
      </c>
      <c r="C479">
        <v>5497</v>
      </c>
    </row>
    <row r="480" spans="1:3">
      <c r="A480" s="23">
        <v>44330</v>
      </c>
      <c r="B480">
        <v>68</v>
      </c>
      <c r="C480">
        <v>20482</v>
      </c>
    </row>
    <row r="481" spans="1:3">
      <c r="A481" s="23">
        <v>44333</v>
      </c>
      <c r="B481">
        <v>68.430000000000007</v>
      </c>
      <c r="C481">
        <v>171263</v>
      </c>
    </row>
    <row r="482" spans="1:3">
      <c r="A482" s="23">
        <v>44334</v>
      </c>
      <c r="B482">
        <v>68.8</v>
      </c>
      <c r="C482">
        <v>19443</v>
      </c>
    </row>
    <row r="483" spans="1:3">
      <c r="A483" s="23">
        <v>44335</v>
      </c>
      <c r="B483">
        <v>67.23</v>
      </c>
      <c r="C483">
        <v>51573</v>
      </c>
    </row>
    <row r="484" spans="1:3">
      <c r="A484" s="23">
        <v>44336</v>
      </c>
      <c r="B484">
        <v>67.5</v>
      </c>
      <c r="C484">
        <v>2582</v>
      </c>
    </row>
    <row r="485" spans="1:3">
      <c r="A485" s="23">
        <v>44337</v>
      </c>
      <c r="B485">
        <v>67.680000000000007</v>
      </c>
      <c r="C485">
        <v>134070</v>
      </c>
    </row>
    <row r="486" spans="1:3">
      <c r="A486" s="23">
        <v>44340</v>
      </c>
      <c r="B486">
        <v>67.22</v>
      </c>
      <c r="C486">
        <v>98824</v>
      </c>
    </row>
    <row r="487" spans="1:3">
      <c r="A487" s="23">
        <v>44341</v>
      </c>
      <c r="B487">
        <v>67.87</v>
      </c>
      <c r="C487">
        <v>575</v>
      </c>
    </row>
    <row r="488" spans="1:3">
      <c r="A488" s="23">
        <v>44343</v>
      </c>
      <c r="B488">
        <v>68.03</v>
      </c>
      <c r="C488">
        <v>451657</v>
      </c>
    </row>
    <row r="489" spans="1:3">
      <c r="A489" s="23">
        <v>44344</v>
      </c>
      <c r="B489">
        <v>68.599999999999994</v>
      </c>
      <c r="C489">
        <v>3616</v>
      </c>
    </row>
    <row r="490" spans="1:3">
      <c r="A490" s="23">
        <v>44347</v>
      </c>
      <c r="B490">
        <v>68</v>
      </c>
      <c r="C490">
        <v>41372</v>
      </c>
    </row>
    <row r="491" spans="1:3">
      <c r="A491" s="23">
        <v>44349</v>
      </c>
      <c r="B491">
        <v>67.97</v>
      </c>
      <c r="C491">
        <v>7213</v>
      </c>
    </row>
    <row r="492" spans="1:3">
      <c r="A492" s="23">
        <v>44350</v>
      </c>
      <c r="B492">
        <v>67.489999999999995</v>
      </c>
      <c r="C492">
        <v>105119</v>
      </c>
    </row>
    <row r="493" spans="1:3">
      <c r="A493" s="23">
        <v>44351</v>
      </c>
      <c r="B493">
        <v>68.040000000000006</v>
      </c>
      <c r="C493">
        <v>80633</v>
      </c>
    </row>
    <row r="494" spans="1:3">
      <c r="A494" s="23">
        <v>44354</v>
      </c>
      <c r="B494">
        <v>67</v>
      </c>
      <c r="C494">
        <v>3152</v>
      </c>
    </row>
    <row r="495" spans="1:3">
      <c r="A495" s="23">
        <v>44355</v>
      </c>
      <c r="B495">
        <v>66.5</v>
      </c>
      <c r="C495">
        <v>15488</v>
      </c>
    </row>
    <row r="496" spans="1:3">
      <c r="A496" s="23">
        <v>44357</v>
      </c>
      <c r="B496">
        <v>65.540000000000006</v>
      </c>
      <c r="C496">
        <v>8858</v>
      </c>
    </row>
    <row r="497" spans="1:3">
      <c r="A497" s="23">
        <v>44358</v>
      </c>
      <c r="B497">
        <v>66.349999999999994</v>
      </c>
      <c r="C497">
        <v>464</v>
      </c>
    </row>
    <row r="498" spans="1:3">
      <c r="A498" s="23">
        <v>44361</v>
      </c>
      <c r="B498">
        <v>65.3</v>
      </c>
      <c r="C498">
        <v>10500</v>
      </c>
    </row>
    <row r="499" spans="1:3">
      <c r="A499" s="23">
        <v>44362</v>
      </c>
      <c r="B499">
        <v>64.55</v>
      </c>
      <c r="C499">
        <v>120000</v>
      </c>
    </row>
    <row r="500" spans="1:3">
      <c r="A500" s="23">
        <v>44363</v>
      </c>
      <c r="B500">
        <v>65.27</v>
      </c>
      <c r="C500">
        <v>7267</v>
      </c>
    </row>
    <row r="501" spans="1:3">
      <c r="A501" s="23">
        <v>44364</v>
      </c>
      <c r="B501">
        <v>66</v>
      </c>
      <c r="C501">
        <v>30601</v>
      </c>
    </row>
    <row r="502" spans="1:3">
      <c r="A502" s="23">
        <v>44365</v>
      </c>
      <c r="B502">
        <v>63.18</v>
      </c>
      <c r="C502">
        <v>33684</v>
      </c>
    </row>
    <row r="503" spans="1:3">
      <c r="A503" s="23">
        <v>44368</v>
      </c>
      <c r="B503">
        <v>66</v>
      </c>
      <c r="C503">
        <v>17840</v>
      </c>
    </row>
    <row r="504" spans="1:3">
      <c r="A504" s="23">
        <v>44369</v>
      </c>
      <c r="B504">
        <v>64</v>
      </c>
      <c r="C504">
        <v>10000</v>
      </c>
    </row>
    <row r="505" spans="1:3">
      <c r="A505" s="23">
        <v>44370</v>
      </c>
      <c r="B505">
        <v>63.4</v>
      </c>
      <c r="C505">
        <v>10985</v>
      </c>
    </row>
    <row r="506" spans="1:3">
      <c r="A506" s="23">
        <v>44371</v>
      </c>
      <c r="B506">
        <v>66.63</v>
      </c>
      <c r="C506">
        <v>58338</v>
      </c>
    </row>
    <row r="507" spans="1:3">
      <c r="A507" s="23">
        <v>44372</v>
      </c>
      <c r="B507">
        <v>64</v>
      </c>
      <c r="C507">
        <v>2888</v>
      </c>
    </row>
    <row r="508" spans="1:3">
      <c r="A508" s="23">
        <v>44375</v>
      </c>
      <c r="B508">
        <v>64</v>
      </c>
      <c r="C508">
        <v>11307</v>
      </c>
    </row>
    <row r="509" spans="1:3">
      <c r="A509" s="23">
        <v>44376</v>
      </c>
      <c r="B509">
        <v>66.97</v>
      </c>
      <c r="C509">
        <v>4566</v>
      </c>
    </row>
    <row r="510" spans="1:3">
      <c r="A510" s="23">
        <v>44377</v>
      </c>
      <c r="B510">
        <v>66.06</v>
      </c>
      <c r="C510">
        <v>11829</v>
      </c>
    </row>
    <row r="511" spans="1:3">
      <c r="A511" s="23">
        <v>44378</v>
      </c>
      <c r="B511">
        <v>66.599999999999994</v>
      </c>
      <c r="C511">
        <v>2770</v>
      </c>
    </row>
    <row r="512" spans="1:3">
      <c r="A512" s="23">
        <v>44379</v>
      </c>
      <c r="B512">
        <v>65.510000000000005</v>
      </c>
      <c r="C512">
        <v>29089</v>
      </c>
    </row>
    <row r="513" spans="1:3">
      <c r="A513" s="23">
        <v>44382</v>
      </c>
      <c r="B513">
        <v>67</v>
      </c>
      <c r="C513">
        <v>20572</v>
      </c>
    </row>
    <row r="514" spans="1:3">
      <c r="A514" s="23">
        <v>44383</v>
      </c>
      <c r="B514">
        <v>65.34</v>
      </c>
      <c r="C514">
        <v>36026</v>
      </c>
    </row>
    <row r="515" spans="1:3">
      <c r="A515" s="23">
        <v>44384</v>
      </c>
      <c r="B515">
        <v>66.14</v>
      </c>
      <c r="C515">
        <v>14264</v>
      </c>
    </row>
    <row r="516" spans="1:3">
      <c r="A516" s="23">
        <v>44385</v>
      </c>
      <c r="B516">
        <v>66.97</v>
      </c>
      <c r="C516">
        <v>12500</v>
      </c>
    </row>
    <row r="517" spans="1:3">
      <c r="A517" s="23">
        <v>44386</v>
      </c>
      <c r="B517">
        <v>66.09</v>
      </c>
      <c r="C517">
        <v>22372</v>
      </c>
    </row>
    <row r="518" spans="1:3">
      <c r="A518" s="23">
        <v>44396</v>
      </c>
      <c r="B518">
        <v>65</v>
      </c>
      <c r="C518">
        <v>66151</v>
      </c>
    </row>
    <row r="519" spans="1:3">
      <c r="A519" s="23">
        <v>44397</v>
      </c>
      <c r="B519">
        <v>64.62</v>
      </c>
      <c r="C519">
        <v>95521</v>
      </c>
    </row>
    <row r="520" spans="1:3">
      <c r="A520" s="23">
        <v>44398</v>
      </c>
      <c r="B520">
        <v>65.12</v>
      </c>
      <c r="C520">
        <v>1335</v>
      </c>
    </row>
    <row r="521" spans="1:3">
      <c r="A521" s="23">
        <v>44399</v>
      </c>
      <c r="B521">
        <v>66.69</v>
      </c>
      <c r="C521">
        <v>2085</v>
      </c>
    </row>
    <row r="522" spans="1:3">
      <c r="A522" s="23">
        <v>44400</v>
      </c>
      <c r="B522">
        <v>66.010000000000005</v>
      </c>
      <c r="C522">
        <v>1000</v>
      </c>
    </row>
    <row r="523" spans="1:3">
      <c r="A523" s="23">
        <v>44401</v>
      </c>
      <c r="B523">
        <v>66</v>
      </c>
      <c r="C523">
        <v>2340</v>
      </c>
    </row>
    <row r="524" spans="1:3">
      <c r="A524" s="23">
        <v>44403</v>
      </c>
      <c r="B524">
        <v>64.52</v>
      </c>
      <c r="C524">
        <v>14227</v>
      </c>
    </row>
    <row r="525" spans="1:3">
      <c r="A525" s="23">
        <v>44404</v>
      </c>
      <c r="B525">
        <v>66.05</v>
      </c>
      <c r="C525">
        <v>12490</v>
      </c>
    </row>
    <row r="526" spans="1:3">
      <c r="A526" s="23">
        <v>44405</v>
      </c>
      <c r="B526">
        <v>65.989999999999995</v>
      </c>
      <c r="C526">
        <v>12023</v>
      </c>
    </row>
    <row r="527" spans="1:3">
      <c r="A527" s="23">
        <v>44406</v>
      </c>
      <c r="B527">
        <v>64.989999999999995</v>
      </c>
      <c r="C527">
        <v>7551</v>
      </c>
    </row>
    <row r="528" spans="1:3">
      <c r="A528" s="23">
        <v>44407</v>
      </c>
      <c r="B528">
        <v>65</v>
      </c>
      <c r="C528">
        <v>19399</v>
      </c>
    </row>
    <row r="529" spans="1:3">
      <c r="A529" s="23">
        <v>44410</v>
      </c>
      <c r="B529">
        <v>65</v>
      </c>
      <c r="C529">
        <v>2173</v>
      </c>
    </row>
    <row r="530" spans="1:3">
      <c r="A530" s="23">
        <v>44411</v>
      </c>
      <c r="B530">
        <v>65</v>
      </c>
      <c r="C530">
        <v>28278</v>
      </c>
    </row>
    <row r="531" spans="1:3">
      <c r="A531" s="23">
        <v>44412</v>
      </c>
      <c r="B531">
        <v>64.08</v>
      </c>
      <c r="C531">
        <v>18713</v>
      </c>
    </row>
    <row r="532" spans="1:3">
      <c r="A532" s="23">
        <v>44413</v>
      </c>
      <c r="B532">
        <v>65.459999999999994</v>
      </c>
      <c r="C532">
        <v>58675</v>
      </c>
    </row>
    <row r="533" spans="1:3">
      <c r="A533" s="23">
        <v>44414</v>
      </c>
      <c r="B533">
        <v>66</v>
      </c>
      <c r="C533">
        <v>45482</v>
      </c>
    </row>
    <row r="534" spans="1:3">
      <c r="A534" s="23">
        <v>44417</v>
      </c>
      <c r="B534">
        <v>64.66</v>
      </c>
      <c r="C534">
        <v>103708</v>
      </c>
    </row>
    <row r="535" spans="1:3">
      <c r="A535" s="23">
        <v>44418</v>
      </c>
      <c r="B535">
        <v>66.180000000000007</v>
      </c>
      <c r="C535">
        <v>35964</v>
      </c>
    </row>
    <row r="536" spans="1:3">
      <c r="A536" s="23">
        <v>44419</v>
      </c>
      <c r="B536">
        <v>64.819999999999993</v>
      </c>
      <c r="C536">
        <v>195941</v>
      </c>
    </row>
    <row r="537" spans="1:3">
      <c r="A537" s="23">
        <v>44420</v>
      </c>
      <c r="B537">
        <v>66.989999999999995</v>
      </c>
      <c r="C537">
        <v>15463</v>
      </c>
    </row>
    <row r="538" spans="1:3">
      <c r="A538" s="23">
        <v>44421</v>
      </c>
      <c r="B538">
        <v>66.95</v>
      </c>
      <c r="C538">
        <v>26075</v>
      </c>
    </row>
    <row r="539" spans="1:3">
      <c r="A539" s="23">
        <v>44424</v>
      </c>
      <c r="B539">
        <v>64.989999999999995</v>
      </c>
      <c r="C539">
        <v>141169</v>
      </c>
    </row>
    <row r="540" spans="1:3">
      <c r="A540" s="23">
        <v>44425</v>
      </c>
      <c r="B540">
        <v>65.349999999999994</v>
      </c>
      <c r="C540">
        <v>45915</v>
      </c>
    </row>
    <row r="541" spans="1:3">
      <c r="A541" s="23">
        <v>44426</v>
      </c>
      <c r="B541">
        <v>65</v>
      </c>
      <c r="C541">
        <v>3450</v>
      </c>
    </row>
    <row r="542" spans="1:3">
      <c r="A542" s="23">
        <v>44427</v>
      </c>
      <c r="B542">
        <v>65.22</v>
      </c>
      <c r="C542">
        <v>53971</v>
      </c>
    </row>
    <row r="543" spans="1:3">
      <c r="A543" s="23">
        <v>44428</v>
      </c>
      <c r="B543">
        <v>66.209999999999994</v>
      </c>
      <c r="C543">
        <v>54422</v>
      </c>
    </row>
    <row r="544" spans="1:3">
      <c r="A544" s="23">
        <v>44431</v>
      </c>
      <c r="B544">
        <v>65.98</v>
      </c>
      <c r="C544">
        <v>100587</v>
      </c>
    </row>
    <row r="545" spans="1:3">
      <c r="A545" s="23">
        <v>44432</v>
      </c>
      <c r="B545">
        <v>67.540000000000006</v>
      </c>
      <c r="C545">
        <v>132427</v>
      </c>
    </row>
    <row r="546" spans="1:3">
      <c r="A546" s="23">
        <v>44433</v>
      </c>
      <c r="B546">
        <v>67.209999999999994</v>
      </c>
      <c r="C546">
        <v>130319</v>
      </c>
    </row>
    <row r="547" spans="1:3">
      <c r="A547" s="23">
        <v>44434</v>
      </c>
      <c r="B547">
        <v>67.53</v>
      </c>
      <c r="C547">
        <v>160678</v>
      </c>
    </row>
    <row r="548" spans="1:3">
      <c r="A548" s="23">
        <v>44435</v>
      </c>
      <c r="B548">
        <v>68.06</v>
      </c>
      <c r="C548">
        <v>115643</v>
      </c>
    </row>
    <row r="549" spans="1:3">
      <c r="A549" s="23">
        <v>44438</v>
      </c>
      <c r="B549">
        <v>69.44</v>
      </c>
      <c r="C549">
        <v>185406</v>
      </c>
    </row>
    <row r="550" spans="1:3">
      <c r="A550" s="23">
        <v>44439</v>
      </c>
      <c r="B550">
        <v>68.42</v>
      </c>
      <c r="C550">
        <v>110946</v>
      </c>
    </row>
    <row r="551" spans="1:3">
      <c r="A551" s="23">
        <v>44440</v>
      </c>
      <c r="B551">
        <v>72.73</v>
      </c>
      <c r="C551">
        <v>127492</v>
      </c>
    </row>
    <row r="552" spans="1:3">
      <c r="A552" s="23">
        <v>44441</v>
      </c>
      <c r="B552">
        <v>71.77</v>
      </c>
      <c r="C552">
        <v>345716</v>
      </c>
    </row>
    <row r="553" spans="1:3">
      <c r="A553" s="23">
        <v>44442</v>
      </c>
      <c r="B553">
        <v>71.92</v>
      </c>
      <c r="C553">
        <v>247179</v>
      </c>
    </row>
    <row r="554" spans="1:3">
      <c r="A554" s="23">
        <v>44445</v>
      </c>
      <c r="B554">
        <v>73.05</v>
      </c>
      <c r="C554">
        <v>269020</v>
      </c>
    </row>
    <row r="555" spans="1:3">
      <c r="A555" s="23">
        <v>44446</v>
      </c>
      <c r="B555">
        <v>74.05</v>
      </c>
      <c r="C555">
        <v>48885</v>
      </c>
    </row>
    <row r="556" spans="1:3">
      <c r="A556" s="23">
        <v>44447</v>
      </c>
      <c r="B556">
        <v>75.22</v>
      </c>
      <c r="C556">
        <v>117952</v>
      </c>
    </row>
    <row r="557" spans="1:3">
      <c r="A557" s="23">
        <v>44448</v>
      </c>
      <c r="B557">
        <v>78.010000000000005</v>
      </c>
      <c r="C557">
        <v>99363</v>
      </c>
    </row>
    <row r="558" spans="1:3">
      <c r="A558" s="23">
        <v>44449</v>
      </c>
      <c r="B558">
        <v>86.4</v>
      </c>
      <c r="C558">
        <v>353846</v>
      </c>
    </row>
    <row r="559" spans="1:3">
      <c r="A559" s="23">
        <v>44452</v>
      </c>
      <c r="B559">
        <v>85.12</v>
      </c>
      <c r="C559">
        <v>183774</v>
      </c>
    </row>
    <row r="560" spans="1:3">
      <c r="A560" s="23">
        <v>44453</v>
      </c>
      <c r="B560">
        <v>83.64</v>
      </c>
      <c r="C560">
        <v>189257</v>
      </c>
    </row>
    <row r="561" spans="1:3">
      <c r="A561" s="23">
        <v>44454</v>
      </c>
      <c r="B561">
        <v>83.67</v>
      </c>
      <c r="C561">
        <v>248506</v>
      </c>
    </row>
    <row r="562" spans="1:3">
      <c r="A562" s="23">
        <v>44455</v>
      </c>
      <c r="B562">
        <v>79.97</v>
      </c>
      <c r="C562">
        <v>157523</v>
      </c>
    </row>
    <row r="563" spans="1:3">
      <c r="A563" s="23">
        <v>44456</v>
      </c>
      <c r="B563">
        <v>86.3</v>
      </c>
      <c r="C563">
        <v>363218</v>
      </c>
    </row>
    <row r="564" spans="1:3">
      <c r="A564" s="23">
        <v>44459</v>
      </c>
      <c r="B564">
        <v>86.86</v>
      </c>
      <c r="C564">
        <v>228614</v>
      </c>
    </row>
    <row r="565" spans="1:3">
      <c r="A565" s="23">
        <v>44460</v>
      </c>
      <c r="B565">
        <v>83.51</v>
      </c>
      <c r="C565">
        <v>65584</v>
      </c>
    </row>
    <row r="566" spans="1:3">
      <c r="A566" s="23">
        <v>44461</v>
      </c>
      <c r="B566">
        <v>83.28</v>
      </c>
      <c r="C566">
        <v>246130</v>
      </c>
    </row>
    <row r="567" spans="1:3">
      <c r="A567" s="23">
        <v>44462</v>
      </c>
      <c r="B567">
        <v>83.07</v>
      </c>
      <c r="C567">
        <v>398833</v>
      </c>
    </row>
    <row r="568" spans="1:3">
      <c r="A568" s="23">
        <v>44463</v>
      </c>
      <c r="B568">
        <v>84.8</v>
      </c>
      <c r="C568">
        <v>190660</v>
      </c>
    </row>
    <row r="569" spans="1:3">
      <c r="A569" s="23">
        <v>44466</v>
      </c>
      <c r="B569">
        <v>85.29</v>
      </c>
      <c r="C569">
        <v>76163</v>
      </c>
    </row>
    <row r="570" spans="1:3">
      <c r="A570" s="23">
        <v>44467</v>
      </c>
      <c r="B570">
        <v>86.15</v>
      </c>
      <c r="C570">
        <v>130928</v>
      </c>
    </row>
    <row r="571" spans="1:3">
      <c r="A571" s="23">
        <v>44468</v>
      </c>
      <c r="B571">
        <v>85.48</v>
      </c>
      <c r="C571">
        <v>186336</v>
      </c>
    </row>
    <row r="572" spans="1:3">
      <c r="A572" s="23">
        <v>44469</v>
      </c>
      <c r="B572">
        <v>85.63</v>
      </c>
      <c r="C572">
        <v>59763</v>
      </c>
    </row>
    <row r="573" spans="1:3">
      <c r="A573" s="23">
        <v>44470</v>
      </c>
      <c r="B573">
        <v>85.77</v>
      </c>
      <c r="C573">
        <v>69229</v>
      </c>
    </row>
    <row r="574" spans="1:3">
      <c r="A574" s="23">
        <v>44473</v>
      </c>
      <c r="B574">
        <v>86.27</v>
      </c>
      <c r="C574">
        <v>164795</v>
      </c>
    </row>
    <row r="575" spans="1:3">
      <c r="A575" s="23">
        <v>44474</v>
      </c>
      <c r="B575">
        <v>84.73</v>
      </c>
      <c r="C575">
        <v>21828</v>
      </c>
    </row>
    <row r="576" spans="1:3">
      <c r="A576" s="23">
        <v>44475</v>
      </c>
      <c r="B576">
        <v>85.85</v>
      </c>
      <c r="C576">
        <v>152365</v>
      </c>
    </row>
    <row r="577" spans="1:3">
      <c r="A577" s="23">
        <v>44476</v>
      </c>
      <c r="B577">
        <v>85.88</v>
      </c>
      <c r="C577">
        <v>186432</v>
      </c>
    </row>
    <row r="578" spans="1:3">
      <c r="A578" s="23">
        <v>44477</v>
      </c>
      <c r="B578">
        <v>86.31</v>
      </c>
      <c r="C578">
        <v>241358</v>
      </c>
    </row>
    <row r="579" spans="1:3">
      <c r="A579" s="23">
        <v>44480</v>
      </c>
      <c r="B579">
        <v>86.42</v>
      </c>
      <c r="C579">
        <v>125856</v>
      </c>
    </row>
    <row r="580" spans="1:3">
      <c r="A580" s="23">
        <v>44481</v>
      </c>
      <c r="B580">
        <v>84.82</v>
      </c>
      <c r="C580">
        <v>255468</v>
      </c>
    </row>
    <row r="581" spans="1:3">
      <c r="A581" s="23">
        <v>44482</v>
      </c>
      <c r="B581">
        <v>85.94</v>
      </c>
      <c r="C581">
        <v>41599</v>
      </c>
    </row>
    <row r="582" spans="1:3">
      <c r="A582" s="23">
        <v>44483</v>
      </c>
      <c r="B582">
        <v>85.68</v>
      </c>
      <c r="C582">
        <v>92273</v>
      </c>
    </row>
    <row r="583" spans="1:3">
      <c r="A583" s="23">
        <v>44484</v>
      </c>
      <c r="B583">
        <v>83.79</v>
      </c>
      <c r="C583">
        <v>105252</v>
      </c>
    </row>
    <row r="584" spans="1:3">
      <c r="A584" s="23">
        <v>44487</v>
      </c>
      <c r="B584">
        <v>84.39</v>
      </c>
      <c r="C584">
        <v>201019</v>
      </c>
    </row>
    <row r="585" spans="1:3">
      <c r="A585" s="23">
        <v>44488</v>
      </c>
      <c r="B585">
        <v>85.12</v>
      </c>
      <c r="C585">
        <v>211923</v>
      </c>
    </row>
    <row r="586" spans="1:3">
      <c r="A586" s="23">
        <v>44489</v>
      </c>
      <c r="B586">
        <v>84.96</v>
      </c>
      <c r="C586">
        <v>527329</v>
      </c>
    </row>
    <row r="587" spans="1:3">
      <c r="A587" s="23">
        <v>44490</v>
      </c>
      <c r="B587">
        <v>85.25</v>
      </c>
      <c r="C587">
        <v>5103</v>
      </c>
    </row>
    <row r="588" spans="1:3">
      <c r="A588" s="23">
        <v>44491</v>
      </c>
      <c r="B588">
        <v>85.28</v>
      </c>
      <c r="C588">
        <v>111016</v>
      </c>
    </row>
    <row r="589" spans="1:3">
      <c r="A589" s="23">
        <v>44494</v>
      </c>
      <c r="B589">
        <v>85.59</v>
      </c>
      <c r="C589">
        <v>211321</v>
      </c>
    </row>
    <row r="590" spans="1:3">
      <c r="A590" s="23">
        <v>44495</v>
      </c>
      <c r="B590">
        <v>88.02</v>
      </c>
      <c r="C590">
        <v>457553</v>
      </c>
    </row>
    <row r="591" spans="1:3">
      <c r="A591" s="23">
        <v>44496</v>
      </c>
      <c r="B591">
        <v>92.59</v>
      </c>
      <c r="C591">
        <v>130474</v>
      </c>
    </row>
    <row r="592" spans="1:3">
      <c r="A592" s="23">
        <v>44497</v>
      </c>
      <c r="B592">
        <v>94.81</v>
      </c>
      <c r="C592">
        <v>157132</v>
      </c>
    </row>
    <row r="593" spans="1:3">
      <c r="A593" s="23">
        <v>44498</v>
      </c>
      <c r="B593">
        <v>94.38</v>
      </c>
      <c r="C593">
        <v>46563</v>
      </c>
    </row>
    <row r="594" spans="1:3">
      <c r="A594" s="23">
        <v>44501</v>
      </c>
      <c r="B594">
        <v>94.26</v>
      </c>
      <c r="C594">
        <v>205087</v>
      </c>
    </row>
    <row r="595" spans="1:3">
      <c r="A595" s="23">
        <v>44502</v>
      </c>
      <c r="B595">
        <v>93.72</v>
      </c>
      <c r="C595">
        <v>59168</v>
      </c>
    </row>
    <row r="596" spans="1:3">
      <c r="A596" s="23">
        <v>44503</v>
      </c>
      <c r="B596">
        <v>93.76</v>
      </c>
      <c r="C596">
        <v>158166</v>
      </c>
    </row>
    <row r="597" spans="1:3">
      <c r="A597" s="23">
        <v>44504</v>
      </c>
      <c r="B597">
        <v>92.99</v>
      </c>
      <c r="C597">
        <v>247155</v>
      </c>
    </row>
    <row r="598" spans="1:3">
      <c r="A598" s="23">
        <v>44508</v>
      </c>
      <c r="B598">
        <v>93</v>
      </c>
      <c r="C598">
        <v>59371</v>
      </c>
    </row>
    <row r="599" spans="1:3">
      <c r="A599" s="23">
        <v>44509</v>
      </c>
      <c r="B599">
        <v>93.72</v>
      </c>
      <c r="C599">
        <v>106854</v>
      </c>
    </row>
    <row r="600" spans="1:3">
      <c r="A600" s="23">
        <v>44510</v>
      </c>
      <c r="B600">
        <v>93.93</v>
      </c>
      <c r="C600">
        <v>57205</v>
      </c>
    </row>
    <row r="601" spans="1:3">
      <c r="A601" s="23">
        <v>44511</v>
      </c>
      <c r="B601">
        <v>93.9</v>
      </c>
      <c r="C601">
        <v>126879</v>
      </c>
    </row>
    <row r="602" spans="1:3">
      <c r="A602" s="23">
        <v>44512</v>
      </c>
      <c r="B602">
        <v>93.98</v>
      </c>
      <c r="C602">
        <v>27194</v>
      </c>
    </row>
    <row r="603" spans="1:3">
      <c r="A603" s="23">
        <v>44515</v>
      </c>
      <c r="B603">
        <v>93.61</v>
      </c>
      <c r="C603">
        <v>129162</v>
      </c>
    </row>
    <row r="604" spans="1:3">
      <c r="A604" s="23">
        <v>44516</v>
      </c>
      <c r="B604">
        <v>93.88</v>
      </c>
      <c r="C604">
        <v>169923</v>
      </c>
    </row>
    <row r="605" spans="1:3">
      <c r="A605" s="23">
        <v>44517</v>
      </c>
      <c r="B605">
        <v>93.48</v>
      </c>
      <c r="C605">
        <v>121779</v>
      </c>
    </row>
    <row r="606" spans="1:3">
      <c r="A606" s="23">
        <v>44518</v>
      </c>
      <c r="B606">
        <v>93.59</v>
      </c>
      <c r="C606">
        <v>132606</v>
      </c>
    </row>
    <row r="607" spans="1:3">
      <c r="A607" s="23">
        <v>44519</v>
      </c>
      <c r="B607">
        <v>94.88</v>
      </c>
      <c r="C607">
        <v>56215</v>
      </c>
    </row>
    <row r="608" spans="1:3">
      <c r="A608" s="23">
        <v>44522</v>
      </c>
      <c r="B608">
        <v>94</v>
      </c>
      <c r="C608">
        <v>30064</v>
      </c>
    </row>
    <row r="609" spans="1:3">
      <c r="A609" s="23">
        <v>44523</v>
      </c>
      <c r="B609">
        <v>94.96</v>
      </c>
      <c r="C609">
        <v>10829</v>
      </c>
    </row>
    <row r="610" spans="1:3">
      <c r="A610" s="23">
        <v>44524</v>
      </c>
      <c r="B610">
        <v>93.62</v>
      </c>
      <c r="C610">
        <v>68314</v>
      </c>
    </row>
    <row r="611" spans="1:3">
      <c r="A611" s="23">
        <v>44525</v>
      </c>
      <c r="B611">
        <v>94.99</v>
      </c>
      <c r="C611">
        <v>22799</v>
      </c>
    </row>
    <row r="612" spans="1:3">
      <c r="A612" s="23">
        <v>44529</v>
      </c>
      <c r="B612">
        <v>94.99</v>
      </c>
      <c r="C612">
        <v>36112</v>
      </c>
    </row>
    <row r="613" spans="1:3">
      <c r="A613" s="23">
        <v>44530</v>
      </c>
      <c r="B613">
        <v>95.38</v>
      </c>
      <c r="C613">
        <v>128596</v>
      </c>
    </row>
    <row r="614" spans="1:3">
      <c r="A614" s="23">
        <v>44531</v>
      </c>
      <c r="B614">
        <v>96.89</v>
      </c>
      <c r="C614">
        <v>66280</v>
      </c>
    </row>
    <row r="615" spans="1:3">
      <c r="A615" s="23">
        <v>44532</v>
      </c>
      <c r="B615">
        <v>96.42</v>
      </c>
      <c r="C615">
        <v>114743</v>
      </c>
    </row>
    <row r="616" spans="1:3">
      <c r="A616" s="23">
        <v>44533</v>
      </c>
      <c r="B616">
        <v>96.55</v>
      </c>
      <c r="C616">
        <v>18903</v>
      </c>
    </row>
    <row r="617" spans="1:3">
      <c r="A617" s="23">
        <v>44536</v>
      </c>
      <c r="B617">
        <v>98.02</v>
      </c>
      <c r="C617">
        <v>178392</v>
      </c>
    </row>
    <row r="618" spans="1:3">
      <c r="A618" s="23">
        <v>44537</v>
      </c>
      <c r="B618">
        <v>98.59</v>
      </c>
      <c r="C618">
        <v>227832</v>
      </c>
    </row>
    <row r="619" spans="1:3">
      <c r="A619" s="23">
        <v>44538</v>
      </c>
      <c r="B619">
        <v>99.97</v>
      </c>
      <c r="C619">
        <v>247946</v>
      </c>
    </row>
    <row r="620" spans="1:3">
      <c r="A620" s="23">
        <v>44539</v>
      </c>
      <c r="B620">
        <v>106.16</v>
      </c>
      <c r="C620">
        <v>133372</v>
      </c>
    </row>
    <row r="621" spans="1:3">
      <c r="A621" s="23">
        <v>44540</v>
      </c>
      <c r="B621">
        <v>105.79</v>
      </c>
      <c r="C621">
        <v>164944</v>
      </c>
    </row>
    <row r="622" spans="1:3">
      <c r="A622" s="23">
        <v>44543</v>
      </c>
      <c r="B622">
        <v>105.91</v>
      </c>
      <c r="C622">
        <v>96921</v>
      </c>
    </row>
    <row r="623" spans="1:3">
      <c r="A623" s="23">
        <v>44544</v>
      </c>
      <c r="B623">
        <v>106.9</v>
      </c>
      <c r="C623">
        <v>50242</v>
      </c>
    </row>
    <row r="624" spans="1:3">
      <c r="A624" s="23">
        <v>44545</v>
      </c>
      <c r="B624">
        <v>106.19</v>
      </c>
      <c r="C624">
        <v>70457</v>
      </c>
    </row>
    <row r="625" spans="1:3">
      <c r="A625" s="23">
        <v>44546</v>
      </c>
      <c r="B625">
        <v>106.73</v>
      </c>
      <c r="C625">
        <v>142607</v>
      </c>
    </row>
    <row r="626" spans="1:3">
      <c r="A626" s="23">
        <v>44547</v>
      </c>
      <c r="B626">
        <v>107.04</v>
      </c>
      <c r="C626">
        <v>117500</v>
      </c>
    </row>
    <row r="627" spans="1:3">
      <c r="A627" s="23">
        <v>44550</v>
      </c>
      <c r="B627">
        <v>108.56</v>
      </c>
      <c r="C627">
        <v>227463</v>
      </c>
    </row>
    <row r="628" spans="1:3">
      <c r="A628" s="23">
        <v>44551</v>
      </c>
      <c r="B628">
        <v>113.33</v>
      </c>
      <c r="C628">
        <v>214622</v>
      </c>
    </row>
    <row r="629" spans="1:3">
      <c r="A629" s="23">
        <v>44552</v>
      </c>
      <c r="B629">
        <v>113.58</v>
      </c>
      <c r="C629">
        <v>67122</v>
      </c>
    </row>
    <row r="630" spans="1:3">
      <c r="A630" s="23">
        <v>44553</v>
      </c>
      <c r="B630">
        <v>114.1</v>
      </c>
      <c r="C630">
        <v>121999</v>
      </c>
    </row>
    <row r="631" spans="1:3">
      <c r="A631" s="23">
        <v>44554</v>
      </c>
      <c r="B631">
        <v>114.6</v>
      </c>
      <c r="C631">
        <v>88310</v>
      </c>
    </row>
    <row r="632" spans="1:3">
      <c r="A632" s="23">
        <v>44557</v>
      </c>
      <c r="B632">
        <v>114.34</v>
      </c>
      <c r="C632">
        <v>189553</v>
      </c>
    </row>
    <row r="633" spans="1:3">
      <c r="A633" s="23">
        <v>44558</v>
      </c>
      <c r="B633">
        <v>113.32</v>
      </c>
      <c r="C633">
        <v>416787</v>
      </c>
    </row>
    <row r="634" spans="1:3">
      <c r="A634" s="23">
        <v>44560</v>
      </c>
      <c r="B634">
        <v>113.9</v>
      </c>
      <c r="C634">
        <v>400201</v>
      </c>
    </row>
    <row r="635" spans="1:3">
      <c r="A635" s="23">
        <v>44561</v>
      </c>
      <c r="B635">
        <v>113.23</v>
      </c>
      <c r="C635">
        <v>203394</v>
      </c>
    </row>
    <row r="636" spans="1:3">
      <c r="A636" s="23">
        <v>44564</v>
      </c>
      <c r="B636">
        <v>113.57</v>
      </c>
      <c r="C636">
        <v>162937</v>
      </c>
    </row>
    <row r="637" spans="1:3">
      <c r="A637" s="23">
        <v>44565</v>
      </c>
      <c r="B637">
        <v>112.68</v>
      </c>
      <c r="C637">
        <v>267212</v>
      </c>
    </row>
    <row r="638" spans="1:3">
      <c r="A638" s="23">
        <v>44566</v>
      </c>
      <c r="B638">
        <v>112.93</v>
      </c>
      <c r="C638">
        <v>192772</v>
      </c>
    </row>
    <row r="639" spans="1:3">
      <c r="A639" s="23">
        <v>44567</v>
      </c>
      <c r="B639">
        <v>113.06</v>
      </c>
      <c r="C639">
        <v>1847841</v>
      </c>
    </row>
    <row r="640" spans="1:3">
      <c r="A640" s="23">
        <v>44568</v>
      </c>
      <c r="B640">
        <v>113.08</v>
      </c>
      <c r="C640">
        <v>1033626</v>
      </c>
    </row>
    <row r="641" spans="1:3">
      <c r="A641" s="23">
        <v>44571</v>
      </c>
      <c r="B641">
        <v>113.15</v>
      </c>
      <c r="C641">
        <v>1199688</v>
      </c>
    </row>
    <row r="642" spans="1:3">
      <c r="A642" s="23">
        <v>44572</v>
      </c>
      <c r="B642">
        <v>113.19</v>
      </c>
      <c r="C642">
        <v>366463</v>
      </c>
    </row>
    <row r="643" spans="1:3">
      <c r="A643" s="23">
        <v>44573</v>
      </c>
      <c r="B643">
        <v>112.59</v>
      </c>
      <c r="C643">
        <v>256272</v>
      </c>
    </row>
    <row r="644" spans="1:3">
      <c r="A644" s="23">
        <v>44574</v>
      </c>
      <c r="B644">
        <v>108.75</v>
      </c>
      <c r="C644">
        <v>208776</v>
      </c>
    </row>
    <row r="645" spans="1:3">
      <c r="A645" s="23">
        <v>44575</v>
      </c>
      <c r="B645">
        <v>113</v>
      </c>
      <c r="C645">
        <v>207017</v>
      </c>
    </row>
    <row r="646" spans="1:3">
      <c r="A646" s="23">
        <v>44578</v>
      </c>
      <c r="B646">
        <v>113.76</v>
      </c>
      <c r="C646">
        <v>112496</v>
      </c>
    </row>
    <row r="647" spans="1:3">
      <c r="A647" s="23">
        <v>44579</v>
      </c>
      <c r="B647">
        <v>113.82</v>
      </c>
      <c r="C647">
        <v>82897</v>
      </c>
    </row>
    <row r="648" spans="1:3">
      <c r="A648" s="23">
        <v>44580</v>
      </c>
      <c r="B648">
        <v>114.86</v>
      </c>
      <c r="C648">
        <v>131139</v>
      </c>
    </row>
    <row r="649" spans="1:3">
      <c r="A649" s="23">
        <v>44581</v>
      </c>
      <c r="B649">
        <v>114.96</v>
      </c>
      <c r="C649">
        <v>556658</v>
      </c>
    </row>
    <row r="650" spans="1:3">
      <c r="A650" s="23">
        <v>44582</v>
      </c>
      <c r="B650">
        <v>118.98</v>
      </c>
      <c r="C650">
        <v>655965</v>
      </c>
    </row>
    <row r="651" spans="1:3">
      <c r="A651" s="23">
        <v>44585</v>
      </c>
      <c r="B651">
        <v>125.4</v>
      </c>
      <c r="C651">
        <v>653375</v>
      </c>
    </row>
    <row r="652" spans="1:3">
      <c r="A652" s="23">
        <v>44586</v>
      </c>
      <c r="B652">
        <v>129.69</v>
      </c>
      <c r="C652">
        <v>624041</v>
      </c>
    </row>
    <row r="653" spans="1:3">
      <c r="A653" s="23">
        <v>44587</v>
      </c>
      <c r="B653">
        <v>137.18</v>
      </c>
      <c r="C653">
        <v>624701</v>
      </c>
    </row>
    <row r="654" spans="1:3">
      <c r="A654" s="23">
        <v>44588</v>
      </c>
      <c r="B654">
        <v>141.26</v>
      </c>
      <c r="C654">
        <v>641504</v>
      </c>
    </row>
    <row r="655" spans="1:3">
      <c r="A655" s="23">
        <v>44589</v>
      </c>
      <c r="B655">
        <v>144.97</v>
      </c>
      <c r="C655">
        <v>654929</v>
      </c>
    </row>
    <row r="656" spans="1:3">
      <c r="A656" s="23">
        <v>44592</v>
      </c>
      <c r="B656">
        <v>148.81</v>
      </c>
      <c r="C656">
        <v>738745</v>
      </c>
    </row>
    <row r="657" spans="1:3">
      <c r="A657" s="23">
        <v>44593</v>
      </c>
      <c r="B657">
        <v>149.06</v>
      </c>
      <c r="C657">
        <v>819673</v>
      </c>
    </row>
    <row r="658" spans="1:3">
      <c r="A658" s="23">
        <v>44599</v>
      </c>
      <c r="B658">
        <v>149.69999999999999</v>
      </c>
      <c r="C658">
        <v>578443</v>
      </c>
    </row>
    <row r="659" spans="1:3">
      <c r="A659" s="23">
        <v>44600</v>
      </c>
      <c r="B659">
        <v>144.18</v>
      </c>
      <c r="C659">
        <v>237214</v>
      </c>
    </row>
    <row r="660" spans="1:3">
      <c r="A660" s="23">
        <v>44601</v>
      </c>
      <c r="B660">
        <v>146.68</v>
      </c>
      <c r="C660">
        <v>645645</v>
      </c>
    </row>
    <row r="661" spans="1:3">
      <c r="A661" s="23">
        <v>44602</v>
      </c>
      <c r="B661">
        <v>141.61000000000001</v>
      </c>
      <c r="C661">
        <v>18818</v>
      </c>
    </row>
    <row r="662" spans="1:3">
      <c r="A662" s="23">
        <v>44603</v>
      </c>
      <c r="B662">
        <v>143.82</v>
      </c>
      <c r="C662">
        <v>427803</v>
      </c>
    </row>
    <row r="663" spans="1:3">
      <c r="A663" s="23">
        <v>44606</v>
      </c>
      <c r="B663">
        <v>144.15</v>
      </c>
      <c r="C663">
        <v>321824</v>
      </c>
    </row>
    <row r="664" spans="1:3">
      <c r="A664" s="23">
        <v>44607</v>
      </c>
      <c r="B664">
        <v>144.41999999999999</v>
      </c>
      <c r="C664">
        <v>311274</v>
      </c>
    </row>
    <row r="665" spans="1:3">
      <c r="A665" s="23">
        <v>44608</v>
      </c>
      <c r="B665">
        <v>143.79</v>
      </c>
      <c r="C665">
        <v>107082</v>
      </c>
    </row>
    <row r="666" spans="1:3">
      <c r="A666" s="23">
        <v>44610</v>
      </c>
      <c r="B666">
        <v>141.96</v>
      </c>
      <c r="C666">
        <v>31305</v>
      </c>
    </row>
    <row r="667" spans="1:3">
      <c r="A667" s="23">
        <v>44613</v>
      </c>
      <c r="B667">
        <v>139.18</v>
      </c>
      <c r="C667">
        <v>46168</v>
      </c>
    </row>
    <row r="668" spans="1:3">
      <c r="A668" s="23">
        <v>44614</v>
      </c>
      <c r="B668">
        <v>132.03</v>
      </c>
      <c r="C668">
        <v>68667</v>
      </c>
    </row>
    <row r="669" spans="1:3">
      <c r="A669" s="23">
        <v>44615</v>
      </c>
      <c r="B669">
        <v>123.19</v>
      </c>
      <c r="C669">
        <v>61478</v>
      </c>
    </row>
    <row r="670" spans="1:3">
      <c r="A670" s="23">
        <v>44616</v>
      </c>
      <c r="B670">
        <v>126.12</v>
      </c>
      <c r="C670">
        <v>75622</v>
      </c>
    </row>
    <row r="671" spans="1:3">
      <c r="A671" s="23">
        <v>44617</v>
      </c>
      <c r="B671">
        <v>131.66999999999999</v>
      </c>
      <c r="C671">
        <v>314773</v>
      </c>
    </row>
    <row r="672" spans="1:3">
      <c r="A672" s="23">
        <v>44620</v>
      </c>
      <c r="B672">
        <v>132.13</v>
      </c>
      <c r="C672">
        <v>108475</v>
      </c>
    </row>
    <row r="673" spans="1:3">
      <c r="A673" s="23">
        <v>44621</v>
      </c>
      <c r="B673">
        <v>132.99</v>
      </c>
      <c r="C673">
        <v>152394</v>
      </c>
    </row>
    <row r="674" spans="1:3">
      <c r="A674" s="23">
        <v>44622</v>
      </c>
      <c r="B674">
        <v>133.31</v>
      </c>
      <c r="C674">
        <v>121377</v>
      </c>
    </row>
    <row r="675" spans="1:3">
      <c r="A675" s="23">
        <v>44623</v>
      </c>
      <c r="B675">
        <v>125.64</v>
      </c>
      <c r="C675">
        <v>112059</v>
      </c>
    </row>
    <row r="676" spans="1:3">
      <c r="A676" s="23">
        <v>44624</v>
      </c>
      <c r="B676">
        <v>114.76</v>
      </c>
      <c r="C676">
        <v>163234</v>
      </c>
    </row>
    <row r="677" spans="1:3">
      <c r="A677" s="23">
        <v>44627</v>
      </c>
      <c r="B677">
        <v>114.94</v>
      </c>
      <c r="C677">
        <v>79971</v>
      </c>
    </row>
    <row r="678" spans="1:3">
      <c r="A678" s="23">
        <v>44629</v>
      </c>
      <c r="B678">
        <v>115.32</v>
      </c>
      <c r="C678">
        <v>55004</v>
      </c>
    </row>
    <row r="679" spans="1:3">
      <c r="A679" s="23">
        <v>44630</v>
      </c>
      <c r="B679">
        <v>111.95</v>
      </c>
      <c r="C679">
        <v>97838</v>
      </c>
    </row>
    <row r="680" spans="1:3">
      <c r="A680" s="23">
        <v>44631</v>
      </c>
      <c r="B680">
        <v>112.08</v>
      </c>
      <c r="C680">
        <v>11755</v>
      </c>
    </row>
    <row r="681" spans="1:3">
      <c r="A681" s="23">
        <v>44634</v>
      </c>
      <c r="B681">
        <v>112.71</v>
      </c>
      <c r="C681">
        <v>172560</v>
      </c>
    </row>
    <row r="682" spans="1:3">
      <c r="A682" s="23">
        <v>44635</v>
      </c>
      <c r="B682">
        <v>113.32</v>
      </c>
      <c r="C682">
        <v>21930</v>
      </c>
    </row>
    <row r="683" spans="1:3">
      <c r="A683" s="23">
        <v>44636</v>
      </c>
      <c r="B683">
        <v>110.99</v>
      </c>
      <c r="C683">
        <v>10925</v>
      </c>
    </row>
    <row r="684" spans="1:3">
      <c r="A684" s="23">
        <v>44637</v>
      </c>
      <c r="B684">
        <v>112.15</v>
      </c>
      <c r="C684">
        <v>72306</v>
      </c>
    </row>
    <row r="685" spans="1:3">
      <c r="A685" s="23">
        <v>44638</v>
      </c>
      <c r="B685">
        <v>112.15</v>
      </c>
      <c r="C685">
        <v>12451</v>
      </c>
    </row>
    <row r="686" spans="1:3">
      <c r="A686" s="23">
        <v>44641</v>
      </c>
      <c r="B686">
        <v>110.43</v>
      </c>
      <c r="C686">
        <v>107690</v>
      </c>
    </row>
    <row r="687" spans="1:3">
      <c r="A687" s="23">
        <v>44642</v>
      </c>
      <c r="B687">
        <v>113.95</v>
      </c>
      <c r="C687">
        <v>129958</v>
      </c>
    </row>
    <row r="688" spans="1:3">
      <c r="A688" s="23">
        <v>44643</v>
      </c>
      <c r="B688">
        <v>114.33</v>
      </c>
      <c r="C688">
        <v>64911</v>
      </c>
    </row>
    <row r="689" spans="1:3">
      <c r="A689" s="23">
        <v>44644</v>
      </c>
      <c r="B689">
        <v>115.06</v>
      </c>
      <c r="C689">
        <v>56535</v>
      </c>
    </row>
    <row r="690" spans="1:3">
      <c r="A690" s="23">
        <v>44645</v>
      </c>
      <c r="B690">
        <v>115.96</v>
      </c>
      <c r="C690">
        <v>54674</v>
      </c>
    </row>
    <row r="691" spans="1:3">
      <c r="A691" s="23">
        <v>44648</v>
      </c>
      <c r="B691">
        <v>117.13</v>
      </c>
      <c r="C691">
        <v>57011</v>
      </c>
    </row>
    <row r="692" spans="1:3">
      <c r="A692" s="23">
        <v>44649</v>
      </c>
      <c r="B692">
        <v>117.24</v>
      </c>
      <c r="C692">
        <v>42777</v>
      </c>
    </row>
    <row r="693" spans="1:3">
      <c r="A693" s="23">
        <v>44650</v>
      </c>
      <c r="B693">
        <v>115.69</v>
      </c>
      <c r="C693">
        <v>51609</v>
      </c>
    </row>
    <row r="694" spans="1:3">
      <c r="A694" s="23">
        <v>44651</v>
      </c>
      <c r="B694">
        <v>115.54</v>
      </c>
      <c r="C694">
        <v>55581</v>
      </c>
    </row>
    <row r="695" spans="1:3">
      <c r="A695" s="23">
        <v>44652</v>
      </c>
      <c r="B695">
        <v>112.75</v>
      </c>
      <c r="C695">
        <v>25678</v>
      </c>
    </row>
    <row r="696" spans="1:3">
      <c r="A696" s="23">
        <v>44655</v>
      </c>
      <c r="B696">
        <v>113</v>
      </c>
      <c r="C696">
        <v>13351</v>
      </c>
    </row>
    <row r="697" spans="1:3">
      <c r="A697" s="23">
        <v>44656</v>
      </c>
      <c r="B697">
        <v>113</v>
      </c>
      <c r="C697">
        <v>19668</v>
      </c>
    </row>
    <row r="698" spans="1:3">
      <c r="A698" s="23">
        <v>44657</v>
      </c>
      <c r="B698">
        <v>112.87</v>
      </c>
      <c r="C698">
        <v>191172</v>
      </c>
    </row>
    <row r="699" spans="1:3">
      <c r="A699" s="23">
        <v>44658</v>
      </c>
      <c r="B699">
        <v>113.5</v>
      </c>
      <c r="C699">
        <v>7474</v>
      </c>
    </row>
    <row r="700" spans="1:3">
      <c r="A700" s="23">
        <v>44659</v>
      </c>
      <c r="B700">
        <v>113.89</v>
      </c>
      <c r="C700">
        <v>80718</v>
      </c>
    </row>
    <row r="701" spans="1:3">
      <c r="A701" s="23">
        <v>44662</v>
      </c>
      <c r="B701">
        <v>109.81</v>
      </c>
      <c r="C701">
        <v>73289</v>
      </c>
    </row>
    <row r="702" spans="1:3">
      <c r="A702" s="23">
        <v>44663</v>
      </c>
      <c r="B702">
        <v>111.17</v>
      </c>
      <c r="C702">
        <v>71175</v>
      </c>
    </row>
    <row r="703" spans="1:3">
      <c r="A703" s="23">
        <v>44664</v>
      </c>
      <c r="B703">
        <v>111.81</v>
      </c>
      <c r="C703">
        <v>74247</v>
      </c>
    </row>
    <row r="704" spans="1:3">
      <c r="A704" s="23">
        <v>44665</v>
      </c>
      <c r="B704">
        <v>112.43</v>
      </c>
      <c r="C704">
        <v>86653</v>
      </c>
    </row>
    <row r="705" spans="1:3">
      <c r="A705" s="23">
        <v>44666</v>
      </c>
      <c r="B705">
        <v>113.45</v>
      </c>
      <c r="C705">
        <v>39698</v>
      </c>
    </row>
    <row r="706" spans="1:3">
      <c r="A706" s="23">
        <v>44669</v>
      </c>
      <c r="B706">
        <v>114.87</v>
      </c>
      <c r="C706">
        <v>65399</v>
      </c>
    </row>
    <row r="707" spans="1:3">
      <c r="A707" s="23">
        <v>44670</v>
      </c>
      <c r="B707">
        <v>112.82</v>
      </c>
      <c r="C707">
        <v>144811</v>
      </c>
    </row>
    <row r="708" spans="1:3">
      <c r="A708" s="23">
        <v>44671</v>
      </c>
      <c r="B708">
        <v>113.66</v>
      </c>
      <c r="C708">
        <v>46862</v>
      </c>
    </row>
    <row r="709" spans="1:3">
      <c r="A709" s="23">
        <v>44672</v>
      </c>
      <c r="B709">
        <v>113.16</v>
      </c>
      <c r="C709">
        <v>90378</v>
      </c>
    </row>
    <row r="710" spans="1:3">
      <c r="A710" s="23">
        <v>44673</v>
      </c>
      <c r="B710">
        <v>114.17</v>
      </c>
      <c r="C710">
        <v>22541</v>
      </c>
    </row>
    <row r="711" spans="1:3">
      <c r="A711" s="23">
        <v>44676</v>
      </c>
      <c r="B711">
        <v>114.52</v>
      </c>
      <c r="C711">
        <v>48910</v>
      </c>
    </row>
    <row r="712" spans="1:3">
      <c r="A712" s="23">
        <v>44677</v>
      </c>
      <c r="B712">
        <v>114.55</v>
      </c>
      <c r="C712">
        <v>156372</v>
      </c>
    </row>
    <row r="713" spans="1:3">
      <c r="A713" s="23">
        <v>44678</v>
      </c>
      <c r="B713">
        <v>115</v>
      </c>
      <c r="C713">
        <v>41828</v>
      </c>
    </row>
    <row r="714" spans="1:3">
      <c r="A714" s="23">
        <v>44679</v>
      </c>
      <c r="B714">
        <v>113</v>
      </c>
      <c r="C714">
        <v>33766</v>
      </c>
    </row>
    <row r="715" spans="1:3">
      <c r="A715" s="23">
        <v>44680</v>
      </c>
      <c r="B715">
        <v>113.86</v>
      </c>
      <c r="C715">
        <v>16458</v>
      </c>
    </row>
    <row r="716" spans="1:3">
      <c r="A716" s="23">
        <v>44683</v>
      </c>
      <c r="B716">
        <v>112.53</v>
      </c>
      <c r="C716">
        <v>78345</v>
      </c>
    </row>
    <row r="717" spans="1:3">
      <c r="A717" s="23">
        <v>44684</v>
      </c>
      <c r="B717">
        <v>113.88</v>
      </c>
      <c r="C717">
        <v>33248</v>
      </c>
    </row>
    <row r="718" spans="1:3">
      <c r="A718" s="23">
        <v>44685</v>
      </c>
      <c r="B718">
        <v>113.56</v>
      </c>
      <c r="C718">
        <v>63042</v>
      </c>
    </row>
    <row r="719" spans="1:3">
      <c r="A719" s="23">
        <v>44686</v>
      </c>
      <c r="B719">
        <v>113.45</v>
      </c>
      <c r="C719">
        <v>96428</v>
      </c>
    </row>
    <row r="720" spans="1:3">
      <c r="A720" s="23">
        <v>44687</v>
      </c>
      <c r="B720">
        <v>110</v>
      </c>
      <c r="C720">
        <v>31959</v>
      </c>
    </row>
    <row r="721" spans="1:3">
      <c r="A721" s="23">
        <v>44690</v>
      </c>
      <c r="B721">
        <v>111.77</v>
      </c>
      <c r="C721">
        <v>23862</v>
      </c>
    </row>
    <row r="722" spans="1:3">
      <c r="A722" s="23">
        <v>44691</v>
      </c>
      <c r="B722">
        <v>110.26</v>
      </c>
      <c r="C722">
        <v>9703</v>
      </c>
    </row>
    <row r="723" spans="1:3">
      <c r="A723" s="23">
        <v>44692</v>
      </c>
      <c r="B723">
        <v>110</v>
      </c>
      <c r="C723">
        <v>108994</v>
      </c>
    </row>
    <row r="724" spans="1:3">
      <c r="A724" s="23">
        <v>44693</v>
      </c>
      <c r="B724">
        <v>110</v>
      </c>
      <c r="C724">
        <v>59934</v>
      </c>
    </row>
    <row r="725" spans="1:3">
      <c r="A725" s="23">
        <v>44694</v>
      </c>
      <c r="B725">
        <v>106.23</v>
      </c>
      <c r="C725">
        <v>17167</v>
      </c>
    </row>
    <row r="726" spans="1:3">
      <c r="A726" s="23">
        <v>44697</v>
      </c>
      <c r="B726">
        <v>106.23</v>
      </c>
      <c r="C726">
        <v>59800</v>
      </c>
    </row>
    <row r="727" spans="1:3">
      <c r="A727" s="23">
        <v>44698</v>
      </c>
      <c r="B727">
        <v>104.58</v>
      </c>
      <c r="C727">
        <v>49238</v>
      </c>
    </row>
    <row r="728" spans="1:3">
      <c r="A728" s="23">
        <v>44699</v>
      </c>
      <c r="B728">
        <v>106.48</v>
      </c>
      <c r="C728">
        <v>78805</v>
      </c>
    </row>
    <row r="729" spans="1:3">
      <c r="A729" s="23">
        <v>44700</v>
      </c>
      <c r="B729">
        <v>106.75</v>
      </c>
      <c r="C729">
        <v>10086</v>
      </c>
    </row>
    <row r="730" spans="1:3">
      <c r="A730" s="23">
        <v>44701</v>
      </c>
      <c r="B730">
        <v>106.3</v>
      </c>
      <c r="C730">
        <v>81121</v>
      </c>
    </row>
    <row r="731" spans="1:3">
      <c r="A731" s="23">
        <v>44704</v>
      </c>
      <c r="B731">
        <v>106.1</v>
      </c>
      <c r="C731">
        <v>8246</v>
      </c>
    </row>
    <row r="732" spans="1:3">
      <c r="A732" s="23">
        <v>44705</v>
      </c>
      <c r="B732">
        <v>107.93</v>
      </c>
      <c r="C732">
        <v>2022</v>
      </c>
    </row>
    <row r="733" spans="1:3">
      <c r="A733" s="23">
        <v>44706</v>
      </c>
      <c r="B733">
        <v>102.1</v>
      </c>
      <c r="C733">
        <v>31236</v>
      </c>
    </row>
    <row r="734" spans="1:3">
      <c r="A734" s="23">
        <v>44707</v>
      </c>
      <c r="B734">
        <v>103.47</v>
      </c>
      <c r="C734">
        <v>4078</v>
      </c>
    </row>
    <row r="735" spans="1:3">
      <c r="A735" s="23">
        <v>44708</v>
      </c>
      <c r="B735">
        <v>107.31</v>
      </c>
      <c r="C735">
        <v>16115</v>
      </c>
    </row>
    <row r="736" spans="1:3">
      <c r="A736" s="23">
        <v>44711</v>
      </c>
      <c r="B736">
        <v>107.3</v>
      </c>
      <c r="C736">
        <v>25717</v>
      </c>
    </row>
    <row r="737" spans="1:3">
      <c r="A737" s="23">
        <v>44712</v>
      </c>
      <c r="B737">
        <v>107.91</v>
      </c>
      <c r="C737">
        <v>26420</v>
      </c>
    </row>
    <row r="738" spans="1:3">
      <c r="A738" s="23">
        <v>44714</v>
      </c>
      <c r="B738">
        <v>107.06</v>
      </c>
      <c r="C738">
        <v>18118</v>
      </c>
    </row>
    <row r="739" spans="1:3">
      <c r="A739" s="23">
        <v>44715</v>
      </c>
      <c r="B739">
        <v>107.41</v>
      </c>
      <c r="C739">
        <v>6906</v>
      </c>
    </row>
    <row r="740" spans="1:3">
      <c r="A740" s="23">
        <v>44718</v>
      </c>
      <c r="B740">
        <v>107.41</v>
      </c>
      <c r="C740">
        <v>8372</v>
      </c>
    </row>
    <row r="741" spans="1:3">
      <c r="A741" s="23">
        <v>44719</v>
      </c>
      <c r="B741">
        <v>104.67</v>
      </c>
      <c r="C741">
        <v>18217</v>
      </c>
    </row>
    <row r="742" spans="1:3">
      <c r="A742" s="23">
        <v>44720</v>
      </c>
      <c r="B742">
        <v>108</v>
      </c>
      <c r="C742">
        <v>2605</v>
      </c>
    </row>
    <row r="743" spans="1:3">
      <c r="A743" s="23">
        <v>44721</v>
      </c>
      <c r="B743">
        <v>109.96</v>
      </c>
      <c r="C743">
        <v>27991</v>
      </c>
    </row>
    <row r="744" spans="1:3">
      <c r="A744" s="23">
        <v>44722</v>
      </c>
      <c r="B744">
        <v>110</v>
      </c>
      <c r="C744">
        <v>1530</v>
      </c>
    </row>
    <row r="745" spans="1:3">
      <c r="A745" s="23">
        <v>44725</v>
      </c>
      <c r="B745">
        <v>110.01</v>
      </c>
      <c r="C745">
        <v>35233</v>
      </c>
    </row>
    <row r="746" spans="1:3">
      <c r="A746" s="23">
        <v>44727</v>
      </c>
      <c r="B746">
        <v>105.3</v>
      </c>
      <c r="C746">
        <v>21150</v>
      </c>
    </row>
    <row r="747" spans="1:3">
      <c r="A747" s="23">
        <v>44728</v>
      </c>
      <c r="B747">
        <v>107.28</v>
      </c>
      <c r="C747">
        <v>197962</v>
      </c>
    </row>
    <row r="748" spans="1:3">
      <c r="A748" s="23">
        <v>44729</v>
      </c>
      <c r="B748">
        <v>98.67</v>
      </c>
      <c r="C748">
        <v>110388</v>
      </c>
    </row>
    <row r="749" spans="1:3">
      <c r="A749" s="23">
        <v>44732</v>
      </c>
      <c r="B749">
        <v>98.42</v>
      </c>
      <c r="C749">
        <v>68353</v>
      </c>
    </row>
    <row r="750" spans="1:3">
      <c r="A750" s="23">
        <v>44733</v>
      </c>
      <c r="B750">
        <v>103.84</v>
      </c>
      <c r="C750">
        <v>143676</v>
      </c>
    </row>
    <row r="751" spans="1:3">
      <c r="A751" s="23">
        <v>44734</v>
      </c>
      <c r="B751">
        <v>105.67</v>
      </c>
      <c r="C751">
        <v>326917</v>
      </c>
    </row>
    <row r="752" spans="1:3">
      <c r="A752" s="23">
        <v>44735</v>
      </c>
      <c r="B752">
        <v>105.86</v>
      </c>
      <c r="C752">
        <v>154436</v>
      </c>
    </row>
    <row r="753" spans="1:3">
      <c r="A753" s="23">
        <v>44736</v>
      </c>
      <c r="B753">
        <v>106.97</v>
      </c>
      <c r="C753">
        <v>124830</v>
      </c>
    </row>
    <row r="754" spans="1:3">
      <c r="A754" s="23">
        <v>44739</v>
      </c>
      <c r="B754">
        <v>107.28</v>
      </c>
      <c r="C754">
        <v>25338</v>
      </c>
    </row>
    <row r="755" spans="1:3">
      <c r="A755" s="23">
        <v>44740</v>
      </c>
      <c r="B755">
        <v>105.39</v>
      </c>
      <c r="C755">
        <v>30431</v>
      </c>
    </row>
    <row r="756" spans="1:3">
      <c r="A756" s="23">
        <v>44741</v>
      </c>
      <c r="B756">
        <v>107</v>
      </c>
      <c r="C756">
        <v>20591</v>
      </c>
    </row>
    <row r="757" spans="1:3">
      <c r="A757" s="23">
        <v>44742</v>
      </c>
      <c r="B757">
        <v>105.46</v>
      </c>
      <c r="C757">
        <v>33642</v>
      </c>
    </row>
    <row r="758" spans="1:3">
      <c r="A758" s="23">
        <v>44743</v>
      </c>
      <c r="B758">
        <v>107.62</v>
      </c>
      <c r="C758">
        <v>27961</v>
      </c>
    </row>
    <row r="759" spans="1:3">
      <c r="A759" s="23">
        <v>44746</v>
      </c>
      <c r="B759">
        <v>111.26</v>
      </c>
      <c r="C759">
        <v>1806227</v>
      </c>
    </row>
    <row r="760" spans="1:3">
      <c r="A760" s="23">
        <v>44747</v>
      </c>
      <c r="B760">
        <v>111</v>
      </c>
      <c r="C760">
        <v>43758</v>
      </c>
    </row>
    <row r="761" spans="1:3">
      <c r="A761" s="23">
        <v>44748</v>
      </c>
      <c r="B761">
        <v>105.08</v>
      </c>
      <c r="C761">
        <v>13708</v>
      </c>
    </row>
    <row r="762" spans="1:3">
      <c r="A762" s="23">
        <v>44749</v>
      </c>
      <c r="B762">
        <v>111.32</v>
      </c>
      <c r="C762">
        <v>18356</v>
      </c>
    </row>
    <row r="763" spans="1:3">
      <c r="A763" s="23">
        <v>44750</v>
      </c>
      <c r="B763">
        <v>110</v>
      </c>
      <c r="C763">
        <v>42742</v>
      </c>
    </row>
    <row r="764" spans="1:3">
      <c r="A764" s="23">
        <v>44760</v>
      </c>
      <c r="B764">
        <v>104.75</v>
      </c>
      <c r="C764">
        <v>52761</v>
      </c>
    </row>
    <row r="765" spans="1:3">
      <c r="A765" s="23">
        <v>44761</v>
      </c>
      <c r="B765">
        <v>104.32</v>
      </c>
      <c r="C765">
        <v>18157</v>
      </c>
    </row>
    <row r="766" spans="1:3">
      <c r="A766" s="23">
        <v>44762</v>
      </c>
      <c r="B766">
        <v>111.59</v>
      </c>
      <c r="C766">
        <v>96978</v>
      </c>
    </row>
    <row r="767" spans="1:3">
      <c r="A767" s="23">
        <v>44763</v>
      </c>
      <c r="B767">
        <v>113.78</v>
      </c>
      <c r="C767">
        <v>67895</v>
      </c>
    </row>
    <row r="768" spans="1:3">
      <c r="A768" s="23">
        <v>44764</v>
      </c>
      <c r="B768">
        <v>114.98</v>
      </c>
      <c r="C768">
        <v>85087</v>
      </c>
    </row>
    <row r="769" spans="1:3">
      <c r="A769" s="23">
        <v>44767</v>
      </c>
      <c r="B769">
        <v>115.64</v>
      </c>
      <c r="C769">
        <v>139059</v>
      </c>
    </row>
    <row r="770" spans="1:3">
      <c r="A770" s="23">
        <v>44768</v>
      </c>
      <c r="B770">
        <v>117.97</v>
      </c>
      <c r="C770">
        <v>45153</v>
      </c>
    </row>
    <row r="771" spans="1:3">
      <c r="A771" s="23">
        <v>44769</v>
      </c>
      <c r="B771">
        <v>108</v>
      </c>
      <c r="C771">
        <v>21557</v>
      </c>
    </row>
    <row r="772" spans="1:3">
      <c r="A772" s="23">
        <v>44770</v>
      </c>
      <c r="B772">
        <v>111.88</v>
      </c>
      <c r="C772">
        <v>92437</v>
      </c>
    </row>
    <row r="773" spans="1:3">
      <c r="A773" s="23">
        <v>44771</v>
      </c>
      <c r="B773">
        <v>119.06</v>
      </c>
      <c r="C773">
        <v>112970</v>
      </c>
    </row>
    <row r="774" spans="1:3">
      <c r="A774" s="23">
        <v>44774</v>
      </c>
      <c r="B774">
        <v>123.76</v>
      </c>
      <c r="C774">
        <v>89767</v>
      </c>
    </row>
    <row r="775" spans="1:3">
      <c r="A775" s="23">
        <v>44775</v>
      </c>
      <c r="B775">
        <v>122.98</v>
      </c>
      <c r="C775">
        <v>18694</v>
      </c>
    </row>
    <row r="776" spans="1:3">
      <c r="A776" s="23">
        <v>44776</v>
      </c>
      <c r="B776">
        <v>122.63</v>
      </c>
      <c r="C776">
        <v>28528</v>
      </c>
    </row>
    <row r="777" spans="1:3">
      <c r="A777" s="23">
        <v>44777</v>
      </c>
      <c r="B777">
        <v>122.95</v>
      </c>
      <c r="C777">
        <v>43523</v>
      </c>
    </row>
    <row r="778" spans="1:3">
      <c r="A778" s="23">
        <v>44778</v>
      </c>
      <c r="B778">
        <v>122.99</v>
      </c>
      <c r="C778">
        <v>50327</v>
      </c>
    </row>
    <row r="779" spans="1:3">
      <c r="A779" s="23">
        <v>44781</v>
      </c>
      <c r="B779">
        <v>120.12</v>
      </c>
      <c r="C779">
        <v>32015</v>
      </c>
    </row>
    <row r="780" spans="1:3">
      <c r="A780" s="23">
        <v>44782</v>
      </c>
      <c r="B780">
        <v>122</v>
      </c>
      <c r="C780">
        <v>11253</v>
      </c>
    </row>
    <row r="781" spans="1:3">
      <c r="A781" s="23">
        <v>44783</v>
      </c>
      <c r="B781">
        <v>116.94</v>
      </c>
      <c r="C781">
        <v>32024</v>
      </c>
    </row>
    <row r="782" spans="1:3">
      <c r="A782" s="23">
        <v>44784</v>
      </c>
      <c r="B782">
        <v>118</v>
      </c>
      <c r="C782">
        <v>2433</v>
      </c>
    </row>
    <row r="783" spans="1:3">
      <c r="A783" s="23">
        <v>44785</v>
      </c>
      <c r="B783">
        <v>118</v>
      </c>
      <c r="C783">
        <v>5477</v>
      </c>
    </row>
    <row r="784" spans="1:3">
      <c r="A784" s="23">
        <v>44788</v>
      </c>
      <c r="B784">
        <v>117.8</v>
      </c>
      <c r="C784">
        <v>14977</v>
      </c>
    </row>
    <row r="785" spans="1:3">
      <c r="A785" s="23">
        <v>44789</v>
      </c>
      <c r="B785">
        <v>112.55</v>
      </c>
      <c r="C785">
        <v>16570</v>
      </c>
    </row>
    <row r="786" spans="1:3">
      <c r="A786" s="23">
        <v>44790</v>
      </c>
      <c r="B786">
        <v>117.65</v>
      </c>
      <c r="C786">
        <v>28044</v>
      </c>
    </row>
    <row r="787" spans="1:3">
      <c r="A787" s="23">
        <v>44791</v>
      </c>
      <c r="B787">
        <v>114.06</v>
      </c>
      <c r="C787">
        <v>12855</v>
      </c>
    </row>
    <row r="788" spans="1:3">
      <c r="A788" s="23">
        <v>44792</v>
      </c>
      <c r="B788">
        <v>118.23</v>
      </c>
      <c r="C788">
        <v>9686</v>
      </c>
    </row>
    <row r="789" spans="1:3">
      <c r="A789" s="23">
        <v>44795</v>
      </c>
      <c r="B789">
        <v>116.06</v>
      </c>
      <c r="C789">
        <v>7019</v>
      </c>
    </row>
    <row r="790" spans="1:3">
      <c r="A790" s="23">
        <v>44796</v>
      </c>
      <c r="B790">
        <v>114.02</v>
      </c>
      <c r="C790">
        <v>16800</v>
      </c>
    </row>
    <row r="791" spans="1:3">
      <c r="A791" s="23">
        <v>44797</v>
      </c>
      <c r="B791">
        <v>111.76</v>
      </c>
      <c r="C791">
        <v>91572</v>
      </c>
    </row>
    <row r="792" spans="1:3">
      <c r="A792" s="23">
        <v>44798</v>
      </c>
      <c r="B792">
        <v>113.39</v>
      </c>
      <c r="C792">
        <v>16569</v>
      </c>
    </row>
    <row r="793" spans="1:3">
      <c r="A793" s="23">
        <v>44799</v>
      </c>
      <c r="B793">
        <v>111.81</v>
      </c>
      <c r="C793">
        <v>7571</v>
      </c>
    </row>
    <row r="794" spans="1:3">
      <c r="A794" s="23">
        <v>44802</v>
      </c>
      <c r="B794">
        <v>111.97</v>
      </c>
      <c r="C794">
        <v>11123</v>
      </c>
    </row>
    <row r="795" spans="1:3">
      <c r="A795" s="23">
        <v>44803</v>
      </c>
      <c r="B795">
        <v>110.65</v>
      </c>
      <c r="C795">
        <v>23193</v>
      </c>
    </row>
    <row r="796" spans="1:3">
      <c r="A796" s="23">
        <v>44804</v>
      </c>
      <c r="B796">
        <v>110.13</v>
      </c>
      <c r="C796">
        <v>74760</v>
      </c>
    </row>
    <row r="797" spans="1:3">
      <c r="A797" s="23">
        <v>44805</v>
      </c>
      <c r="B797">
        <v>111</v>
      </c>
      <c r="C797">
        <v>40150</v>
      </c>
    </row>
    <row r="798" spans="1:3">
      <c r="A798" s="23">
        <v>44806</v>
      </c>
      <c r="B798">
        <v>110.98</v>
      </c>
      <c r="C798">
        <v>11418</v>
      </c>
    </row>
    <row r="799" spans="1:3">
      <c r="A799" s="23">
        <v>44809</v>
      </c>
      <c r="B799">
        <v>110.06</v>
      </c>
      <c r="C799">
        <v>30062</v>
      </c>
    </row>
    <row r="800" spans="1:3">
      <c r="A800" s="23">
        <v>44810</v>
      </c>
      <c r="B800">
        <v>110.39</v>
      </c>
      <c r="C800">
        <v>10292</v>
      </c>
    </row>
    <row r="801" spans="1:3">
      <c r="A801" s="23">
        <v>44811</v>
      </c>
      <c r="B801">
        <v>111.33</v>
      </c>
      <c r="C801">
        <v>77653</v>
      </c>
    </row>
    <row r="802" spans="1:3">
      <c r="A802" s="23">
        <v>44812</v>
      </c>
      <c r="B802">
        <v>118.3</v>
      </c>
      <c r="C802">
        <v>67469</v>
      </c>
    </row>
    <row r="803" spans="1:3">
      <c r="A803" s="23">
        <v>44813</v>
      </c>
      <c r="B803">
        <v>114.99</v>
      </c>
      <c r="C803">
        <v>36794</v>
      </c>
    </row>
    <row r="804" spans="1:3">
      <c r="A804" s="23">
        <v>44816</v>
      </c>
      <c r="B804">
        <v>109.25</v>
      </c>
      <c r="C804">
        <v>16922</v>
      </c>
    </row>
    <row r="805" spans="1:3">
      <c r="A805" s="23">
        <v>44817</v>
      </c>
      <c r="B805">
        <v>112</v>
      </c>
      <c r="C805">
        <v>62307</v>
      </c>
    </row>
    <row r="806" spans="1:3">
      <c r="A806" s="23">
        <v>44818</v>
      </c>
      <c r="B806">
        <v>110</v>
      </c>
      <c r="C806">
        <v>30319</v>
      </c>
    </row>
    <row r="807" spans="1:3">
      <c r="A807" s="23">
        <v>44819</v>
      </c>
      <c r="B807">
        <v>107.02</v>
      </c>
      <c r="C807">
        <v>6471</v>
      </c>
    </row>
    <row r="808" spans="1:3">
      <c r="A808" s="23">
        <v>44820</v>
      </c>
      <c r="B808">
        <v>103.11</v>
      </c>
      <c r="C808">
        <v>72771</v>
      </c>
    </row>
    <row r="809" spans="1:3">
      <c r="A809" s="23">
        <v>44823</v>
      </c>
      <c r="B809">
        <v>106</v>
      </c>
      <c r="C809">
        <v>46827</v>
      </c>
    </row>
    <row r="810" spans="1:3">
      <c r="A810" s="23">
        <v>44824</v>
      </c>
      <c r="B810">
        <v>102.19</v>
      </c>
      <c r="C810">
        <v>40201</v>
      </c>
    </row>
    <row r="811" spans="1:3">
      <c r="A811" s="23">
        <v>44825</v>
      </c>
      <c r="B811">
        <v>104.06</v>
      </c>
      <c r="C811">
        <v>12376</v>
      </c>
    </row>
    <row r="812" spans="1:3">
      <c r="A812" s="23">
        <v>44826</v>
      </c>
      <c r="B812">
        <v>102.93</v>
      </c>
      <c r="C812">
        <v>22834</v>
      </c>
    </row>
    <row r="813" spans="1:3">
      <c r="A813" s="23">
        <v>44827</v>
      </c>
      <c r="B813">
        <v>104.75</v>
      </c>
      <c r="C813">
        <v>7528</v>
      </c>
    </row>
    <row r="814" spans="1:3">
      <c r="A814" s="23">
        <v>44830</v>
      </c>
      <c r="B814">
        <v>101.2</v>
      </c>
      <c r="C814">
        <v>21813</v>
      </c>
    </row>
    <row r="815" spans="1:3">
      <c r="A815" s="23">
        <v>44831</v>
      </c>
      <c r="B815">
        <v>102.02</v>
      </c>
      <c r="C815">
        <v>20402</v>
      </c>
    </row>
    <row r="816" spans="1:3">
      <c r="A816" s="23">
        <v>44832</v>
      </c>
      <c r="B816">
        <v>100</v>
      </c>
      <c r="C816">
        <v>85927</v>
      </c>
    </row>
    <row r="817" spans="1:3">
      <c r="A817" s="23">
        <v>44833</v>
      </c>
      <c r="B817">
        <v>99.07</v>
      </c>
      <c r="C817">
        <v>48800</v>
      </c>
    </row>
    <row r="818" spans="1:3">
      <c r="A818" s="23">
        <v>44834</v>
      </c>
      <c r="B818">
        <v>100.05</v>
      </c>
      <c r="C818">
        <v>2595</v>
      </c>
    </row>
    <row r="819" spans="1:3">
      <c r="A819" s="23">
        <v>44837</v>
      </c>
      <c r="B819">
        <v>98.45</v>
      </c>
      <c r="C819">
        <v>102623</v>
      </c>
    </row>
    <row r="820" spans="1:3">
      <c r="A820" s="23">
        <v>44838</v>
      </c>
      <c r="B820">
        <v>96.86</v>
      </c>
      <c r="C820">
        <v>9655</v>
      </c>
    </row>
    <row r="821" spans="1:3">
      <c r="A821" s="23">
        <v>44839</v>
      </c>
      <c r="B821">
        <v>98.46</v>
      </c>
      <c r="C821">
        <v>4475</v>
      </c>
    </row>
    <row r="822" spans="1:3">
      <c r="A822" s="23">
        <v>44840</v>
      </c>
      <c r="B822">
        <v>97</v>
      </c>
      <c r="C822">
        <v>5577</v>
      </c>
    </row>
    <row r="823" spans="1:3">
      <c r="A823" s="23">
        <v>44841</v>
      </c>
      <c r="B823">
        <v>98.47</v>
      </c>
      <c r="C823">
        <v>9877</v>
      </c>
    </row>
    <row r="824" spans="1:3">
      <c r="A824" s="23">
        <v>44844</v>
      </c>
      <c r="B824">
        <v>96.13</v>
      </c>
      <c r="C824">
        <v>67076</v>
      </c>
    </row>
    <row r="825" spans="1:3">
      <c r="A825" s="23">
        <v>44845</v>
      </c>
      <c r="B825">
        <v>96.19</v>
      </c>
      <c r="C825">
        <v>42066</v>
      </c>
    </row>
    <row r="826" spans="1:3">
      <c r="A826" s="23">
        <v>44846</v>
      </c>
      <c r="B826">
        <v>88.78</v>
      </c>
      <c r="C826">
        <v>40021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1DD5-0A01-FC48-BC02-851C990A0342}">
  <dimension ref="A1:B24"/>
  <sheetViews>
    <sheetView tabSelected="1" zoomScale="75" workbookViewId="0">
      <selection activeCell="I6" sqref="I6"/>
    </sheetView>
  </sheetViews>
  <sheetFormatPr baseColWidth="10" defaultRowHeight="16"/>
  <cols>
    <col min="1" max="1" width="23" bestFit="1" customWidth="1"/>
  </cols>
  <sheetData>
    <row r="1" spans="1:2">
      <c r="A1" s="29" t="s">
        <v>336</v>
      </c>
      <c r="B1" s="30" t="s">
        <v>335</v>
      </c>
    </row>
    <row r="2" spans="1:2">
      <c r="A2" s="14" t="s">
        <v>272</v>
      </c>
      <c r="B2" s="19">
        <v>1.9620952888904248</v>
      </c>
    </row>
    <row r="3" spans="1:2">
      <c r="A3" s="14" t="s">
        <v>274</v>
      </c>
      <c r="B3" s="19">
        <v>1.1309401428535075</v>
      </c>
    </row>
    <row r="4" spans="1:2">
      <c r="A4" s="14" t="s">
        <v>276</v>
      </c>
      <c r="B4" s="19">
        <v>0.39706168040582029</v>
      </c>
    </row>
    <row r="5" spans="1:2">
      <c r="A5" s="14" t="s">
        <v>279</v>
      </c>
      <c r="B5" s="19">
        <v>0.15915798677444759</v>
      </c>
    </row>
    <row r="6" spans="1:2">
      <c r="A6" s="14" t="s">
        <v>281</v>
      </c>
      <c r="B6" s="19">
        <v>0.22187003505887246</v>
      </c>
    </row>
    <row r="7" spans="1:2">
      <c r="A7" s="14" t="s">
        <v>283</v>
      </c>
      <c r="B7" s="19">
        <v>1.3295884169724665</v>
      </c>
    </row>
    <row r="8" spans="1:2">
      <c r="A8" s="14" t="s">
        <v>286</v>
      </c>
      <c r="B8" s="19">
        <v>7.8803187444803227</v>
      </c>
    </row>
    <row r="9" spans="1:2">
      <c r="A9" s="14" t="s">
        <v>288</v>
      </c>
      <c r="B9" s="19">
        <v>254.96516389452509</v>
      </c>
    </row>
    <row r="10" spans="1:2">
      <c r="A10" s="14" t="s">
        <v>290</v>
      </c>
      <c r="B10" s="19">
        <v>6.5303936436312879</v>
      </c>
    </row>
    <row r="11" spans="1:2">
      <c r="A11" s="14" t="s">
        <v>292</v>
      </c>
      <c r="B11" s="19">
        <v>88.313137959598407</v>
      </c>
    </row>
    <row r="12" spans="1:2">
      <c r="A12" s="14" t="s">
        <v>294</v>
      </c>
      <c r="B12" s="19">
        <v>20.491620882361875</v>
      </c>
    </row>
    <row r="13" spans="1:2">
      <c r="A13" s="14" t="s">
        <v>296</v>
      </c>
      <c r="B13" s="19">
        <v>0.62234593136652749</v>
      </c>
    </row>
    <row r="14" spans="1:2">
      <c r="A14" s="14" t="s">
        <v>299</v>
      </c>
      <c r="B14" s="19">
        <v>0.16822158903068871</v>
      </c>
    </row>
    <row r="15" spans="1:2">
      <c r="A15" s="14" t="s">
        <v>301</v>
      </c>
      <c r="B15" s="19">
        <v>0.10085813161931156</v>
      </c>
    </row>
    <row r="16" spans="1:2">
      <c r="A16" s="14" t="s">
        <v>303</v>
      </c>
      <c r="B16" s="19">
        <v>7.954843241914647E-2</v>
      </c>
    </row>
    <row r="17" spans="1:2">
      <c r="A17" s="14" t="s">
        <v>305</v>
      </c>
      <c r="B17" s="19">
        <v>0.16786678863032956</v>
      </c>
    </row>
    <row r="18" spans="1:2" s="28" customFormat="1">
      <c r="A18" s="27"/>
    </row>
    <row r="19" spans="1:2" s="28" customFormat="1">
      <c r="A19" s="27"/>
    </row>
    <row r="20" spans="1:2" s="28" customFormat="1">
      <c r="A20" s="27"/>
    </row>
    <row r="21" spans="1:2" s="28" customFormat="1"/>
    <row r="22" spans="1:2" s="28" customFormat="1">
      <c r="A22" s="27"/>
    </row>
    <row r="23" spans="1:2" s="28" customFormat="1">
      <c r="A23" s="27"/>
    </row>
    <row r="24" spans="1:2" s="28" customFormat="1">
      <c r="A2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2595-66F7-F948-9E0E-AE14BF35EEAF}">
  <dimension ref="A3:DP69"/>
  <sheetViews>
    <sheetView topLeftCell="A42" workbookViewId="0">
      <selection activeCell="D9" sqref="D9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124</v>
      </c>
    </row>
    <row r="4" spans="2:5" ht="17">
      <c r="E4" s="10" t="s">
        <v>123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118</v>
      </c>
      <c r="C6" s="3" t="s">
        <v>117</v>
      </c>
      <c r="D6" s="2">
        <v>0</v>
      </c>
      <c r="E6" s="2">
        <v>0</v>
      </c>
    </row>
    <row r="7" spans="2:5" ht="17">
      <c r="B7" s="4" t="s">
        <v>116</v>
      </c>
      <c r="C7" s="3" t="s">
        <v>115</v>
      </c>
      <c r="D7" s="2">
        <v>0</v>
      </c>
      <c r="E7" s="2">
        <v>0</v>
      </c>
    </row>
    <row r="8" spans="2:5" ht="17">
      <c r="B8" s="4" t="s">
        <v>114</v>
      </c>
      <c r="C8" s="5" t="s">
        <v>113</v>
      </c>
      <c r="D8" s="2">
        <v>5094.8</v>
      </c>
      <c r="E8" s="2">
        <v>1056219</v>
      </c>
    </row>
    <row r="9" spans="2:5" ht="17">
      <c r="B9" s="4" t="s">
        <v>112</v>
      </c>
      <c r="C9" s="5" t="s">
        <v>111</v>
      </c>
      <c r="D9" s="2">
        <v>1252548.8999999999</v>
      </c>
      <c r="E9" s="2">
        <v>1732148.4</v>
      </c>
    </row>
    <row r="10" spans="2:5" ht="17">
      <c r="B10" s="4" t="s">
        <v>110</v>
      </c>
      <c r="C10" s="6" t="s">
        <v>109</v>
      </c>
      <c r="D10" s="2">
        <v>660.6</v>
      </c>
      <c r="E10" s="2">
        <v>7679.1</v>
      </c>
    </row>
    <row r="11" spans="2:5" ht="17">
      <c r="B11" s="4" t="s">
        <v>108</v>
      </c>
      <c r="C11" s="5" t="s">
        <v>107</v>
      </c>
      <c r="D11" s="2">
        <v>78743.899999999994</v>
      </c>
      <c r="E11" s="2">
        <v>59461.8</v>
      </c>
    </row>
    <row r="12" spans="2:5" ht="17">
      <c r="B12" s="4" t="s">
        <v>106</v>
      </c>
      <c r="C12" s="5" t="s">
        <v>105</v>
      </c>
      <c r="D12" s="2">
        <v>0</v>
      </c>
      <c r="E12" s="2">
        <v>0</v>
      </c>
    </row>
    <row r="13" spans="2:5" ht="17">
      <c r="B13" s="4" t="s">
        <v>104</v>
      </c>
      <c r="C13" s="5" t="s">
        <v>103</v>
      </c>
      <c r="D13" s="2">
        <v>1747026.7</v>
      </c>
      <c r="E13" s="2">
        <v>1600457</v>
      </c>
    </row>
    <row r="14" spans="2:5" ht="17">
      <c r="B14" s="4" t="s">
        <v>102</v>
      </c>
      <c r="C14" s="5" t="s">
        <v>101</v>
      </c>
      <c r="D14" s="2">
        <v>1493019.1</v>
      </c>
      <c r="E14" s="2">
        <v>584034.30000000005</v>
      </c>
    </row>
    <row r="15" spans="2:5" ht="17">
      <c r="B15" s="4" t="s">
        <v>100</v>
      </c>
      <c r="C15" s="5" t="s">
        <v>99</v>
      </c>
      <c r="D15" s="2">
        <v>0</v>
      </c>
      <c r="E15" s="2">
        <v>0</v>
      </c>
    </row>
    <row r="16" spans="2:5" ht="17">
      <c r="B16" s="4" t="s">
        <v>98</v>
      </c>
      <c r="C16" s="6" t="s">
        <v>97</v>
      </c>
      <c r="D16" s="2">
        <v>0</v>
      </c>
      <c r="E16" s="2">
        <v>0</v>
      </c>
    </row>
    <row r="17" spans="2:5" ht="17">
      <c r="B17" s="4" t="s">
        <v>96</v>
      </c>
      <c r="C17" s="5"/>
      <c r="D17" s="2">
        <v>0</v>
      </c>
      <c r="E17" s="2">
        <v>0</v>
      </c>
    </row>
    <row r="18" spans="2:5" ht="17">
      <c r="B18" s="4" t="s">
        <v>95</v>
      </c>
      <c r="C18" s="3" t="s">
        <v>94</v>
      </c>
      <c r="D18" s="2">
        <v>4577094</v>
      </c>
      <c r="E18" s="2">
        <v>5039999.5999999996</v>
      </c>
    </row>
    <row r="19" spans="2:5" ht="17">
      <c r="B19" s="4" t="s">
        <v>93</v>
      </c>
      <c r="C19" s="3" t="s">
        <v>92</v>
      </c>
      <c r="D19" s="2">
        <v>0</v>
      </c>
      <c r="E19" s="2">
        <v>0</v>
      </c>
    </row>
    <row r="20" spans="2:5" ht="17">
      <c r="B20" s="4" t="s">
        <v>91</v>
      </c>
      <c r="C20" s="5" t="s">
        <v>90</v>
      </c>
      <c r="D20" s="2">
        <v>7946169.7000000002</v>
      </c>
      <c r="E20" s="2">
        <v>13931688.9</v>
      </c>
    </row>
    <row r="21" spans="2:5" ht="17">
      <c r="B21" s="4" t="s">
        <v>89</v>
      </c>
      <c r="C21" s="5" t="s">
        <v>88</v>
      </c>
      <c r="D21" s="2">
        <v>3864983.7</v>
      </c>
      <c r="E21" s="2">
        <v>1990521.2</v>
      </c>
    </row>
    <row r="22" spans="2:5" ht="17">
      <c r="B22" s="4" t="s">
        <v>87</v>
      </c>
      <c r="C22" s="5" t="s">
        <v>86</v>
      </c>
      <c r="D22" s="2">
        <v>0</v>
      </c>
      <c r="E22" s="2">
        <v>0</v>
      </c>
    </row>
    <row r="23" spans="2:5" ht="17">
      <c r="B23" s="4" t="s">
        <v>85</v>
      </c>
      <c r="C23" s="5" t="s">
        <v>84</v>
      </c>
      <c r="D23" s="2">
        <v>0</v>
      </c>
      <c r="E23" s="2">
        <v>0</v>
      </c>
    </row>
    <row r="24" spans="2:5" ht="17">
      <c r="B24" s="4" t="s">
        <v>83</v>
      </c>
      <c r="C24" s="5" t="s">
        <v>82</v>
      </c>
      <c r="D24" s="2">
        <v>0</v>
      </c>
      <c r="E24" s="2">
        <v>0</v>
      </c>
    </row>
    <row r="25" spans="2:5" ht="17">
      <c r="B25" s="4" t="s">
        <v>81</v>
      </c>
      <c r="C25" s="7" t="s">
        <v>80</v>
      </c>
      <c r="D25" s="2">
        <v>10710</v>
      </c>
      <c r="E25" s="2">
        <v>37133.199999999997</v>
      </c>
    </row>
    <row r="26" spans="2:5" ht="17">
      <c r="B26" s="4" t="s">
        <v>79</v>
      </c>
      <c r="C26" s="5" t="s">
        <v>78</v>
      </c>
      <c r="D26" s="2">
        <v>0</v>
      </c>
      <c r="E26" s="2">
        <v>0</v>
      </c>
    </row>
    <row r="27" spans="2:5" ht="17">
      <c r="B27" s="4" t="s">
        <v>77</v>
      </c>
      <c r="C27" s="5" t="s">
        <v>76</v>
      </c>
      <c r="D27" s="2">
        <v>0</v>
      </c>
      <c r="E27" s="2">
        <v>0</v>
      </c>
    </row>
    <row r="28" spans="2:5" ht="17">
      <c r="B28" s="4" t="s">
        <v>75</v>
      </c>
      <c r="C28" s="5"/>
      <c r="D28" s="2">
        <v>0</v>
      </c>
      <c r="E28" s="2">
        <v>0</v>
      </c>
    </row>
    <row r="29" spans="2:5" ht="17">
      <c r="B29" s="4" t="s">
        <v>74</v>
      </c>
      <c r="C29" s="3" t="s">
        <v>73</v>
      </c>
      <c r="D29" s="2">
        <v>11821863.4</v>
      </c>
      <c r="E29" s="2">
        <v>15959343.300000001</v>
      </c>
    </row>
    <row r="30" spans="2:5" ht="17">
      <c r="B30" s="4" t="s">
        <v>72</v>
      </c>
      <c r="C30" s="3" t="s">
        <v>71</v>
      </c>
      <c r="D30" s="2">
        <v>16398957.4</v>
      </c>
      <c r="E30" s="2">
        <v>20999342.899999999</v>
      </c>
    </row>
    <row r="31" spans="2:5" ht="17">
      <c r="B31" s="4" t="s">
        <v>70</v>
      </c>
      <c r="C31" s="3" t="s">
        <v>69</v>
      </c>
      <c r="D31" s="2">
        <v>0</v>
      </c>
      <c r="E31" s="2">
        <v>0</v>
      </c>
    </row>
    <row r="32" spans="2:5" ht="17">
      <c r="B32" s="4" t="s">
        <v>68</v>
      </c>
      <c r="C32" s="3" t="s">
        <v>67</v>
      </c>
      <c r="D32" s="2">
        <v>0</v>
      </c>
      <c r="E32" s="2">
        <v>0</v>
      </c>
    </row>
    <row r="33" spans="2:5" ht="17">
      <c r="B33" s="4" t="s">
        <v>66</v>
      </c>
      <c r="C33" s="3" t="s">
        <v>65</v>
      </c>
      <c r="D33" s="2">
        <v>0</v>
      </c>
      <c r="E33" s="2">
        <v>0</v>
      </c>
    </row>
    <row r="34" spans="2:5" ht="17">
      <c r="B34" s="4" t="s">
        <v>64</v>
      </c>
      <c r="C34" s="5" t="s">
        <v>63</v>
      </c>
      <c r="D34" s="2">
        <v>165810.1</v>
      </c>
      <c r="E34" s="2">
        <v>510469.3</v>
      </c>
    </row>
    <row r="35" spans="2:5" ht="17">
      <c r="B35" s="4" t="s">
        <v>62</v>
      </c>
      <c r="C35" s="5" t="s">
        <v>61</v>
      </c>
      <c r="D35" s="2">
        <v>33097.699999999997</v>
      </c>
      <c r="E35" s="2">
        <v>42268.1</v>
      </c>
    </row>
    <row r="36" spans="2:5" ht="17">
      <c r="B36" s="4" t="s">
        <v>60</v>
      </c>
      <c r="C36" s="5" t="s">
        <v>59</v>
      </c>
      <c r="D36" s="2">
        <v>630866.9</v>
      </c>
      <c r="E36" s="2">
        <v>318065.7</v>
      </c>
    </row>
    <row r="37" spans="2:5" ht="17">
      <c r="B37" s="4" t="s">
        <v>58</v>
      </c>
      <c r="C37" s="5" t="s">
        <v>57</v>
      </c>
      <c r="D37" s="2">
        <v>36908.400000000001</v>
      </c>
      <c r="E37" s="2">
        <v>5673.7</v>
      </c>
    </row>
    <row r="38" spans="2:5" ht="17">
      <c r="B38" s="4" t="s">
        <v>56</v>
      </c>
      <c r="C38" s="5" t="s">
        <v>55</v>
      </c>
      <c r="D38" s="2">
        <v>124546.3</v>
      </c>
      <c r="E38" s="2">
        <v>0</v>
      </c>
    </row>
    <row r="39" spans="2:5" ht="17">
      <c r="B39" s="4" t="s">
        <v>54</v>
      </c>
      <c r="C39" s="5" t="s">
        <v>53</v>
      </c>
      <c r="D39" s="2">
        <v>959407.6</v>
      </c>
      <c r="E39" s="2">
        <v>376269.9</v>
      </c>
    </row>
    <row r="40" spans="2:5" ht="17">
      <c r="B40" s="4" t="s">
        <v>52</v>
      </c>
      <c r="C40" s="5" t="s">
        <v>51</v>
      </c>
      <c r="D40" s="2">
        <v>0</v>
      </c>
      <c r="E40" s="2">
        <v>0</v>
      </c>
    </row>
    <row r="41" spans="2:5" ht="17">
      <c r="B41" s="4" t="s">
        <v>50</v>
      </c>
      <c r="C41" s="5" t="s">
        <v>49</v>
      </c>
      <c r="D41" s="2">
        <v>15787.6</v>
      </c>
      <c r="E41" s="2">
        <v>4173.6000000000004</v>
      </c>
    </row>
    <row r="42" spans="2:5" ht="17">
      <c r="B42" s="4" t="s">
        <v>48</v>
      </c>
      <c r="C42" s="7" t="s">
        <v>36</v>
      </c>
      <c r="D42" s="2">
        <v>0</v>
      </c>
      <c r="E42" s="2">
        <v>0</v>
      </c>
    </row>
    <row r="43" spans="2:5" ht="34">
      <c r="B43" s="4" t="s">
        <v>47</v>
      </c>
      <c r="C43" s="6" t="s">
        <v>32</v>
      </c>
      <c r="D43" s="2">
        <v>232054</v>
      </c>
      <c r="E43" s="2">
        <v>461327.7</v>
      </c>
    </row>
    <row r="44" spans="2:5" ht="34">
      <c r="B44" s="4" t="s">
        <v>46</v>
      </c>
      <c r="C44" s="6" t="s">
        <v>45</v>
      </c>
      <c r="D44" s="2">
        <v>0</v>
      </c>
      <c r="E44" s="2">
        <v>0</v>
      </c>
    </row>
    <row r="45" spans="2:5" ht="34">
      <c r="B45" s="4" t="s">
        <v>44</v>
      </c>
      <c r="C45" s="5"/>
      <c r="D45" s="2">
        <v>0</v>
      </c>
      <c r="E45" s="2">
        <v>0</v>
      </c>
    </row>
    <row r="46" spans="2:5" ht="34">
      <c r="B46" s="4" t="s">
        <v>43</v>
      </c>
      <c r="C46" s="3" t="s">
        <v>42</v>
      </c>
      <c r="D46" s="2">
        <v>2198478.6</v>
      </c>
      <c r="E46" s="2">
        <v>1718248</v>
      </c>
    </row>
    <row r="47" spans="2:5" ht="17">
      <c r="B47" s="4" t="s">
        <v>41</v>
      </c>
      <c r="C47" s="3" t="s">
        <v>40</v>
      </c>
      <c r="D47" s="2">
        <v>0</v>
      </c>
      <c r="E47" s="2">
        <v>0</v>
      </c>
    </row>
    <row r="48" spans="2:5" ht="17">
      <c r="B48" s="4" t="s">
        <v>39</v>
      </c>
      <c r="C48" s="5" t="s">
        <v>38</v>
      </c>
      <c r="D48" s="2">
        <v>4673846.3</v>
      </c>
      <c r="E48" s="2">
        <v>3334346.3</v>
      </c>
    </row>
    <row r="49" spans="2:5" ht="17">
      <c r="B49" s="4" t="s">
        <v>37</v>
      </c>
      <c r="C49" s="6" t="s">
        <v>36</v>
      </c>
      <c r="D49" s="2">
        <v>0</v>
      </c>
      <c r="E49" s="2">
        <v>0</v>
      </c>
    </row>
    <row r="50" spans="2:5" ht="17">
      <c r="B50" s="4" t="s">
        <v>35</v>
      </c>
      <c r="C50" s="5" t="s">
        <v>34</v>
      </c>
      <c r="D50" s="2">
        <v>0</v>
      </c>
      <c r="E50" s="2">
        <v>0</v>
      </c>
    </row>
    <row r="51" spans="2:5" ht="17">
      <c r="B51" s="4" t="s">
        <v>33</v>
      </c>
      <c r="C51" s="5" t="s">
        <v>32</v>
      </c>
      <c r="D51" s="2">
        <v>0</v>
      </c>
      <c r="E51" s="2">
        <v>65885.600000000006</v>
      </c>
    </row>
    <row r="52" spans="2:5" ht="17">
      <c r="B52" s="4" t="s">
        <v>31</v>
      </c>
      <c r="C52" s="5"/>
      <c r="D52" s="2">
        <v>0</v>
      </c>
      <c r="E52" s="2">
        <v>0</v>
      </c>
    </row>
    <row r="53" spans="2:5" ht="17">
      <c r="B53" s="4" t="s">
        <v>30</v>
      </c>
      <c r="C53" s="3" t="s">
        <v>29</v>
      </c>
      <c r="D53" s="2">
        <v>4673846.3</v>
      </c>
      <c r="E53" s="2">
        <v>3400231.9</v>
      </c>
    </row>
    <row r="54" spans="2:5" ht="17">
      <c r="B54" s="4" t="s">
        <v>28</v>
      </c>
      <c r="C54" s="3" t="s">
        <v>27</v>
      </c>
      <c r="D54" s="2">
        <v>6872324.9000000004</v>
      </c>
      <c r="E54" s="2">
        <v>5118479.9000000004</v>
      </c>
    </row>
    <row r="55" spans="2:5" ht="17">
      <c r="B55" s="4" t="s">
        <v>0</v>
      </c>
      <c r="C55" s="3" t="s">
        <v>26</v>
      </c>
      <c r="D55" s="2">
        <v>0</v>
      </c>
      <c r="E55" s="2">
        <v>0</v>
      </c>
    </row>
    <row r="56" spans="2:5" ht="17">
      <c r="B56" s="4" t="s">
        <v>25</v>
      </c>
      <c r="C56" s="3" t="s">
        <v>24</v>
      </c>
      <c r="D56" s="2">
        <v>1623303</v>
      </c>
      <c r="E56" s="2">
        <v>2318181.9</v>
      </c>
    </row>
    <row r="57" spans="2:5" ht="17">
      <c r="B57" s="4" t="s">
        <v>23</v>
      </c>
      <c r="C57" s="5" t="s">
        <v>22</v>
      </c>
      <c r="D57" s="2">
        <v>0</v>
      </c>
      <c r="E57" s="2">
        <v>0</v>
      </c>
    </row>
    <row r="58" spans="2:5" ht="17">
      <c r="B58" s="4" t="s">
        <v>21</v>
      </c>
      <c r="C58" s="5" t="s">
        <v>20</v>
      </c>
      <c r="D58" s="2">
        <v>1623303</v>
      </c>
      <c r="E58" s="2">
        <v>0</v>
      </c>
    </row>
    <row r="59" spans="2:5" ht="17">
      <c r="B59" s="4" t="s">
        <v>19</v>
      </c>
      <c r="C59" s="5" t="s">
        <v>18</v>
      </c>
      <c r="D59" s="2">
        <v>0</v>
      </c>
      <c r="E59" s="2">
        <v>2318181.9</v>
      </c>
    </row>
    <row r="60" spans="2:5" ht="17">
      <c r="B60" s="4" t="s">
        <v>17</v>
      </c>
      <c r="C60" s="6" t="s">
        <v>16</v>
      </c>
      <c r="D60" s="2">
        <v>0</v>
      </c>
      <c r="E60" s="2">
        <v>0</v>
      </c>
    </row>
    <row r="61" spans="2:5" ht="17">
      <c r="B61" s="4" t="s">
        <v>15</v>
      </c>
      <c r="C61" s="5" t="s">
        <v>14</v>
      </c>
      <c r="D61" s="2">
        <v>0</v>
      </c>
      <c r="E61" s="2">
        <v>6835733.0999999996</v>
      </c>
    </row>
    <row r="62" spans="2:5" ht="17">
      <c r="B62" s="4" t="s">
        <v>13</v>
      </c>
      <c r="C62" s="5" t="s">
        <v>12</v>
      </c>
      <c r="D62" s="2">
        <v>6529417.2999999998</v>
      </c>
      <c r="E62" s="2">
        <v>4102142.9</v>
      </c>
    </row>
    <row r="63" spans="2:5" ht="17">
      <c r="B63" s="4" t="s">
        <v>11</v>
      </c>
      <c r="C63" s="5" t="s">
        <v>10</v>
      </c>
      <c r="D63" s="2">
        <v>0</v>
      </c>
      <c r="E63" s="2">
        <v>0</v>
      </c>
    </row>
    <row r="64" spans="2:5" ht="17">
      <c r="B64" s="4" t="s">
        <v>9</v>
      </c>
      <c r="C64" s="5" t="s">
        <v>8</v>
      </c>
      <c r="D64" s="2">
        <v>0</v>
      </c>
      <c r="E64" s="2">
        <v>0</v>
      </c>
    </row>
    <row r="65" spans="1:120" ht="17">
      <c r="B65" s="4" t="s">
        <v>7</v>
      </c>
      <c r="C65" s="5" t="s">
        <v>6</v>
      </c>
      <c r="D65" s="2">
        <v>1373912.2</v>
      </c>
      <c r="E65" s="2">
        <v>2624805</v>
      </c>
    </row>
    <row r="66" spans="1:120" ht="17">
      <c r="B66" s="4" t="s">
        <v>5</v>
      </c>
      <c r="C66" s="5"/>
      <c r="D66" s="2">
        <v>0</v>
      </c>
      <c r="E66" s="2">
        <v>0</v>
      </c>
    </row>
    <row r="67" spans="1:120" ht="17">
      <c r="B67" s="4" t="s">
        <v>4</v>
      </c>
      <c r="C67" s="3" t="s">
        <v>3</v>
      </c>
      <c r="D67" s="2">
        <v>9526632.5</v>
      </c>
      <c r="E67" s="2">
        <v>15880862.9</v>
      </c>
    </row>
    <row r="68" spans="1:120" ht="17">
      <c r="B68" s="4" t="s">
        <v>2</v>
      </c>
      <c r="C68" s="3" t="s">
        <v>1</v>
      </c>
      <c r="D68" s="2">
        <v>16398957.4</v>
      </c>
      <c r="E68" s="2">
        <v>20999342.800000001</v>
      </c>
    </row>
    <row r="69" spans="1:120">
      <c r="A69" s="1" t="s">
        <v>0</v>
      </c>
      <c r="B69" s="1" t="s">
        <v>0</v>
      </c>
      <c r="C69" s="1" t="s">
        <v>0</v>
      </c>
      <c r="D69" s="1" t="s">
        <v>0</v>
      </c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</row>
  </sheetData>
  <mergeCells count="1">
    <mergeCell ref="BP69:DP69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AA7F-EEDE-8D49-8F84-7E3487F29FFF}">
  <dimension ref="A3:DP34"/>
  <sheetViews>
    <sheetView topLeftCell="A10" workbookViewId="0">
      <selection activeCell="F20" sqref="F20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181</v>
      </c>
    </row>
    <row r="4" spans="2:5" ht="34">
      <c r="E4" s="10" t="s">
        <v>180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179</v>
      </c>
      <c r="C6" s="5" t="s">
        <v>178</v>
      </c>
      <c r="D6" s="2">
        <v>8002721.5999999996</v>
      </c>
      <c r="E6" s="2">
        <v>9433040.4000000004</v>
      </c>
    </row>
    <row r="7" spans="2:5" ht="17">
      <c r="B7" s="4" t="s">
        <v>177</v>
      </c>
      <c r="C7" s="5" t="s">
        <v>176</v>
      </c>
      <c r="D7" s="2">
        <v>4568588.4000000004</v>
      </c>
      <c r="E7" s="2">
        <v>5204352.8</v>
      </c>
    </row>
    <row r="8" spans="2:5" ht="17">
      <c r="B8" s="4" t="s">
        <v>175</v>
      </c>
      <c r="C8" s="3" t="s">
        <v>174</v>
      </c>
      <c r="D8" s="2">
        <v>3434133.2</v>
      </c>
      <c r="E8" s="2">
        <v>4228687.5999999996</v>
      </c>
    </row>
    <row r="9" spans="2:5" ht="17">
      <c r="B9" s="4" t="s">
        <v>173</v>
      </c>
      <c r="C9" s="5" t="s">
        <v>172</v>
      </c>
      <c r="D9" s="2">
        <v>5589.4</v>
      </c>
      <c r="E9" s="2">
        <v>5916.8</v>
      </c>
    </row>
    <row r="10" spans="2:5" ht="17">
      <c r="B10" s="4" t="s">
        <v>171</v>
      </c>
      <c r="C10" s="5" t="s">
        <v>170</v>
      </c>
      <c r="D10" s="2">
        <v>389.9</v>
      </c>
      <c r="E10" s="2">
        <v>223905.9</v>
      </c>
    </row>
    <row r="11" spans="2:5" ht="17">
      <c r="B11" s="4" t="s">
        <v>169</v>
      </c>
      <c r="C11" s="5" t="s">
        <v>168</v>
      </c>
      <c r="D11" s="2">
        <v>0</v>
      </c>
      <c r="E11" s="2">
        <v>0</v>
      </c>
    </row>
    <row r="12" spans="2:5" ht="17">
      <c r="B12" s="4" t="s">
        <v>167</v>
      </c>
      <c r="C12" s="5" t="s">
        <v>166</v>
      </c>
      <c r="D12" s="2">
        <v>0</v>
      </c>
      <c r="E12" s="2">
        <v>0</v>
      </c>
    </row>
    <row r="13" spans="2:5" ht="17">
      <c r="B13" s="4" t="s">
        <v>165</v>
      </c>
      <c r="C13" s="5" t="s">
        <v>164</v>
      </c>
      <c r="D13" s="2">
        <v>2501.3000000000002</v>
      </c>
      <c r="E13" s="2">
        <v>7577.3</v>
      </c>
    </row>
    <row r="14" spans="2:5" ht="17">
      <c r="B14" s="4" t="s">
        <v>163</v>
      </c>
      <c r="C14" s="5" t="s">
        <v>162</v>
      </c>
      <c r="D14" s="2">
        <v>1527865.2</v>
      </c>
      <c r="E14" s="2">
        <v>2179438.4</v>
      </c>
    </row>
    <row r="15" spans="2:5" ht="17">
      <c r="B15" s="4" t="s">
        <v>161</v>
      </c>
      <c r="C15" s="5" t="s">
        <v>160</v>
      </c>
      <c r="D15" s="2">
        <v>890534.6</v>
      </c>
      <c r="E15" s="2">
        <v>1048259.2</v>
      </c>
    </row>
    <row r="16" spans="2:5" ht="17">
      <c r="B16" s="4" t="s">
        <v>159</v>
      </c>
      <c r="C16" s="5" t="s">
        <v>158</v>
      </c>
      <c r="D16" s="2">
        <v>146609.9</v>
      </c>
      <c r="E16" s="2">
        <v>252736.4</v>
      </c>
    </row>
    <row r="17" spans="2:5" ht="17">
      <c r="B17" s="4" t="s">
        <v>157</v>
      </c>
      <c r="C17" s="5" t="s">
        <v>156</v>
      </c>
      <c r="D17" s="2">
        <v>45397</v>
      </c>
      <c r="E17" s="2">
        <v>96806.399999999994</v>
      </c>
    </row>
    <row r="18" spans="2:5" ht="17">
      <c r="B18" s="4" t="s">
        <v>155</v>
      </c>
      <c r="C18" s="5" t="s">
        <v>154</v>
      </c>
      <c r="D18" s="2">
        <v>-21812.2</v>
      </c>
      <c r="E18" s="2">
        <v>-20231.400000000001</v>
      </c>
    </row>
    <row r="19" spans="2:5" ht="34">
      <c r="B19" s="4" t="s">
        <v>153</v>
      </c>
      <c r="C19" s="5" t="s">
        <v>152</v>
      </c>
      <c r="D19" s="2">
        <v>6253.2</v>
      </c>
      <c r="E19" s="2">
        <v>0</v>
      </c>
    </row>
    <row r="20" spans="2:5" ht="34">
      <c r="B20" s="4" t="s">
        <v>151</v>
      </c>
      <c r="C20" s="5" t="s">
        <v>150</v>
      </c>
      <c r="D20" s="2">
        <v>0</v>
      </c>
      <c r="E20" s="2">
        <v>0</v>
      </c>
    </row>
    <row r="21" spans="2:5" ht="17">
      <c r="B21" s="4" t="s">
        <v>149</v>
      </c>
      <c r="C21" s="5" t="s">
        <v>148</v>
      </c>
      <c r="D21" s="2">
        <v>0</v>
      </c>
      <c r="E21" s="2">
        <v>0</v>
      </c>
    </row>
    <row r="22" spans="2:5" ht="17">
      <c r="B22" s="4" t="s">
        <v>147</v>
      </c>
      <c r="C22" s="5" t="s">
        <v>129</v>
      </c>
      <c r="D22" s="2">
        <v>0</v>
      </c>
      <c r="E22" s="2">
        <v>0</v>
      </c>
    </row>
    <row r="23" spans="2:5" ht="17">
      <c r="B23" s="4" t="s">
        <v>146</v>
      </c>
      <c r="C23" s="3" t="s">
        <v>145</v>
      </c>
      <c r="D23" s="2">
        <v>816648.1</v>
      </c>
      <c r="E23" s="2">
        <v>868615.8</v>
      </c>
    </row>
    <row r="24" spans="2:5" ht="17">
      <c r="B24" s="4" t="s">
        <v>144</v>
      </c>
      <c r="C24" s="5" t="s">
        <v>143</v>
      </c>
      <c r="D24" s="2">
        <v>95259</v>
      </c>
      <c r="E24" s="2">
        <v>106672.9</v>
      </c>
    </row>
    <row r="25" spans="2:5" ht="17">
      <c r="B25" s="4" t="s">
        <v>142</v>
      </c>
      <c r="C25" s="3" t="s">
        <v>141</v>
      </c>
      <c r="D25" s="2">
        <v>721389.1</v>
      </c>
      <c r="E25" s="2">
        <v>761942.9</v>
      </c>
    </row>
    <row r="26" spans="2:5" ht="34">
      <c r="B26" s="4" t="s">
        <v>140</v>
      </c>
      <c r="C26" s="3" t="s">
        <v>139</v>
      </c>
      <c r="D26" s="2">
        <v>0</v>
      </c>
      <c r="E26" s="2">
        <v>0</v>
      </c>
    </row>
    <row r="27" spans="2:5" ht="17">
      <c r="B27" s="4" t="s">
        <v>138</v>
      </c>
      <c r="C27" s="3" t="s">
        <v>137</v>
      </c>
      <c r="D27" s="2">
        <v>721389.1</v>
      </c>
      <c r="E27" s="2">
        <v>761942.9</v>
      </c>
    </row>
    <row r="28" spans="2:5" ht="17">
      <c r="B28" s="4" t="s">
        <v>136</v>
      </c>
      <c r="C28" s="3" t="s">
        <v>135</v>
      </c>
      <c r="D28" s="2">
        <v>6529417.2999999998</v>
      </c>
      <c r="E28" s="2">
        <v>0</v>
      </c>
    </row>
    <row r="29" spans="2:5" ht="17">
      <c r="B29" s="4" t="s">
        <v>134</v>
      </c>
      <c r="C29" s="5" t="s">
        <v>133</v>
      </c>
      <c r="D29" s="2">
        <v>6529417.2999999998</v>
      </c>
      <c r="E29" s="2">
        <v>0</v>
      </c>
    </row>
    <row r="30" spans="2:5" ht="34">
      <c r="B30" s="4" t="s">
        <v>132</v>
      </c>
      <c r="C30" s="5" t="s">
        <v>131</v>
      </c>
      <c r="D30" s="2">
        <v>0</v>
      </c>
      <c r="E30" s="2">
        <v>0</v>
      </c>
    </row>
    <row r="31" spans="2:5" ht="17">
      <c r="B31" s="4" t="s">
        <v>130</v>
      </c>
      <c r="C31" s="5" t="s">
        <v>129</v>
      </c>
      <c r="D31" s="2">
        <v>0</v>
      </c>
      <c r="E31" s="2">
        <v>0</v>
      </c>
    </row>
    <row r="32" spans="2:5" ht="34">
      <c r="B32" s="4" t="s">
        <v>128</v>
      </c>
      <c r="C32" s="3" t="s">
        <v>127</v>
      </c>
      <c r="D32" s="2">
        <v>7250806.4000000004</v>
      </c>
      <c r="E32" s="2">
        <v>761942.9</v>
      </c>
    </row>
    <row r="33" spans="1:120" ht="17">
      <c r="B33" s="4" t="s">
        <v>126</v>
      </c>
      <c r="C33" s="5" t="s">
        <v>125</v>
      </c>
      <c r="D33" s="2">
        <v>0</v>
      </c>
      <c r="E33" s="2">
        <v>0</v>
      </c>
    </row>
    <row r="34" spans="1:120">
      <c r="A34" s="1" t="s">
        <v>0</v>
      </c>
      <c r="B34" s="1" t="s">
        <v>0</v>
      </c>
      <c r="C34" s="1" t="s">
        <v>0</v>
      </c>
      <c r="D34" s="1" t="s">
        <v>0</v>
      </c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</row>
  </sheetData>
  <mergeCells count="1">
    <mergeCell ref="BP34:DP34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2C11-E1FE-6949-8C24-A226C4E8A892}">
  <dimension ref="A3:DP23"/>
  <sheetViews>
    <sheetView topLeftCell="A4" workbookViewId="0">
      <selection activeCell="D28" sqref="D28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11" ht="16">
      <c r="B3" s="11" t="s">
        <v>198</v>
      </c>
    </row>
    <row r="4" spans="2:11" ht="17">
      <c r="K4" s="10" t="s">
        <v>123</v>
      </c>
    </row>
    <row r="5" spans="2:11" ht="34">
      <c r="B5" s="9" t="s">
        <v>122</v>
      </c>
      <c r="C5" s="9" t="s">
        <v>121</v>
      </c>
      <c r="D5" s="9" t="s">
        <v>24</v>
      </c>
      <c r="E5" s="8" t="s">
        <v>16</v>
      </c>
      <c r="F5" s="9" t="s">
        <v>14</v>
      </c>
      <c r="G5" s="9" t="s">
        <v>12</v>
      </c>
      <c r="H5" s="9" t="s">
        <v>10</v>
      </c>
      <c r="I5" s="9" t="s">
        <v>8</v>
      </c>
      <c r="J5" s="9" t="s">
        <v>197</v>
      </c>
      <c r="K5" s="9" t="s">
        <v>196</v>
      </c>
    </row>
    <row r="6" spans="2:11" ht="17">
      <c r="B6" s="4" t="s">
        <v>183</v>
      </c>
      <c r="C6" s="12" t="s">
        <v>195</v>
      </c>
      <c r="D6" s="2">
        <v>1233687.1000000001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410286.5</v>
      </c>
      <c r="K6" s="2">
        <v>1643973.6</v>
      </c>
    </row>
    <row r="7" spans="2:11" ht="34">
      <c r="B7" s="4" t="s">
        <v>118</v>
      </c>
      <c r="C7" s="5" t="s">
        <v>193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2:11" ht="17">
      <c r="B8" s="4" t="s">
        <v>70</v>
      </c>
      <c r="C8" s="3" t="s">
        <v>192</v>
      </c>
      <c r="D8" s="2">
        <v>1233687.1000000001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410286.5</v>
      </c>
      <c r="K8" s="2">
        <v>1643973.6</v>
      </c>
    </row>
    <row r="9" spans="2:11" ht="17">
      <c r="B9" s="4" t="s">
        <v>175</v>
      </c>
      <c r="C9" s="5" t="s">
        <v>191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721389.1</v>
      </c>
      <c r="K9" s="2">
        <v>721389.1</v>
      </c>
    </row>
    <row r="10" spans="2:11" ht="17">
      <c r="B10" s="4" t="s">
        <v>190</v>
      </c>
      <c r="C10" s="5" t="s">
        <v>135</v>
      </c>
      <c r="D10" s="2">
        <v>0</v>
      </c>
      <c r="E10" s="2">
        <v>0</v>
      </c>
      <c r="F10" s="2">
        <v>0</v>
      </c>
      <c r="G10" s="2">
        <v>6529417.2999999998</v>
      </c>
      <c r="H10" s="2">
        <v>0</v>
      </c>
      <c r="I10" s="2">
        <v>0</v>
      </c>
      <c r="J10" s="2">
        <v>0</v>
      </c>
      <c r="K10" s="2">
        <v>6529417.2999999998</v>
      </c>
    </row>
    <row r="11" spans="2:11" ht="17">
      <c r="B11" s="4" t="s">
        <v>189</v>
      </c>
      <c r="C11" s="5" t="s">
        <v>188</v>
      </c>
      <c r="D11" s="2">
        <v>389615.9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389615.9</v>
      </c>
    </row>
    <row r="12" spans="2:11" ht="17">
      <c r="B12" s="4" t="s">
        <v>187</v>
      </c>
      <c r="C12" s="6" t="s">
        <v>186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213026.9</v>
      </c>
      <c r="K12" s="2">
        <v>213026.9</v>
      </c>
    </row>
    <row r="13" spans="2:11" ht="17">
      <c r="B13" s="4" t="s">
        <v>185</v>
      </c>
      <c r="C13" s="6" t="s">
        <v>184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455263.5</v>
      </c>
      <c r="K13" s="2">
        <v>455263.5</v>
      </c>
    </row>
    <row r="14" spans="2:11" ht="17">
      <c r="B14" s="4" t="s">
        <v>183</v>
      </c>
      <c r="C14" s="12" t="s">
        <v>194</v>
      </c>
      <c r="D14" s="2">
        <v>1623303</v>
      </c>
      <c r="E14" s="2">
        <v>0</v>
      </c>
      <c r="F14" s="2">
        <v>0</v>
      </c>
      <c r="G14" s="2">
        <v>6529417.2999999998</v>
      </c>
      <c r="H14" s="2">
        <v>0</v>
      </c>
      <c r="I14" s="2">
        <v>0</v>
      </c>
      <c r="J14" s="2">
        <v>1373912.2</v>
      </c>
      <c r="K14" s="2">
        <v>9526632.5</v>
      </c>
    </row>
    <row r="15" spans="2:11" ht="34">
      <c r="B15" s="4" t="s">
        <v>118</v>
      </c>
      <c r="C15" s="5" t="s">
        <v>193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11" ht="17">
      <c r="B16" s="4" t="s">
        <v>70</v>
      </c>
      <c r="C16" s="3" t="s">
        <v>192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20" ht="17">
      <c r="B17" s="4" t="s">
        <v>175</v>
      </c>
      <c r="C17" s="5" t="s">
        <v>191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761942.9</v>
      </c>
      <c r="K17" s="2">
        <v>761942.9</v>
      </c>
    </row>
    <row r="18" spans="1:120" ht="17">
      <c r="B18" s="4" t="s">
        <v>190</v>
      </c>
      <c r="C18" s="5" t="s">
        <v>135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20" ht="17">
      <c r="B19" s="4" t="s">
        <v>189</v>
      </c>
      <c r="C19" s="5" t="s">
        <v>188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20" ht="17">
      <c r="B20" s="4" t="s">
        <v>187</v>
      </c>
      <c r="C20" s="6" t="s">
        <v>186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20" ht="17">
      <c r="B21" s="4" t="s">
        <v>185</v>
      </c>
      <c r="C21" s="6" t="s">
        <v>184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20" ht="17">
      <c r="B22" s="4" t="s">
        <v>183</v>
      </c>
      <c r="C22" s="12" t="s">
        <v>182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761942.9</v>
      </c>
      <c r="K22" s="2">
        <v>761942.9</v>
      </c>
    </row>
    <row r="23" spans="1:120">
      <c r="A23" s="1" t="s">
        <v>0</v>
      </c>
      <c r="B23" s="1" t="s">
        <v>0</v>
      </c>
      <c r="C23" s="1" t="s">
        <v>0</v>
      </c>
      <c r="D23" s="1" t="s">
        <v>0</v>
      </c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</row>
  </sheetData>
  <mergeCells count="1">
    <mergeCell ref="BP23:DP23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7392-6E33-D543-BE8E-122F8F97CE8C}">
  <dimension ref="A3:DP60"/>
  <sheetViews>
    <sheetView workbookViewId="0">
      <selection activeCell="H10" sqref="H10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270</v>
      </c>
    </row>
    <row r="4" spans="2:5" ht="17">
      <c r="E4" s="10" t="s">
        <v>123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118</v>
      </c>
      <c r="C6" s="3" t="s">
        <v>269</v>
      </c>
      <c r="D6" s="2">
        <v>0</v>
      </c>
      <c r="E6" s="2">
        <v>0</v>
      </c>
    </row>
    <row r="7" spans="2:5" ht="17">
      <c r="B7" s="4" t="s">
        <v>116</v>
      </c>
      <c r="C7" s="3" t="s">
        <v>224</v>
      </c>
      <c r="D7" s="2">
        <v>8360744.7000000002</v>
      </c>
      <c r="E7" s="2">
        <v>9050392.8000000007</v>
      </c>
    </row>
    <row r="8" spans="2:5" ht="17">
      <c r="B8" s="4" t="s">
        <v>114</v>
      </c>
      <c r="C8" s="5" t="s">
        <v>268</v>
      </c>
      <c r="D8" s="2">
        <v>8359058</v>
      </c>
      <c r="E8" s="2">
        <v>9020392.8000000007</v>
      </c>
    </row>
    <row r="9" spans="2:5" ht="17">
      <c r="B9" s="4" t="s">
        <v>112</v>
      </c>
      <c r="C9" s="6" t="s">
        <v>166</v>
      </c>
      <c r="D9" s="2">
        <v>0</v>
      </c>
      <c r="E9" s="2">
        <v>0</v>
      </c>
    </row>
    <row r="10" spans="2:5" ht="17">
      <c r="B10" s="4" t="s">
        <v>110</v>
      </c>
      <c r="C10" s="5" t="s">
        <v>267</v>
      </c>
      <c r="D10" s="2">
        <v>0</v>
      </c>
      <c r="E10" s="2">
        <v>0</v>
      </c>
    </row>
    <row r="11" spans="2:5" ht="17">
      <c r="B11" s="4" t="s">
        <v>108</v>
      </c>
      <c r="C11" s="5" t="s">
        <v>266</v>
      </c>
      <c r="D11" s="2">
        <v>0</v>
      </c>
      <c r="E11" s="2">
        <v>0</v>
      </c>
    </row>
    <row r="12" spans="2:5" ht="17">
      <c r="B12" s="4" t="s">
        <v>106</v>
      </c>
      <c r="C12" s="6" t="s">
        <v>265</v>
      </c>
      <c r="D12" s="2">
        <v>0</v>
      </c>
      <c r="E12" s="2">
        <v>0</v>
      </c>
    </row>
    <row r="13" spans="2:5" ht="17">
      <c r="B13" s="4" t="s">
        <v>104</v>
      </c>
      <c r="C13" s="5" t="s">
        <v>264</v>
      </c>
      <c r="D13" s="2">
        <v>1686.7</v>
      </c>
      <c r="E13" s="2">
        <v>30000</v>
      </c>
    </row>
    <row r="14" spans="2:5" ht="17">
      <c r="B14" s="4" t="s">
        <v>93</v>
      </c>
      <c r="C14" s="3" t="s">
        <v>215</v>
      </c>
      <c r="D14" s="2">
        <v>7724524.0999999996</v>
      </c>
      <c r="E14" s="2">
        <v>9079435</v>
      </c>
    </row>
    <row r="15" spans="2:5" ht="17">
      <c r="B15" s="4" t="s">
        <v>91</v>
      </c>
      <c r="C15" s="5" t="s">
        <v>263</v>
      </c>
      <c r="D15" s="2">
        <v>1163749.5</v>
      </c>
      <c r="E15" s="2">
        <v>1684146.2</v>
      </c>
    </row>
    <row r="16" spans="2:5" ht="17">
      <c r="B16" s="4" t="s">
        <v>89</v>
      </c>
      <c r="C16" s="5" t="s">
        <v>262</v>
      </c>
      <c r="D16" s="2">
        <v>359850</v>
      </c>
      <c r="E16" s="2">
        <v>586434.4</v>
      </c>
    </row>
    <row r="17" spans="2:5" ht="17">
      <c r="B17" s="4" t="s">
        <v>87</v>
      </c>
      <c r="C17" s="5" t="s">
        <v>261</v>
      </c>
      <c r="D17" s="2">
        <v>3815911.4</v>
      </c>
      <c r="E17" s="2">
        <v>3342413.9</v>
      </c>
    </row>
    <row r="18" spans="2:5" ht="17">
      <c r="B18" s="4" t="s">
        <v>85</v>
      </c>
      <c r="C18" s="5" t="s">
        <v>260</v>
      </c>
      <c r="D18" s="2">
        <v>102253.1</v>
      </c>
      <c r="E18" s="2">
        <v>110320.5</v>
      </c>
    </row>
    <row r="19" spans="2:5" ht="34">
      <c r="B19" s="4" t="s">
        <v>83</v>
      </c>
      <c r="C19" s="5" t="s">
        <v>259</v>
      </c>
      <c r="D19" s="2">
        <v>140097.70000000001</v>
      </c>
      <c r="E19" s="2">
        <v>157473.4</v>
      </c>
    </row>
    <row r="20" spans="2:5" ht="17">
      <c r="B20" s="4" t="s">
        <v>81</v>
      </c>
      <c r="C20" s="5" t="s">
        <v>258</v>
      </c>
      <c r="D20" s="2">
        <v>14096.2</v>
      </c>
      <c r="E20" s="2">
        <v>393320.4</v>
      </c>
    </row>
    <row r="21" spans="2:5" ht="17">
      <c r="B21" s="4" t="s">
        <v>79</v>
      </c>
      <c r="C21" s="6" t="s">
        <v>257</v>
      </c>
      <c r="D21" s="2">
        <v>867998.2</v>
      </c>
      <c r="E21" s="2">
        <v>1401560.7</v>
      </c>
    </row>
    <row r="22" spans="2:5" ht="17">
      <c r="B22" s="4" t="s">
        <v>77</v>
      </c>
      <c r="C22" s="5" t="s">
        <v>256</v>
      </c>
      <c r="D22" s="2">
        <v>1062.7</v>
      </c>
      <c r="E22" s="2">
        <v>2189.8000000000002</v>
      </c>
    </row>
    <row r="23" spans="2:5" ht="17">
      <c r="B23" s="4" t="s">
        <v>75</v>
      </c>
      <c r="C23" s="5" t="s">
        <v>255</v>
      </c>
      <c r="D23" s="2">
        <v>1259505.3</v>
      </c>
      <c r="E23" s="2">
        <v>1401575.7</v>
      </c>
    </row>
    <row r="24" spans="2:5" ht="34">
      <c r="B24" s="4" t="s">
        <v>72</v>
      </c>
      <c r="C24" s="3" t="s">
        <v>254</v>
      </c>
      <c r="D24" s="2">
        <v>636220.6</v>
      </c>
      <c r="E24" s="2">
        <v>-29042.2</v>
      </c>
    </row>
    <row r="25" spans="2:5" ht="17">
      <c r="B25" s="4" t="s">
        <v>70</v>
      </c>
      <c r="C25" s="3" t="s">
        <v>253</v>
      </c>
      <c r="D25" s="2">
        <v>0</v>
      </c>
      <c r="E25" s="2">
        <v>0</v>
      </c>
    </row>
    <row r="26" spans="2:5" ht="17">
      <c r="B26" s="4" t="s">
        <v>68</v>
      </c>
      <c r="C26" s="3" t="s">
        <v>224</v>
      </c>
      <c r="D26" s="2">
        <v>2007989.9</v>
      </c>
      <c r="E26" s="2">
        <v>8929216.4000000004</v>
      </c>
    </row>
    <row r="27" spans="2:5" ht="34">
      <c r="B27" s="4" t="s">
        <v>66</v>
      </c>
      <c r="C27" s="5" t="s">
        <v>252</v>
      </c>
      <c r="D27" s="2">
        <v>7600</v>
      </c>
      <c r="E27" s="2">
        <v>0</v>
      </c>
    </row>
    <row r="28" spans="2:5" ht="34">
      <c r="B28" s="4" t="s">
        <v>41</v>
      </c>
      <c r="C28" s="5" t="s">
        <v>251</v>
      </c>
      <c r="D28" s="2">
        <v>0</v>
      </c>
      <c r="E28" s="2">
        <v>0</v>
      </c>
    </row>
    <row r="29" spans="2:5" ht="17">
      <c r="B29" s="4" t="s">
        <v>250</v>
      </c>
      <c r="C29" s="5" t="s">
        <v>249</v>
      </c>
      <c r="D29" s="2">
        <v>0</v>
      </c>
      <c r="E29" s="2">
        <v>0</v>
      </c>
    </row>
    <row r="30" spans="2:5" ht="34">
      <c r="B30" s="4" t="s">
        <v>248</v>
      </c>
      <c r="C30" s="5" t="s">
        <v>247</v>
      </c>
      <c r="D30" s="2">
        <v>0</v>
      </c>
      <c r="E30" s="2">
        <v>0</v>
      </c>
    </row>
    <row r="31" spans="2:5" ht="34">
      <c r="B31" s="4" t="s">
        <v>246</v>
      </c>
      <c r="C31" s="6" t="s">
        <v>245</v>
      </c>
      <c r="D31" s="2">
        <v>2000000</v>
      </c>
      <c r="E31" s="2">
        <v>8927900</v>
      </c>
    </row>
    <row r="32" spans="2:5" ht="17">
      <c r="B32" s="4" t="s">
        <v>244</v>
      </c>
      <c r="C32" s="5" t="s">
        <v>243</v>
      </c>
      <c r="D32" s="2">
        <v>389.9</v>
      </c>
      <c r="E32" s="2">
        <v>1316.4</v>
      </c>
    </row>
    <row r="33" spans="2:5" ht="17">
      <c r="B33" s="4" t="s">
        <v>242</v>
      </c>
      <c r="C33" s="5" t="s">
        <v>241</v>
      </c>
      <c r="D33" s="2">
        <v>0</v>
      </c>
      <c r="E33" s="2">
        <v>0</v>
      </c>
    </row>
    <row r="34" spans="2:5" ht="17">
      <c r="B34" s="4" t="s">
        <v>240</v>
      </c>
      <c r="C34" s="5"/>
      <c r="D34" s="2">
        <v>0</v>
      </c>
      <c r="E34" s="2">
        <v>0</v>
      </c>
    </row>
    <row r="35" spans="2:5" ht="17">
      <c r="B35" s="4" t="s">
        <v>239</v>
      </c>
      <c r="C35" s="3" t="s">
        <v>215</v>
      </c>
      <c r="D35" s="2">
        <v>4002740.3</v>
      </c>
      <c r="E35" s="2">
        <v>14631585.800000001</v>
      </c>
    </row>
    <row r="36" spans="2:5" ht="34">
      <c r="B36" s="4" t="s">
        <v>238</v>
      </c>
      <c r="C36" s="6" t="s">
        <v>237</v>
      </c>
      <c r="D36" s="2">
        <v>1880316.4</v>
      </c>
      <c r="E36" s="2">
        <v>4727727.2</v>
      </c>
    </row>
    <row r="37" spans="2:5" ht="17">
      <c r="B37" s="4" t="s">
        <v>236</v>
      </c>
      <c r="C37" s="6" t="s">
        <v>235</v>
      </c>
      <c r="D37" s="2">
        <v>122423.9</v>
      </c>
      <c r="E37" s="2">
        <v>234202.1</v>
      </c>
    </row>
    <row r="38" spans="2:5" ht="17">
      <c r="B38" s="4" t="s">
        <v>234</v>
      </c>
      <c r="C38" s="6" t="s">
        <v>233</v>
      </c>
      <c r="D38" s="2">
        <v>0</v>
      </c>
      <c r="E38" s="2">
        <v>741756.5</v>
      </c>
    </row>
    <row r="39" spans="2:5" ht="17">
      <c r="B39" s="4" t="s">
        <v>232</v>
      </c>
      <c r="C39" s="6" t="s">
        <v>231</v>
      </c>
      <c r="D39" s="2">
        <v>0</v>
      </c>
      <c r="E39" s="2">
        <v>0</v>
      </c>
    </row>
    <row r="40" spans="2:5" ht="17">
      <c r="B40" s="4" t="s">
        <v>230</v>
      </c>
      <c r="C40" s="6" t="s">
        <v>229</v>
      </c>
      <c r="D40" s="2">
        <v>2000000</v>
      </c>
      <c r="E40" s="2">
        <v>8927900</v>
      </c>
    </row>
    <row r="41" spans="2:5" ht="17">
      <c r="B41" s="4" t="s">
        <v>228</v>
      </c>
      <c r="C41" s="5"/>
      <c r="D41" s="2">
        <v>0</v>
      </c>
      <c r="E41" s="2">
        <v>0</v>
      </c>
    </row>
    <row r="42" spans="2:5" ht="17">
      <c r="B42" s="4" t="s">
        <v>25</v>
      </c>
      <c r="C42" s="3" t="s">
        <v>227</v>
      </c>
      <c r="D42" s="2">
        <v>-1994750.4</v>
      </c>
      <c r="E42" s="2">
        <v>-5702369.4000000004</v>
      </c>
    </row>
    <row r="43" spans="2:5" ht="17">
      <c r="B43" s="4" t="s">
        <v>175</v>
      </c>
      <c r="C43" s="3" t="s">
        <v>226</v>
      </c>
      <c r="D43" s="2">
        <v>0</v>
      </c>
      <c r="E43" s="2">
        <v>0</v>
      </c>
    </row>
    <row r="44" spans="2:5" ht="17">
      <c r="B44" s="4" t="s">
        <v>225</v>
      </c>
      <c r="C44" s="3" t="s">
        <v>224</v>
      </c>
      <c r="D44" s="2">
        <v>4526298.5999999996</v>
      </c>
      <c r="E44" s="2">
        <v>10737136.699999999</v>
      </c>
    </row>
    <row r="45" spans="2:5" ht="17">
      <c r="B45" s="4" t="s">
        <v>223</v>
      </c>
      <c r="C45" s="5" t="s">
        <v>222</v>
      </c>
      <c r="D45" s="2">
        <v>4526298.5999999996</v>
      </c>
      <c r="E45" s="2">
        <v>2266328.7999999998</v>
      </c>
    </row>
    <row r="46" spans="2:5" ht="17">
      <c r="B46" s="4" t="s">
        <v>221</v>
      </c>
      <c r="C46" s="5" t="s">
        <v>188</v>
      </c>
      <c r="D46" s="2">
        <v>0</v>
      </c>
      <c r="E46" s="2">
        <v>8470807.9000000004</v>
      </c>
    </row>
    <row r="47" spans="2:5" ht="17">
      <c r="B47" s="4" t="s">
        <v>220</v>
      </c>
      <c r="C47" s="5" t="s">
        <v>219</v>
      </c>
      <c r="D47" s="2">
        <v>0</v>
      </c>
      <c r="E47" s="2">
        <v>0</v>
      </c>
    </row>
    <row r="48" spans="2:5" ht="17">
      <c r="B48" s="4" t="s">
        <v>218</v>
      </c>
      <c r="C48" s="6" t="s">
        <v>217</v>
      </c>
      <c r="D48" s="2">
        <v>0</v>
      </c>
      <c r="E48" s="2">
        <v>0</v>
      </c>
    </row>
    <row r="49" spans="1:120" ht="17">
      <c r="B49" s="4" t="s">
        <v>216</v>
      </c>
      <c r="C49" s="3" t="s">
        <v>215</v>
      </c>
      <c r="D49" s="2">
        <v>3164861.4</v>
      </c>
      <c r="E49" s="2">
        <v>3940774</v>
      </c>
    </row>
    <row r="50" spans="1:120" ht="17">
      <c r="B50" s="4" t="s">
        <v>214</v>
      </c>
      <c r="C50" s="5" t="s">
        <v>213</v>
      </c>
      <c r="D50" s="2">
        <v>3164861.4</v>
      </c>
      <c r="E50" s="2">
        <v>3745999</v>
      </c>
    </row>
    <row r="51" spans="1:120" ht="17">
      <c r="B51" s="4" t="s">
        <v>212</v>
      </c>
      <c r="C51" s="5" t="s">
        <v>211</v>
      </c>
      <c r="D51" s="2">
        <v>0</v>
      </c>
      <c r="E51" s="2">
        <v>0</v>
      </c>
    </row>
    <row r="52" spans="1:120" ht="17">
      <c r="B52" s="4" t="s">
        <v>210</v>
      </c>
      <c r="C52" s="5" t="s">
        <v>209</v>
      </c>
      <c r="D52" s="2">
        <v>0</v>
      </c>
      <c r="E52" s="2">
        <v>0</v>
      </c>
    </row>
    <row r="53" spans="1:120" ht="17">
      <c r="B53" s="4" t="s">
        <v>208</v>
      </c>
      <c r="C53" s="5" t="s">
        <v>186</v>
      </c>
      <c r="D53" s="2">
        <v>0</v>
      </c>
      <c r="E53" s="2">
        <v>194775</v>
      </c>
    </row>
    <row r="54" spans="1:120" ht="17">
      <c r="B54" s="4" t="s">
        <v>207</v>
      </c>
      <c r="C54" s="6" t="s">
        <v>206</v>
      </c>
      <c r="D54" s="2">
        <v>0</v>
      </c>
      <c r="E54" s="2">
        <v>0</v>
      </c>
    </row>
    <row r="55" spans="1:120" ht="17">
      <c r="B55" s="4" t="s">
        <v>205</v>
      </c>
      <c r="C55" s="3" t="s">
        <v>204</v>
      </c>
      <c r="D55" s="2">
        <v>1361437.2</v>
      </c>
      <c r="E55" s="2">
        <v>6796362.7000000002</v>
      </c>
    </row>
    <row r="56" spans="1:120" ht="34">
      <c r="B56" s="4" t="s">
        <v>190</v>
      </c>
      <c r="C56" s="6" t="s">
        <v>203</v>
      </c>
      <c r="D56" s="2">
        <v>-16743.2</v>
      </c>
      <c r="E56" s="2">
        <v>-13826.9</v>
      </c>
    </row>
    <row r="57" spans="1:120" ht="34">
      <c r="B57" s="4" t="s">
        <v>202</v>
      </c>
      <c r="C57" s="3" t="s">
        <v>201</v>
      </c>
      <c r="D57" s="2">
        <v>-13835.8</v>
      </c>
      <c r="E57" s="2">
        <v>1051124.2</v>
      </c>
    </row>
    <row r="58" spans="1:120" ht="34">
      <c r="B58" s="4" t="s">
        <v>189</v>
      </c>
      <c r="C58" s="12" t="s">
        <v>200</v>
      </c>
      <c r="D58" s="2">
        <v>18930.599999999999</v>
      </c>
      <c r="E58" s="2">
        <v>5094.8</v>
      </c>
    </row>
    <row r="59" spans="1:120" ht="34">
      <c r="B59" s="4" t="s">
        <v>187</v>
      </c>
      <c r="C59" s="12" t="s">
        <v>199</v>
      </c>
      <c r="D59" s="2">
        <v>5094.8</v>
      </c>
      <c r="E59" s="2">
        <v>1056219</v>
      </c>
    </row>
    <row r="60" spans="1:120">
      <c r="A60" s="1" t="s">
        <v>0</v>
      </c>
      <c r="B60" s="1" t="s">
        <v>0</v>
      </c>
      <c r="C60" s="1" t="s">
        <v>0</v>
      </c>
      <c r="D60" s="1" t="s">
        <v>0</v>
      </c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</row>
  </sheetData>
  <mergeCells count="1">
    <mergeCell ref="BP60:DP60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5A29-EAF0-A343-BFEB-94BCCF09819C}">
  <dimension ref="A3:DP69"/>
  <sheetViews>
    <sheetView topLeftCell="A28" workbookViewId="0">
      <selection activeCell="E67" sqref="E67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124</v>
      </c>
    </row>
    <row r="4" spans="2:5" ht="17">
      <c r="E4" s="10" t="s">
        <v>123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118</v>
      </c>
      <c r="C6" s="3" t="s">
        <v>117</v>
      </c>
      <c r="D6" s="2">
        <v>0</v>
      </c>
      <c r="E6" s="2">
        <v>0</v>
      </c>
    </row>
    <row r="7" spans="2:5" ht="17">
      <c r="B7" s="4" t="s">
        <v>116</v>
      </c>
      <c r="C7" s="3" t="s">
        <v>115</v>
      </c>
      <c r="D7" s="2">
        <v>0</v>
      </c>
      <c r="E7" s="2">
        <v>0</v>
      </c>
    </row>
    <row r="8" spans="2:5" ht="17">
      <c r="B8" s="4" t="s">
        <v>114</v>
      </c>
      <c r="C8" s="5" t="s">
        <v>113</v>
      </c>
      <c r="D8" s="2">
        <v>1056219</v>
      </c>
      <c r="E8" s="2">
        <v>58125.5</v>
      </c>
    </row>
    <row r="9" spans="2:5" ht="17">
      <c r="B9" s="4" t="s">
        <v>112</v>
      </c>
      <c r="C9" s="5" t="s">
        <v>111</v>
      </c>
      <c r="D9" s="2">
        <v>1732148.4</v>
      </c>
      <c r="E9" s="2">
        <v>2556793</v>
      </c>
    </row>
    <row r="10" spans="2:5" ht="17">
      <c r="B10" s="4" t="s">
        <v>110</v>
      </c>
      <c r="C10" s="6" t="s">
        <v>109</v>
      </c>
      <c r="D10" s="2">
        <v>7679.1</v>
      </c>
      <c r="E10" s="2">
        <v>38305.5</v>
      </c>
    </row>
    <row r="11" spans="2:5" ht="17">
      <c r="B11" s="4" t="s">
        <v>108</v>
      </c>
      <c r="C11" s="5" t="s">
        <v>107</v>
      </c>
      <c r="D11" s="2">
        <v>59461.8</v>
      </c>
      <c r="E11" s="2">
        <v>35812.800000000003</v>
      </c>
    </row>
    <row r="12" spans="2:5" ht="17">
      <c r="B12" s="4" t="s">
        <v>106</v>
      </c>
      <c r="C12" s="5" t="s">
        <v>105</v>
      </c>
      <c r="D12" s="2">
        <v>0</v>
      </c>
      <c r="E12" s="2">
        <v>0</v>
      </c>
    </row>
    <row r="13" spans="2:5" ht="17">
      <c r="B13" s="4" t="s">
        <v>104</v>
      </c>
      <c r="C13" s="5" t="s">
        <v>103</v>
      </c>
      <c r="D13" s="2">
        <v>1600457</v>
      </c>
      <c r="E13" s="2">
        <v>2466268</v>
      </c>
    </row>
    <row r="14" spans="2:5" ht="17">
      <c r="B14" s="4" t="s">
        <v>102</v>
      </c>
      <c r="C14" s="5" t="s">
        <v>101</v>
      </c>
      <c r="D14" s="2">
        <v>584034.30000000005</v>
      </c>
      <c r="E14" s="2">
        <v>468312.6</v>
      </c>
    </row>
    <row r="15" spans="2:5" ht="17">
      <c r="B15" s="4" t="s">
        <v>100</v>
      </c>
      <c r="C15" s="5" t="s">
        <v>99</v>
      </c>
      <c r="D15" s="2">
        <v>0</v>
      </c>
      <c r="E15" s="2">
        <v>0</v>
      </c>
    </row>
    <row r="16" spans="2:5" ht="17">
      <c r="B16" s="4" t="s">
        <v>98</v>
      </c>
      <c r="C16" s="6" t="s">
        <v>97</v>
      </c>
      <c r="D16" s="2">
        <v>0</v>
      </c>
      <c r="E16" s="2">
        <v>0</v>
      </c>
    </row>
    <row r="17" spans="2:5" ht="17">
      <c r="B17" s="4" t="s">
        <v>96</v>
      </c>
      <c r="C17" s="5"/>
      <c r="D17" s="2">
        <v>0</v>
      </c>
      <c r="E17" s="2">
        <v>0</v>
      </c>
    </row>
    <row r="18" spans="2:5" ht="17">
      <c r="B18" s="4" t="s">
        <v>95</v>
      </c>
      <c r="C18" s="3" t="s">
        <v>94</v>
      </c>
      <c r="D18" s="2">
        <v>5039999.5999999996</v>
      </c>
      <c r="E18" s="2">
        <v>5623617.4000000004</v>
      </c>
    </row>
    <row r="19" spans="2:5" ht="17">
      <c r="B19" s="4" t="s">
        <v>93</v>
      </c>
      <c r="C19" s="3" t="s">
        <v>92</v>
      </c>
      <c r="D19" s="2">
        <v>0</v>
      </c>
      <c r="E19" s="2">
        <v>0</v>
      </c>
    </row>
    <row r="20" spans="2:5" ht="17">
      <c r="B20" s="4" t="s">
        <v>91</v>
      </c>
      <c r="C20" s="5" t="s">
        <v>90</v>
      </c>
      <c r="D20" s="2">
        <v>13931688.9</v>
      </c>
      <c r="E20" s="2">
        <v>13091043.300000001</v>
      </c>
    </row>
    <row r="21" spans="2:5" ht="17">
      <c r="B21" s="4" t="s">
        <v>89</v>
      </c>
      <c r="C21" s="5" t="s">
        <v>88</v>
      </c>
      <c r="D21" s="2">
        <v>1990521.1</v>
      </c>
      <c r="E21" s="2">
        <v>438094.8</v>
      </c>
    </row>
    <row r="22" spans="2:5" ht="17">
      <c r="B22" s="4" t="s">
        <v>87</v>
      </c>
      <c r="C22" s="5" t="s">
        <v>86</v>
      </c>
      <c r="D22" s="2">
        <v>0</v>
      </c>
      <c r="E22" s="2">
        <v>0</v>
      </c>
    </row>
    <row r="23" spans="2:5" ht="17">
      <c r="B23" s="4" t="s">
        <v>85</v>
      </c>
      <c r="C23" s="5" t="s">
        <v>84</v>
      </c>
      <c r="D23" s="2">
        <v>0</v>
      </c>
      <c r="E23" s="2">
        <v>0</v>
      </c>
    </row>
    <row r="24" spans="2:5" ht="17">
      <c r="B24" s="4" t="s">
        <v>83</v>
      </c>
      <c r="C24" s="5" t="s">
        <v>82</v>
      </c>
      <c r="D24" s="2">
        <v>0</v>
      </c>
      <c r="E24" s="2">
        <v>0</v>
      </c>
    </row>
    <row r="25" spans="2:5" ht="17">
      <c r="B25" s="4" t="s">
        <v>81</v>
      </c>
      <c r="C25" s="7" t="s">
        <v>80</v>
      </c>
      <c r="D25" s="2">
        <v>37133.199999999997</v>
      </c>
      <c r="E25" s="2">
        <v>41015.699999999997</v>
      </c>
    </row>
    <row r="26" spans="2:5" ht="17">
      <c r="B26" s="4" t="s">
        <v>79</v>
      </c>
      <c r="C26" s="5" t="s">
        <v>78</v>
      </c>
      <c r="D26" s="2">
        <v>0</v>
      </c>
      <c r="E26" s="2">
        <v>0</v>
      </c>
    </row>
    <row r="27" spans="2:5" ht="17">
      <c r="B27" s="4" t="s">
        <v>77</v>
      </c>
      <c r="C27" s="5" t="s">
        <v>76</v>
      </c>
      <c r="D27" s="2">
        <v>0</v>
      </c>
      <c r="E27" s="2">
        <v>47800</v>
      </c>
    </row>
    <row r="28" spans="2:5" ht="17">
      <c r="B28" s="4" t="s">
        <v>75</v>
      </c>
      <c r="C28" s="5"/>
      <c r="D28" s="2">
        <v>0</v>
      </c>
      <c r="E28" s="2">
        <v>0</v>
      </c>
    </row>
    <row r="29" spans="2:5" ht="17">
      <c r="B29" s="4" t="s">
        <v>74</v>
      </c>
      <c r="C29" s="3" t="s">
        <v>73</v>
      </c>
      <c r="D29" s="2">
        <v>15959343.199999999</v>
      </c>
      <c r="E29" s="2">
        <v>13617953.800000001</v>
      </c>
    </row>
    <row r="30" spans="2:5" ht="17">
      <c r="B30" s="4" t="s">
        <v>72</v>
      </c>
      <c r="C30" s="3" t="s">
        <v>71</v>
      </c>
      <c r="D30" s="2">
        <v>20999342.800000001</v>
      </c>
      <c r="E30" s="2">
        <v>19241571.199999999</v>
      </c>
    </row>
    <row r="31" spans="2:5" ht="17">
      <c r="B31" s="4" t="s">
        <v>70</v>
      </c>
      <c r="C31" s="3" t="s">
        <v>69</v>
      </c>
      <c r="D31" s="2">
        <v>0</v>
      </c>
      <c r="E31" s="2">
        <v>0</v>
      </c>
    </row>
    <row r="32" spans="2:5" ht="17">
      <c r="B32" s="4" t="s">
        <v>68</v>
      </c>
      <c r="C32" s="3" t="s">
        <v>67</v>
      </c>
      <c r="D32" s="2">
        <v>0</v>
      </c>
      <c r="E32" s="2">
        <v>0</v>
      </c>
    </row>
    <row r="33" spans="2:5" ht="17">
      <c r="B33" s="4" t="s">
        <v>66</v>
      </c>
      <c r="C33" s="3" t="s">
        <v>65</v>
      </c>
      <c r="D33" s="2">
        <v>0</v>
      </c>
      <c r="E33" s="2">
        <v>0</v>
      </c>
    </row>
    <row r="34" spans="2:5" ht="17">
      <c r="B34" s="4" t="s">
        <v>64</v>
      </c>
      <c r="C34" s="5" t="s">
        <v>63</v>
      </c>
      <c r="D34" s="2">
        <v>510469.3</v>
      </c>
      <c r="E34" s="2">
        <v>664411.19999999995</v>
      </c>
    </row>
    <row r="35" spans="2:5" ht="17">
      <c r="B35" s="4" t="s">
        <v>62</v>
      </c>
      <c r="C35" s="5" t="s">
        <v>61</v>
      </c>
      <c r="D35" s="2">
        <v>42268.1</v>
      </c>
      <c r="E35" s="2">
        <v>57508.4</v>
      </c>
    </row>
    <row r="36" spans="2:5" ht="17">
      <c r="B36" s="4" t="s">
        <v>60</v>
      </c>
      <c r="C36" s="5" t="s">
        <v>59</v>
      </c>
      <c r="D36" s="2">
        <v>318065.7</v>
      </c>
      <c r="E36" s="2">
        <v>553855.9</v>
      </c>
    </row>
    <row r="37" spans="2:5" ht="17">
      <c r="B37" s="4" t="s">
        <v>58</v>
      </c>
      <c r="C37" s="5" t="s">
        <v>57</v>
      </c>
      <c r="D37" s="2">
        <v>5673.7</v>
      </c>
      <c r="E37" s="2">
        <v>39141.5</v>
      </c>
    </row>
    <row r="38" spans="2:5" ht="17">
      <c r="B38" s="4" t="s">
        <v>56</v>
      </c>
      <c r="C38" s="5" t="s">
        <v>55</v>
      </c>
      <c r="D38" s="2">
        <v>0</v>
      </c>
      <c r="E38" s="2">
        <v>4114346.3</v>
      </c>
    </row>
    <row r="39" spans="2:5" ht="17">
      <c r="B39" s="4" t="s">
        <v>54</v>
      </c>
      <c r="C39" s="5" t="s">
        <v>53</v>
      </c>
      <c r="D39" s="2">
        <v>376270</v>
      </c>
      <c r="E39" s="2">
        <v>78452.2</v>
      </c>
    </row>
    <row r="40" spans="2:5" ht="17">
      <c r="B40" s="4" t="s">
        <v>52</v>
      </c>
      <c r="C40" s="5" t="s">
        <v>51</v>
      </c>
      <c r="D40" s="2">
        <v>0</v>
      </c>
      <c r="E40" s="2">
        <v>0</v>
      </c>
    </row>
    <row r="41" spans="2:5" ht="17">
      <c r="B41" s="4" t="s">
        <v>50</v>
      </c>
      <c r="C41" s="5" t="s">
        <v>49</v>
      </c>
      <c r="D41" s="2">
        <v>4173.6000000000004</v>
      </c>
      <c r="E41" s="2">
        <v>5415</v>
      </c>
    </row>
    <row r="42" spans="2:5" ht="17">
      <c r="B42" s="4" t="s">
        <v>48</v>
      </c>
      <c r="C42" s="7" t="s">
        <v>36</v>
      </c>
      <c r="D42" s="2">
        <v>0</v>
      </c>
      <c r="E42" s="2">
        <v>39264.1</v>
      </c>
    </row>
    <row r="43" spans="2:5" ht="34">
      <c r="B43" s="4" t="s">
        <v>47</v>
      </c>
      <c r="C43" s="6" t="s">
        <v>32</v>
      </c>
      <c r="D43" s="2">
        <v>461327.7</v>
      </c>
      <c r="E43" s="2">
        <v>377362.7</v>
      </c>
    </row>
    <row r="44" spans="2:5" ht="34">
      <c r="B44" s="4" t="s">
        <v>46</v>
      </c>
      <c r="C44" s="6" t="s">
        <v>45</v>
      </c>
      <c r="D44" s="2">
        <v>0</v>
      </c>
      <c r="E44" s="2">
        <v>0</v>
      </c>
    </row>
    <row r="45" spans="2:5" ht="34">
      <c r="B45" s="4" t="s">
        <v>44</v>
      </c>
      <c r="C45" s="5"/>
      <c r="D45" s="2">
        <v>0</v>
      </c>
      <c r="E45" s="2">
        <v>0</v>
      </c>
    </row>
    <row r="46" spans="2:5" ht="34">
      <c r="B46" s="4" t="s">
        <v>43</v>
      </c>
      <c r="C46" s="3" t="s">
        <v>42</v>
      </c>
      <c r="D46" s="2">
        <v>1718248.1</v>
      </c>
      <c r="E46" s="2">
        <v>5929757.2999999998</v>
      </c>
    </row>
    <row r="47" spans="2:5" ht="17">
      <c r="B47" s="4" t="s">
        <v>41</v>
      </c>
      <c r="C47" s="3" t="s">
        <v>40</v>
      </c>
      <c r="D47" s="2">
        <v>0</v>
      </c>
      <c r="E47" s="2">
        <v>0</v>
      </c>
    </row>
    <row r="48" spans="2:5" ht="17">
      <c r="B48" s="4" t="s">
        <v>39</v>
      </c>
      <c r="C48" s="5" t="s">
        <v>38</v>
      </c>
      <c r="D48" s="2">
        <v>3334346.3</v>
      </c>
      <c r="E48" s="2">
        <v>0</v>
      </c>
    </row>
    <row r="49" spans="2:5" ht="17">
      <c r="B49" s="4" t="s">
        <v>37</v>
      </c>
      <c r="C49" s="6" t="s">
        <v>36</v>
      </c>
      <c r="D49" s="2">
        <v>0</v>
      </c>
      <c r="E49" s="2">
        <v>0</v>
      </c>
    </row>
    <row r="50" spans="2:5" ht="17">
      <c r="B50" s="4" t="s">
        <v>35</v>
      </c>
      <c r="C50" s="5" t="s">
        <v>34</v>
      </c>
      <c r="D50" s="2">
        <v>0</v>
      </c>
      <c r="E50" s="2">
        <v>0</v>
      </c>
    </row>
    <row r="51" spans="2:5" ht="17">
      <c r="B51" s="4" t="s">
        <v>33</v>
      </c>
      <c r="C51" s="5" t="s">
        <v>32</v>
      </c>
      <c r="D51" s="2">
        <v>65885.600000000006</v>
      </c>
      <c r="E51" s="2">
        <v>11669.6</v>
      </c>
    </row>
    <row r="52" spans="2:5" ht="17">
      <c r="B52" s="4" t="s">
        <v>31</v>
      </c>
      <c r="C52" s="5"/>
      <c r="D52" s="2">
        <v>0</v>
      </c>
      <c r="E52" s="2">
        <v>0</v>
      </c>
    </row>
    <row r="53" spans="2:5" ht="17">
      <c r="B53" s="4" t="s">
        <v>30</v>
      </c>
      <c r="C53" s="3" t="s">
        <v>29</v>
      </c>
      <c r="D53" s="2">
        <v>3400231.9</v>
      </c>
      <c r="E53" s="2">
        <v>11669.6</v>
      </c>
    </row>
    <row r="54" spans="2:5" ht="17">
      <c r="B54" s="4" t="s">
        <v>28</v>
      </c>
      <c r="C54" s="3" t="s">
        <v>27</v>
      </c>
      <c r="D54" s="2">
        <v>5118480</v>
      </c>
      <c r="E54" s="2">
        <v>5941426.9000000004</v>
      </c>
    </row>
    <row r="55" spans="2:5" ht="17">
      <c r="B55" s="4" t="s">
        <v>0</v>
      </c>
      <c r="C55" s="3" t="s">
        <v>26</v>
      </c>
      <c r="D55" s="2">
        <v>0</v>
      </c>
      <c r="E55" s="2">
        <v>0</v>
      </c>
    </row>
    <row r="56" spans="2:5" ht="17">
      <c r="B56" s="4" t="s">
        <v>25</v>
      </c>
      <c r="C56" s="3" t="s">
        <v>24</v>
      </c>
      <c r="D56" s="2">
        <v>2318181.9</v>
      </c>
      <c r="E56" s="2">
        <v>2318181.9</v>
      </c>
    </row>
    <row r="57" spans="2:5" ht="17">
      <c r="B57" s="4" t="s">
        <v>23</v>
      </c>
      <c r="C57" s="5" t="s">
        <v>22</v>
      </c>
      <c r="D57" s="2">
        <v>0</v>
      </c>
      <c r="E57" s="2">
        <v>0</v>
      </c>
    </row>
    <row r="58" spans="2:5" ht="17">
      <c r="B58" s="4" t="s">
        <v>21</v>
      </c>
      <c r="C58" s="5" t="s">
        <v>20</v>
      </c>
      <c r="D58" s="2">
        <v>0</v>
      </c>
      <c r="E58" s="2">
        <v>0</v>
      </c>
    </row>
    <row r="59" spans="2:5" ht="17">
      <c r="B59" s="4" t="s">
        <v>19</v>
      </c>
      <c r="C59" s="5" t="s">
        <v>18</v>
      </c>
      <c r="D59" s="2">
        <v>2318181.9</v>
      </c>
      <c r="E59" s="2">
        <v>2318181.9</v>
      </c>
    </row>
    <row r="60" spans="2:5" ht="17">
      <c r="B60" s="4" t="s">
        <v>17</v>
      </c>
      <c r="C60" s="6" t="s">
        <v>16</v>
      </c>
      <c r="D60" s="2">
        <v>0</v>
      </c>
      <c r="E60" s="2">
        <v>0</v>
      </c>
    </row>
    <row r="61" spans="2:5" ht="17">
      <c r="B61" s="4" t="s">
        <v>15</v>
      </c>
      <c r="C61" s="5" t="s">
        <v>14</v>
      </c>
      <c r="D61" s="2">
        <v>6835733.0999999996</v>
      </c>
      <c r="E61" s="2">
        <v>6835733.0999999996</v>
      </c>
    </row>
    <row r="62" spans="2:5" ht="17">
      <c r="B62" s="4" t="s">
        <v>13</v>
      </c>
      <c r="C62" s="5" t="s">
        <v>12</v>
      </c>
      <c r="D62" s="2">
        <v>4102125.2</v>
      </c>
      <c r="E62" s="2">
        <v>616143.69999999995</v>
      </c>
    </row>
    <row r="63" spans="2:5" ht="17">
      <c r="B63" s="4" t="s">
        <v>11</v>
      </c>
      <c r="C63" s="5" t="s">
        <v>10</v>
      </c>
      <c r="D63" s="2">
        <v>0</v>
      </c>
      <c r="E63" s="2">
        <v>0</v>
      </c>
    </row>
    <row r="64" spans="2:5" ht="17">
      <c r="B64" s="4" t="s">
        <v>9</v>
      </c>
      <c r="C64" s="5" t="s">
        <v>8</v>
      </c>
      <c r="D64" s="2">
        <v>0</v>
      </c>
      <c r="E64" s="2">
        <v>0</v>
      </c>
    </row>
    <row r="65" spans="1:120" ht="17">
      <c r="B65" s="4" t="s">
        <v>7</v>
      </c>
      <c r="C65" s="5" t="s">
        <v>6</v>
      </c>
      <c r="D65" s="2">
        <v>2624822.6</v>
      </c>
      <c r="E65" s="2">
        <v>3530085.6</v>
      </c>
    </row>
    <row r="66" spans="1:120" ht="17">
      <c r="B66" s="4" t="s">
        <v>5</v>
      </c>
      <c r="C66" s="5"/>
      <c r="D66" s="2">
        <v>0</v>
      </c>
      <c r="E66" s="2">
        <v>0</v>
      </c>
    </row>
    <row r="67" spans="1:120" ht="17">
      <c r="B67" s="4" t="s">
        <v>4</v>
      </c>
      <c r="C67" s="3" t="s">
        <v>3</v>
      </c>
      <c r="D67" s="2">
        <v>15880862.800000001</v>
      </c>
      <c r="E67" s="2">
        <v>13300144.300000001</v>
      </c>
    </row>
    <row r="68" spans="1:120" ht="17">
      <c r="B68" s="4" t="s">
        <v>2</v>
      </c>
      <c r="C68" s="3" t="s">
        <v>1</v>
      </c>
      <c r="D68" s="2">
        <v>20999342.800000001</v>
      </c>
      <c r="E68" s="2">
        <v>19241571.199999999</v>
      </c>
    </row>
    <row r="69" spans="1:120">
      <c r="A69" s="1" t="s">
        <v>0</v>
      </c>
      <c r="B69" s="1" t="s">
        <v>0</v>
      </c>
      <c r="C69" s="1" t="s">
        <v>0</v>
      </c>
      <c r="D69" s="1" t="s">
        <v>0</v>
      </c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</row>
  </sheetData>
  <mergeCells count="1">
    <mergeCell ref="BP69:DP69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D009-AFEB-4348-924B-67A36F584B11}">
  <dimension ref="A3:DP34"/>
  <sheetViews>
    <sheetView topLeftCell="A4" workbookViewId="0">
      <selection activeCell="G18" sqref="G18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5" ht="16">
      <c r="B3" s="11" t="s">
        <v>181</v>
      </c>
    </row>
    <row r="4" spans="2:5" ht="34">
      <c r="E4" s="10" t="s">
        <v>180</v>
      </c>
    </row>
    <row r="5" spans="2:5" ht="34">
      <c r="B5" s="9" t="s">
        <v>122</v>
      </c>
      <c r="C5" s="9" t="s">
        <v>121</v>
      </c>
      <c r="D5" s="8" t="s">
        <v>120</v>
      </c>
      <c r="E5" s="8" t="s">
        <v>119</v>
      </c>
    </row>
    <row r="6" spans="2:5" ht="17">
      <c r="B6" s="4" t="s">
        <v>179</v>
      </c>
      <c r="C6" s="5" t="s">
        <v>178</v>
      </c>
      <c r="D6" s="2">
        <v>9433040.4000000004</v>
      </c>
      <c r="E6" s="2">
        <v>12491129</v>
      </c>
    </row>
    <row r="7" spans="2:5" ht="17">
      <c r="B7" s="4" t="s">
        <v>177</v>
      </c>
      <c r="C7" s="5" t="s">
        <v>176</v>
      </c>
      <c r="D7" s="2">
        <v>5204352.8</v>
      </c>
      <c r="E7" s="2">
        <v>6932564.4000000004</v>
      </c>
    </row>
    <row r="8" spans="2:5" ht="17">
      <c r="B8" s="4" t="s">
        <v>175</v>
      </c>
      <c r="C8" s="3" t="s">
        <v>174</v>
      </c>
      <c r="D8" s="2">
        <v>4228687.5999999996</v>
      </c>
      <c r="E8" s="2">
        <v>5558564.5999999996</v>
      </c>
    </row>
    <row r="9" spans="2:5" ht="17">
      <c r="B9" s="4" t="s">
        <v>173</v>
      </c>
      <c r="C9" s="5" t="s">
        <v>172</v>
      </c>
      <c r="D9" s="2">
        <v>5916.8</v>
      </c>
      <c r="E9" s="2">
        <v>2403.1999999999998</v>
      </c>
    </row>
    <row r="10" spans="2:5" ht="17">
      <c r="B10" s="4" t="s">
        <v>171</v>
      </c>
      <c r="C10" s="5" t="s">
        <v>170</v>
      </c>
      <c r="D10" s="2">
        <v>223905.9</v>
      </c>
      <c r="E10" s="2">
        <v>3407.1</v>
      </c>
    </row>
    <row r="11" spans="2:5" ht="17">
      <c r="B11" s="4" t="s">
        <v>169</v>
      </c>
      <c r="C11" s="5" t="s">
        <v>168</v>
      </c>
      <c r="D11" s="2">
        <v>0</v>
      </c>
      <c r="E11" s="2">
        <v>0</v>
      </c>
    </row>
    <row r="12" spans="2:5" ht="17">
      <c r="B12" s="4" t="s">
        <v>167</v>
      </c>
      <c r="C12" s="5" t="s">
        <v>166</v>
      </c>
      <c r="D12" s="2">
        <v>0</v>
      </c>
      <c r="E12" s="2">
        <v>0</v>
      </c>
    </row>
    <row r="13" spans="2:5" ht="17">
      <c r="B13" s="4" t="s">
        <v>165</v>
      </c>
      <c r="C13" s="5" t="s">
        <v>164</v>
      </c>
      <c r="D13" s="2">
        <v>7577.3</v>
      </c>
      <c r="E13" s="2">
        <v>218279</v>
      </c>
    </row>
    <row r="14" spans="2:5" ht="17">
      <c r="B14" s="4" t="s">
        <v>163</v>
      </c>
      <c r="C14" s="5" t="s">
        <v>162</v>
      </c>
      <c r="D14" s="2">
        <v>2179438.4</v>
      </c>
      <c r="E14" s="2">
        <v>2803081.3</v>
      </c>
    </row>
    <row r="15" spans="2:5" ht="17">
      <c r="B15" s="4" t="s">
        <v>161</v>
      </c>
      <c r="C15" s="5" t="s">
        <v>160</v>
      </c>
      <c r="D15" s="2">
        <v>1048259.2</v>
      </c>
      <c r="E15" s="2">
        <v>1203182.8</v>
      </c>
    </row>
    <row r="16" spans="2:5" ht="17">
      <c r="B16" s="4" t="s">
        <v>159</v>
      </c>
      <c r="C16" s="5" t="s">
        <v>158</v>
      </c>
      <c r="D16" s="2">
        <v>252736.4</v>
      </c>
      <c r="E16" s="2">
        <v>321627.90000000002</v>
      </c>
    </row>
    <row r="17" spans="2:5" ht="17">
      <c r="B17" s="4" t="s">
        <v>157</v>
      </c>
      <c r="C17" s="5" t="s">
        <v>156</v>
      </c>
      <c r="D17" s="2">
        <v>96806.399999999994</v>
      </c>
      <c r="E17" s="2">
        <v>125046.8</v>
      </c>
    </row>
    <row r="18" spans="2:5" ht="17">
      <c r="B18" s="4" t="s">
        <v>155</v>
      </c>
      <c r="C18" s="5" t="s">
        <v>154</v>
      </c>
      <c r="D18" s="2">
        <v>-20231.400000000001</v>
      </c>
      <c r="E18" s="2">
        <v>-36240.5</v>
      </c>
    </row>
    <row r="19" spans="2:5" ht="34">
      <c r="B19" s="4" t="s">
        <v>153</v>
      </c>
      <c r="C19" s="5" t="s">
        <v>152</v>
      </c>
      <c r="D19" s="2">
        <v>0</v>
      </c>
      <c r="E19" s="2">
        <v>-123135.8</v>
      </c>
    </row>
    <row r="20" spans="2:5" ht="34">
      <c r="B20" s="4" t="s">
        <v>151</v>
      </c>
      <c r="C20" s="5" t="s">
        <v>150</v>
      </c>
      <c r="D20" s="2">
        <v>0</v>
      </c>
      <c r="E20" s="2">
        <v>0</v>
      </c>
    </row>
    <row r="21" spans="2:5" ht="17">
      <c r="B21" s="4" t="s">
        <v>149</v>
      </c>
      <c r="C21" s="5" t="s">
        <v>148</v>
      </c>
      <c r="D21" s="2">
        <v>0</v>
      </c>
      <c r="E21" s="2">
        <v>0</v>
      </c>
    </row>
    <row r="22" spans="2:5" ht="17">
      <c r="B22" s="4" t="s">
        <v>147</v>
      </c>
      <c r="C22" s="5" t="s">
        <v>129</v>
      </c>
      <c r="D22" s="2">
        <v>0</v>
      </c>
      <c r="E22" s="2">
        <v>0</v>
      </c>
    </row>
    <row r="23" spans="2:5" ht="17">
      <c r="B23" s="4" t="s">
        <v>146</v>
      </c>
      <c r="C23" s="3" t="s">
        <v>145</v>
      </c>
      <c r="D23" s="2">
        <v>868615.8</v>
      </c>
      <c r="E23" s="2">
        <v>1170338.8</v>
      </c>
    </row>
    <row r="24" spans="2:5" ht="17">
      <c r="B24" s="4" t="s">
        <v>144</v>
      </c>
      <c r="C24" s="5" t="s">
        <v>143</v>
      </c>
      <c r="D24" s="2">
        <v>106672.9</v>
      </c>
      <c r="E24" s="2">
        <v>160110.20000000001</v>
      </c>
    </row>
    <row r="25" spans="2:5" ht="17">
      <c r="B25" s="4" t="s">
        <v>142</v>
      </c>
      <c r="C25" s="3" t="s">
        <v>141</v>
      </c>
      <c r="D25" s="2">
        <v>761942.9</v>
      </c>
      <c r="E25" s="2">
        <v>1010228.6</v>
      </c>
    </row>
    <row r="26" spans="2:5" ht="34">
      <c r="B26" s="4" t="s">
        <v>140</v>
      </c>
      <c r="C26" s="3" t="s">
        <v>139</v>
      </c>
      <c r="D26" s="2">
        <v>0</v>
      </c>
      <c r="E26" s="2">
        <v>0</v>
      </c>
    </row>
    <row r="27" spans="2:5" ht="17">
      <c r="B27" s="4" t="s">
        <v>138</v>
      </c>
      <c r="C27" s="3" t="s">
        <v>137</v>
      </c>
      <c r="D27" s="2">
        <v>761942.9</v>
      </c>
      <c r="E27" s="2">
        <v>1010228.6</v>
      </c>
    </row>
    <row r="28" spans="2:5" ht="17">
      <c r="B28" s="4" t="s">
        <v>136</v>
      </c>
      <c r="C28" s="3" t="s">
        <v>135</v>
      </c>
      <c r="D28" s="2">
        <v>0</v>
      </c>
      <c r="E28" s="2">
        <v>0</v>
      </c>
    </row>
    <row r="29" spans="2:5" ht="17">
      <c r="B29" s="4" t="s">
        <v>134</v>
      </c>
      <c r="C29" s="5" t="s">
        <v>133</v>
      </c>
      <c r="D29" s="2">
        <v>0</v>
      </c>
      <c r="E29" s="2">
        <v>0</v>
      </c>
    </row>
    <row r="30" spans="2:5" ht="34">
      <c r="B30" s="4" t="s">
        <v>132</v>
      </c>
      <c r="C30" s="5" t="s">
        <v>131</v>
      </c>
      <c r="D30" s="2">
        <v>0</v>
      </c>
      <c r="E30" s="2">
        <v>0</v>
      </c>
    </row>
    <row r="31" spans="2:5" ht="17">
      <c r="B31" s="4" t="s">
        <v>130</v>
      </c>
      <c r="C31" s="5" t="s">
        <v>129</v>
      </c>
      <c r="D31" s="2">
        <v>0</v>
      </c>
      <c r="E31" s="2">
        <v>0</v>
      </c>
    </row>
    <row r="32" spans="2:5" ht="34">
      <c r="B32" s="4" t="s">
        <v>128</v>
      </c>
      <c r="C32" s="3" t="s">
        <v>127</v>
      </c>
      <c r="D32" s="2">
        <v>761942.9</v>
      </c>
      <c r="E32" s="2">
        <v>1010228.6</v>
      </c>
    </row>
    <row r="33" spans="1:120" ht="17">
      <c r="B33" s="4" t="s">
        <v>126</v>
      </c>
      <c r="C33" s="5" t="s">
        <v>125</v>
      </c>
      <c r="D33" s="2">
        <v>0</v>
      </c>
      <c r="E33" s="2">
        <v>0</v>
      </c>
    </row>
    <row r="34" spans="1:120">
      <c r="A34" s="1" t="s">
        <v>0</v>
      </c>
      <c r="B34" s="1" t="s">
        <v>0</v>
      </c>
      <c r="C34" s="1" t="s">
        <v>0</v>
      </c>
      <c r="D34" s="1" t="s">
        <v>0</v>
      </c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</row>
  </sheetData>
  <mergeCells count="1">
    <mergeCell ref="BP34:DP34"/>
  </mergeCells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3DAF-87CA-DA4C-999E-21B4BB112681}">
  <dimension ref="A3:DP23"/>
  <sheetViews>
    <sheetView workbookViewId="0">
      <selection activeCell="B3" sqref="B3:K5"/>
    </sheetView>
  </sheetViews>
  <sheetFormatPr baseColWidth="10" defaultRowHeight="13"/>
  <cols>
    <col min="1" max="2" width="8.83203125" style="1" customWidth="1"/>
    <col min="3" max="3" width="33.1640625" style="1" customWidth="1"/>
    <col min="4" max="21" width="17.5" style="1" customWidth="1"/>
    <col min="22" max="256" width="8.83203125" style="1" customWidth="1"/>
    <col min="257" max="16384" width="10.83203125" style="1"/>
  </cols>
  <sheetData>
    <row r="3" spans="2:11" ht="16">
      <c r="B3" s="11" t="s">
        <v>198</v>
      </c>
    </row>
    <row r="4" spans="2:11" ht="17">
      <c r="K4" s="10" t="s">
        <v>123</v>
      </c>
    </row>
    <row r="5" spans="2:11" ht="34">
      <c r="B5" s="9" t="s">
        <v>122</v>
      </c>
      <c r="C5" s="9" t="s">
        <v>121</v>
      </c>
      <c r="D5" s="9" t="s">
        <v>24</v>
      </c>
      <c r="E5" s="8" t="s">
        <v>16</v>
      </c>
      <c r="F5" s="9" t="s">
        <v>14</v>
      </c>
      <c r="G5" s="9" t="s">
        <v>12</v>
      </c>
      <c r="H5" s="9" t="s">
        <v>10</v>
      </c>
      <c r="I5" s="9" t="s">
        <v>8</v>
      </c>
      <c r="J5" s="9" t="s">
        <v>197</v>
      </c>
      <c r="K5" s="9" t="s">
        <v>196</v>
      </c>
    </row>
    <row r="6" spans="2:11" ht="17">
      <c r="B6" s="4" t="s">
        <v>183</v>
      </c>
      <c r="C6" s="12" t="s">
        <v>195</v>
      </c>
      <c r="D6" s="2">
        <v>1623303</v>
      </c>
      <c r="E6" s="2">
        <v>0</v>
      </c>
      <c r="F6" s="2">
        <v>0</v>
      </c>
      <c r="G6" s="2">
        <v>6529417.2999999998</v>
      </c>
      <c r="H6" s="2">
        <v>0</v>
      </c>
      <c r="I6" s="2">
        <v>0</v>
      </c>
      <c r="J6" s="2">
        <v>1373912.2</v>
      </c>
      <c r="K6" s="2">
        <v>9526632.5</v>
      </c>
    </row>
    <row r="7" spans="2:11" ht="34">
      <c r="B7" s="4" t="s">
        <v>118</v>
      </c>
      <c r="C7" s="5" t="s">
        <v>193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705384.2</v>
      </c>
      <c r="K7" s="2">
        <v>705384.2</v>
      </c>
    </row>
    <row r="8" spans="2:11" ht="17">
      <c r="B8" s="4" t="s">
        <v>70</v>
      </c>
      <c r="C8" s="3" t="s">
        <v>192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2079296.4</v>
      </c>
      <c r="K8" s="2">
        <v>2079296.4</v>
      </c>
    </row>
    <row r="9" spans="2:11" ht="17">
      <c r="B9" s="4" t="s">
        <v>175</v>
      </c>
      <c r="C9" s="5" t="s">
        <v>191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761942.9</v>
      </c>
      <c r="K9" s="2">
        <v>761942.9</v>
      </c>
    </row>
    <row r="10" spans="2:11" ht="17">
      <c r="B10" s="4" t="s">
        <v>190</v>
      </c>
      <c r="C10" s="5" t="s">
        <v>135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2:11" ht="17">
      <c r="B11" s="4" t="s">
        <v>189</v>
      </c>
      <c r="C11" s="5" t="s">
        <v>188</v>
      </c>
      <c r="D11" s="2">
        <v>694878.9</v>
      </c>
      <c r="E11" s="2">
        <v>0</v>
      </c>
      <c r="F11" s="2">
        <v>6835733.0999999996</v>
      </c>
      <c r="G11" s="2">
        <v>0</v>
      </c>
      <c r="H11" s="2">
        <v>0</v>
      </c>
      <c r="I11" s="2">
        <v>0</v>
      </c>
      <c r="J11" s="2">
        <v>0</v>
      </c>
      <c r="K11" s="2">
        <v>7530612</v>
      </c>
    </row>
    <row r="12" spans="2:11" ht="17">
      <c r="B12" s="4" t="s">
        <v>187</v>
      </c>
      <c r="C12" s="6" t="s">
        <v>186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216416.7</v>
      </c>
      <c r="K12" s="2">
        <v>216416.7</v>
      </c>
    </row>
    <row r="13" spans="2:11" ht="17">
      <c r="B13" s="4" t="s">
        <v>185</v>
      </c>
      <c r="C13" s="6" t="s">
        <v>184</v>
      </c>
      <c r="D13" s="2">
        <v>0</v>
      </c>
      <c r="E13" s="2">
        <v>0</v>
      </c>
      <c r="F13" s="2">
        <v>0</v>
      </c>
      <c r="G13" s="2">
        <v>-2427292.1</v>
      </c>
      <c r="H13" s="2">
        <v>0</v>
      </c>
      <c r="I13" s="2">
        <v>0</v>
      </c>
      <c r="J13" s="2">
        <v>0</v>
      </c>
      <c r="K13" s="2">
        <v>-2427292.1</v>
      </c>
    </row>
    <row r="14" spans="2:11" ht="17">
      <c r="B14" s="4" t="s">
        <v>183</v>
      </c>
      <c r="C14" s="12" t="s">
        <v>194</v>
      </c>
      <c r="D14" s="2">
        <v>2318181.9</v>
      </c>
      <c r="E14" s="2">
        <v>0</v>
      </c>
      <c r="F14" s="2">
        <v>6835733.0999999996</v>
      </c>
      <c r="G14" s="2">
        <v>4102125.2</v>
      </c>
      <c r="H14" s="2">
        <v>0</v>
      </c>
      <c r="I14" s="2">
        <v>0</v>
      </c>
      <c r="J14" s="2">
        <v>2624822.6</v>
      </c>
      <c r="K14" s="2">
        <v>15880862.800000001</v>
      </c>
    </row>
    <row r="15" spans="2:11" ht="34">
      <c r="B15" s="4" t="s">
        <v>118</v>
      </c>
      <c r="C15" s="5" t="s">
        <v>193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303884.79999999999</v>
      </c>
      <c r="K15" s="2">
        <v>303884.79999999999</v>
      </c>
    </row>
    <row r="16" spans="2:11" ht="17">
      <c r="B16" s="4" t="s">
        <v>70</v>
      </c>
      <c r="C16" s="3" t="s">
        <v>192</v>
      </c>
      <c r="D16" s="2">
        <v>2318181.9</v>
      </c>
      <c r="E16" s="2">
        <v>0</v>
      </c>
      <c r="F16" s="2">
        <v>6835733.0999999996</v>
      </c>
      <c r="G16" s="2">
        <v>4102125.2</v>
      </c>
      <c r="H16" s="2">
        <v>0</v>
      </c>
      <c r="I16" s="2">
        <v>0</v>
      </c>
      <c r="J16" s="2">
        <v>2928707.4</v>
      </c>
      <c r="K16" s="2">
        <v>16184747.6</v>
      </c>
    </row>
    <row r="17" spans="1:120" ht="17">
      <c r="B17" s="4" t="s">
        <v>175</v>
      </c>
      <c r="C17" s="5" t="s">
        <v>191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1010228.6</v>
      </c>
      <c r="K17" s="2">
        <v>1010228.6</v>
      </c>
    </row>
    <row r="18" spans="1:120" ht="17">
      <c r="B18" s="4" t="s">
        <v>190</v>
      </c>
      <c r="C18" s="5" t="s">
        <v>135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20" ht="17">
      <c r="B19" s="4" t="s">
        <v>189</v>
      </c>
      <c r="C19" s="5" t="s">
        <v>188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20" ht="17">
      <c r="B20" s="4" t="s">
        <v>187</v>
      </c>
      <c r="C20" s="6" t="s">
        <v>186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408850.4</v>
      </c>
      <c r="K20" s="2">
        <v>408850.4</v>
      </c>
    </row>
    <row r="21" spans="1:120" ht="17">
      <c r="B21" s="4" t="s">
        <v>185</v>
      </c>
      <c r="C21" s="6" t="s">
        <v>184</v>
      </c>
      <c r="D21" s="2">
        <v>0</v>
      </c>
      <c r="E21" s="2">
        <v>0</v>
      </c>
      <c r="F21" s="2">
        <v>0</v>
      </c>
      <c r="G21" s="2">
        <v>-3485981.5</v>
      </c>
      <c r="H21" s="2">
        <v>0</v>
      </c>
      <c r="I21" s="2">
        <v>0</v>
      </c>
      <c r="J21" s="2">
        <v>0</v>
      </c>
      <c r="K21" s="2">
        <v>-3485981.5</v>
      </c>
    </row>
    <row r="22" spans="1:120" ht="17">
      <c r="B22" s="4" t="s">
        <v>183</v>
      </c>
      <c r="C22" s="12" t="s">
        <v>182</v>
      </c>
      <c r="D22" s="2">
        <v>2318181.9</v>
      </c>
      <c r="E22" s="2">
        <v>0</v>
      </c>
      <c r="F22" s="2">
        <v>6835733.0999999996</v>
      </c>
      <c r="G22" s="2">
        <v>616143.69999999995</v>
      </c>
      <c r="H22" s="2">
        <v>0</v>
      </c>
      <c r="I22" s="2">
        <v>0</v>
      </c>
      <c r="J22" s="2">
        <v>3530085.6</v>
      </c>
      <c r="K22" s="2">
        <v>13300144.300000001</v>
      </c>
    </row>
    <row r="23" spans="1:120">
      <c r="A23" s="1" t="s">
        <v>0</v>
      </c>
      <c r="B23" s="1" t="s">
        <v>0</v>
      </c>
      <c r="C23" s="1" t="s">
        <v>0</v>
      </c>
      <c r="D23" s="1" t="s">
        <v>0</v>
      </c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</row>
  </sheetData>
  <mergeCells count="1">
    <mergeCell ref="BP23:DP23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Ratios</vt:lpstr>
      <vt:lpstr>Benchmark</vt:lpstr>
      <vt:lpstr>BS 2019-4</vt:lpstr>
      <vt:lpstr>IS 2019-4</vt:lpstr>
      <vt:lpstr>OE 2019-4</vt:lpstr>
      <vt:lpstr>SC 2019-4</vt:lpstr>
      <vt:lpstr>BS 2020-4</vt:lpstr>
      <vt:lpstr>IS 2020-4</vt:lpstr>
      <vt:lpstr>OE 2020-4</vt:lpstr>
      <vt:lpstr>SC 2020-4</vt:lpstr>
      <vt:lpstr>Trade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2022-10-13T05:33:41Z</dcterms:created>
  <dcterms:modified xsi:type="dcterms:W3CDTF">2022-11-15T23:27:44Z</dcterms:modified>
</cp:coreProperties>
</file>