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s\Documents\Ausbildung\IBA\"/>
    </mc:Choice>
  </mc:AlternateContent>
  <bookViews>
    <workbookView xWindow="0" yWindow="0" windowWidth="20055" windowHeight="75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Z14" i="1"/>
  <c r="X14" i="1"/>
  <c r="Z13" i="1"/>
  <c r="Y13" i="1"/>
  <c r="X13" i="1"/>
  <c r="Z11" i="1"/>
  <c r="Y11" i="1"/>
  <c r="X11" i="1"/>
  <c r="P15" i="1"/>
  <c r="L15" i="1"/>
  <c r="O13" i="1"/>
  <c r="M13" i="1"/>
  <c r="M15" i="1" s="1"/>
  <c r="O15" i="1"/>
  <c r="N13" i="1"/>
  <c r="N15" i="1" s="1"/>
  <c r="L13" i="1"/>
</calcChain>
</file>

<file path=xl/sharedStrings.xml><?xml version="1.0" encoding="utf-8"?>
<sst xmlns="http://schemas.openxmlformats.org/spreadsheetml/2006/main" count="61" uniqueCount="41">
  <si>
    <t>Kostenartenrechnung</t>
  </si>
  <si>
    <t>Personalkosten</t>
  </si>
  <si>
    <t>Miete, Pacht, Leasing</t>
  </si>
  <si>
    <t>Steuern, Beiträge, Versicherungen</t>
  </si>
  <si>
    <t>Energiekosten, Betriebsstoffe</t>
  </si>
  <si>
    <t>Werbe- und Reisekosten</t>
  </si>
  <si>
    <t>Kosten der Warenabgabe</t>
  </si>
  <si>
    <t>Betriebskosten, Instandhaltung</t>
  </si>
  <si>
    <t>AVK</t>
  </si>
  <si>
    <t>AfA</t>
  </si>
  <si>
    <t>KKL</t>
  </si>
  <si>
    <t>Kalk. Unternehmerlohn</t>
  </si>
  <si>
    <t>Kalk. Miete</t>
  </si>
  <si>
    <t>Kalk. Abschreibungen</t>
  </si>
  <si>
    <t>Summe</t>
  </si>
  <si>
    <t>Kostenstellenrechnung</t>
  </si>
  <si>
    <t>Verwaltung</t>
  </si>
  <si>
    <t>Verkauf</t>
  </si>
  <si>
    <t>Lager</t>
  </si>
  <si>
    <t>Vertrieb</t>
  </si>
  <si>
    <t>Schlüssel</t>
  </si>
  <si>
    <t>Kostenstellen</t>
  </si>
  <si>
    <t>3:1:2:1</t>
  </si>
  <si>
    <t>0:1:1:1</t>
  </si>
  <si>
    <t>1:1:2:1</t>
  </si>
  <si>
    <t>1:1:3:3</t>
  </si>
  <si>
    <t>3:3:0:3</t>
  </si>
  <si>
    <t>0:3:3:3</t>
  </si>
  <si>
    <t>2:1:2:2</t>
  </si>
  <si>
    <t>2:2:2:2</t>
  </si>
  <si>
    <t>3:1:3:1</t>
  </si>
  <si>
    <t>Kostenträgerrechnung</t>
  </si>
  <si>
    <t>Kostenträger</t>
  </si>
  <si>
    <t>Apfelsaft</t>
  </si>
  <si>
    <t>Birnensaft</t>
  </si>
  <si>
    <t>Mischsäfte</t>
  </si>
  <si>
    <t>WES</t>
  </si>
  <si>
    <t>Umlage der Kostenstellen auf die Kostenträger</t>
  </si>
  <si>
    <t>Einstandspreise der Kostenträger</t>
  </si>
  <si>
    <t>Handlungskostenzuschläge</t>
  </si>
  <si>
    <t>Selbstkostenpreis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</si>
</sst>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6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166" fontId="0" fillId="0" borderId="1" xfId="0" applyNumberFormat="1" applyBorder="1"/>
    <xf numFmtId="0" fontId="0" fillId="0" borderId="0" xfId="0" applyNumberFormat="1"/>
    <xf numFmtId="44" fontId="2" fillId="0" borderId="0" xfId="1" applyFont="1"/>
    <xf numFmtId="0" fontId="3" fillId="0" borderId="0" xfId="0" applyNumberFormat="1" applyFont="1" applyAlignment="1">
      <alignment horizontal="center"/>
    </xf>
    <xf numFmtId="44" fontId="1" fillId="0" borderId="0" xfId="1" applyFont="1"/>
    <xf numFmtId="166" fontId="2" fillId="0" borderId="0" xfId="0" applyNumberFormat="1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zoomScaleNormal="100" workbookViewId="0">
      <selection activeCell="R14" sqref="R14"/>
    </sheetView>
  </sheetViews>
  <sheetFormatPr baseColWidth="10" defaultRowHeight="15" x14ac:dyDescent="0.25"/>
  <cols>
    <col min="3" max="3" width="12" bestFit="1" customWidth="1"/>
    <col min="4" max="4" width="4.140625" bestFit="1" customWidth="1"/>
    <col min="6" max="6" width="12" bestFit="1" customWidth="1"/>
    <col min="7" max="7" width="3.85546875" customWidth="1"/>
    <col min="8" max="8" width="12.85546875" customWidth="1"/>
    <col min="9" max="9" width="15.5703125" style="3" customWidth="1"/>
    <col min="10" max="10" width="12" bestFit="1" customWidth="1"/>
    <col min="11" max="11" width="5.28515625" customWidth="1"/>
    <col min="16" max="16" width="9.140625" bestFit="1" customWidth="1"/>
    <col min="17" max="17" width="11.42578125" style="9"/>
    <col min="18" max="20" width="11.42578125" style="5"/>
    <col min="21" max="21" width="3.42578125" style="10" customWidth="1"/>
    <col min="22" max="22" width="3.28515625" customWidth="1"/>
    <col min="23" max="23" width="3.5703125" customWidth="1"/>
    <col min="24" max="26" width="13" bestFit="1" customWidth="1"/>
  </cols>
  <sheetData>
    <row r="1" spans="1:26" x14ac:dyDescent="0.25">
      <c r="A1" t="s">
        <v>0</v>
      </c>
      <c r="I1" s="3" t="s">
        <v>15</v>
      </c>
      <c r="Q1" s="9" t="s">
        <v>31</v>
      </c>
    </row>
    <row r="2" spans="1:26" x14ac:dyDescent="0.25">
      <c r="L2" s="4" t="s">
        <v>21</v>
      </c>
      <c r="M2" s="4"/>
      <c r="N2" s="4"/>
      <c r="O2" s="4"/>
      <c r="P2" s="4"/>
    </row>
    <row r="3" spans="1:26" x14ac:dyDescent="0.25">
      <c r="D3" t="s">
        <v>10</v>
      </c>
      <c r="G3" t="s">
        <v>10</v>
      </c>
      <c r="H3" t="s">
        <v>14</v>
      </c>
      <c r="J3" t="s">
        <v>14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X3" t="s">
        <v>36</v>
      </c>
      <c r="Y3" t="s">
        <v>36</v>
      </c>
      <c r="Z3" t="s">
        <v>36</v>
      </c>
    </row>
    <row r="4" spans="1:26" x14ac:dyDescent="0.25">
      <c r="A4" t="s">
        <v>1</v>
      </c>
      <c r="C4" s="1">
        <v>32000</v>
      </c>
      <c r="D4">
        <v>4</v>
      </c>
      <c r="E4" t="s">
        <v>11</v>
      </c>
      <c r="F4" s="2">
        <v>30000</v>
      </c>
      <c r="G4">
        <v>2</v>
      </c>
      <c r="H4" s="1">
        <v>62000</v>
      </c>
      <c r="I4" t="s">
        <v>1</v>
      </c>
      <c r="J4" s="5">
        <v>62000</v>
      </c>
      <c r="K4" s="5"/>
      <c r="L4" s="5">
        <v>26571</v>
      </c>
      <c r="M4" s="5">
        <v>8857.14</v>
      </c>
      <c r="N4" s="5">
        <v>17714.29</v>
      </c>
      <c r="O4" s="5">
        <v>8857.14</v>
      </c>
      <c r="P4" s="5" t="s">
        <v>22</v>
      </c>
      <c r="X4" s="2">
        <v>885000</v>
      </c>
      <c r="Y4" s="2">
        <v>763000</v>
      </c>
      <c r="Z4" s="2">
        <v>444600</v>
      </c>
    </row>
    <row r="5" spans="1:26" x14ac:dyDescent="0.25">
      <c r="A5" t="s">
        <v>2</v>
      </c>
      <c r="C5" s="1">
        <v>1000</v>
      </c>
      <c r="D5">
        <v>4</v>
      </c>
      <c r="E5" t="s">
        <v>12</v>
      </c>
      <c r="F5" s="2">
        <v>5760</v>
      </c>
      <c r="G5">
        <v>2</v>
      </c>
      <c r="H5" s="1">
        <v>6760</v>
      </c>
      <c r="I5" t="s">
        <v>2</v>
      </c>
      <c r="J5" s="5">
        <v>6760</v>
      </c>
      <c r="K5" s="5"/>
      <c r="L5" s="5">
        <v>0</v>
      </c>
      <c r="M5" s="5">
        <v>2253.33</v>
      </c>
      <c r="N5" s="5">
        <v>2253.33</v>
      </c>
      <c r="O5" s="5">
        <v>2253.33</v>
      </c>
      <c r="P5" s="5" t="s">
        <v>23</v>
      </c>
      <c r="Q5" s="9" t="s">
        <v>21</v>
      </c>
      <c r="X5" s="4" t="s">
        <v>32</v>
      </c>
      <c r="Y5" s="4"/>
      <c r="Z5" s="4"/>
    </row>
    <row r="6" spans="1:26" x14ac:dyDescent="0.25">
      <c r="A6" t="s">
        <v>3</v>
      </c>
      <c r="C6" s="1">
        <v>2350</v>
      </c>
      <c r="D6">
        <v>4</v>
      </c>
      <c r="F6" s="2"/>
      <c r="H6" s="1">
        <v>2350</v>
      </c>
      <c r="I6" t="s">
        <v>3</v>
      </c>
      <c r="J6" s="5">
        <v>2350</v>
      </c>
      <c r="K6" s="5"/>
      <c r="L6" s="5">
        <v>470</v>
      </c>
      <c r="M6" s="5">
        <v>470</v>
      </c>
      <c r="N6" s="5">
        <v>940</v>
      </c>
      <c r="O6" s="5">
        <v>470</v>
      </c>
      <c r="P6" s="5" t="s">
        <v>24</v>
      </c>
      <c r="Q6" s="5" t="s">
        <v>16</v>
      </c>
      <c r="R6" s="5" t="s">
        <v>17</v>
      </c>
      <c r="S6" s="5" t="s">
        <v>18</v>
      </c>
      <c r="T6" s="5" t="s">
        <v>19</v>
      </c>
      <c r="U6" s="4" t="s">
        <v>20</v>
      </c>
      <c r="V6" s="4"/>
      <c r="W6" s="4"/>
      <c r="X6" s="5" t="s">
        <v>33</v>
      </c>
      <c r="Y6" s="5" t="s">
        <v>34</v>
      </c>
      <c r="Z6" s="5" t="s">
        <v>35</v>
      </c>
    </row>
    <row r="7" spans="1:26" x14ac:dyDescent="0.25">
      <c r="A7" t="s">
        <v>4</v>
      </c>
      <c r="C7" s="1">
        <v>2340</v>
      </c>
      <c r="D7">
        <v>4</v>
      </c>
      <c r="H7" s="1">
        <v>2340</v>
      </c>
      <c r="I7" t="s">
        <v>4</v>
      </c>
      <c r="J7" s="5">
        <v>2340</v>
      </c>
      <c r="K7" s="5"/>
      <c r="L7" s="5">
        <v>292.5</v>
      </c>
      <c r="M7" s="5">
        <v>292.5</v>
      </c>
      <c r="N7" s="5">
        <v>877.5</v>
      </c>
      <c r="O7" s="5">
        <v>877.5</v>
      </c>
      <c r="P7" s="5" t="s">
        <v>25</v>
      </c>
      <c r="Q7" s="5">
        <v>29829.84</v>
      </c>
      <c r="U7" s="10">
        <v>3</v>
      </c>
      <c r="V7">
        <v>2</v>
      </c>
      <c r="W7">
        <v>2</v>
      </c>
      <c r="X7" s="2">
        <v>12784</v>
      </c>
      <c r="Y7" s="2">
        <v>8522.93</v>
      </c>
      <c r="Z7" s="2">
        <v>8522.93</v>
      </c>
    </row>
    <row r="8" spans="1:26" x14ac:dyDescent="0.25">
      <c r="A8" t="s">
        <v>5</v>
      </c>
      <c r="C8" s="1">
        <v>1200</v>
      </c>
      <c r="D8">
        <v>4</v>
      </c>
      <c r="H8" s="1">
        <v>1200</v>
      </c>
      <c r="I8" t="s">
        <v>5</v>
      </c>
      <c r="J8" s="5">
        <v>1200</v>
      </c>
      <c r="K8" s="5"/>
      <c r="L8" s="5">
        <v>400</v>
      </c>
      <c r="M8" s="5">
        <v>400</v>
      </c>
      <c r="N8" s="5">
        <v>0</v>
      </c>
      <c r="O8" s="5">
        <v>400</v>
      </c>
      <c r="P8" s="5" t="s">
        <v>26</v>
      </c>
      <c r="R8" s="5">
        <v>14211.04</v>
      </c>
      <c r="U8" s="10">
        <v>4</v>
      </c>
      <c r="V8">
        <v>2</v>
      </c>
      <c r="W8" s="10">
        <v>2</v>
      </c>
      <c r="X8" s="2">
        <v>7105.52</v>
      </c>
      <c r="Y8" s="2">
        <v>3552.76</v>
      </c>
      <c r="Z8" s="2">
        <v>3552.76</v>
      </c>
    </row>
    <row r="9" spans="1:26" x14ac:dyDescent="0.25">
      <c r="A9" t="s">
        <v>6</v>
      </c>
      <c r="C9" s="1">
        <v>2470</v>
      </c>
      <c r="D9">
        <v>4</v>
      </c>
      <c r="H9" s="1">
        <v>2470</v>
      </c>
      <c r="I9" t="s">
        <v>6</v>
      </c>
      <c r="J9" s="5">
        <v>2470</v>
      </c>
      <c r="K9" s="5"/>
      <c r="L9" s="5">
        <v>0</v>
      </c>
      <c r="M9" s="5">
        <v>823.33</v>
      </c>
      <c r="N9" s="5">
        <v>823.33</v>
      </c>
      <c r="O9" s="5">
        <v>823.33</v>
      </c>
      <c r="P9" s="5" t="s">
        <v>27</v>
      </c>
      <c r="S9" s="5">
        <v>24704.79</v>
      </c>
      <c r="U9" s="10">
        <v>6</v>
      </c>
      <c r="V9">
        <v>3</v>
      </c>
      <c r="W9" s="10">
        <v>2</v>
      </c>
      <c r="X9" s="2">
        <v>13475.34</v>
      </c>
      <c r="Y9" s="2">
        <v>6737.67</v>
      </c>
      <c r="Z9" s="2">
        <v>4491.78</v>
      </c>
    </row>
    <row r="10" spans="1:26" x14ac:dyDescent="0.25">
      <c r="A10" t="s">
        <v>7</v>
      </c>
      <c r="C10" s="1">
        <v>4500</v>
      </c>
      <c r="D10">
        <v>4</v>
      </c>
      <c r="H10" s="1">
        <v>4500</v>
      </c>
      <c r="I10" t="s">
        <v>7</v>
      </c>
      <c r="J10" s="5">
        <v>4500</v>
      </c>
      <c r="K10" s="5"/>
      <c r="L10" s="5">
        <v>1285.71</v>
      </c>
      <c r="M10" s="5">
        <v>642.86</v>
      </c>
      <c r="N10" s="5">
        <v>1285.71</v>
      </c>
      <c r="O10" s="5">
        <v>1285.71</v>
      </c>
      <c r="P10" s="5" t="s">
        <v>28</v>
      </c>
      <c r="T10" s="5">
        <v>15438.89</v>
      </c>
      <c r="U10" s="10">
        <v>4</v>
      </c>
      <c r="V10">
        <v>3</v>
      </c>
      <c r="W10" s="10">
        <v>1</v>
      </c>
      <c r="X10" s="2">
        <v>7719.45</v>
      </c>
      <c r="Y10" s="2">
        <v>5789.59</v>
      </c>
      <c r="Z10" s="2">
        <v>1929.86</v>
      </c>
    </row>
    <row r="11" spans="1:26" x14ac:dyDescent="0.25">
      <c r="A11" t="s">
        <v>8</v>
      </c>
      <c r="C11" s="1">
        <v>1210</v>
      </c>
      <c r="D11">
        <v>4</v>
      </c>
      <c r="H11" s="1">
        <v>1210</v>
      </c>
      <c r="I11" t="s">
        <v>8</v>
      </c>
      <c r="J11" s="5">
        <v>1210</v>
      </c>
      <c r="K11" s="5"/>
      <c r="L11" s="5">
        <v>302.5</v>
      </c>
      <c r="M11" s="5">
        <v>302.5</v>
      </c>
      <c r="N11" s="5">
        <v>302.5</v>
      </c>
      <c r="O11" s="5">
        <v>302.5</v>
      </c>
      <c r="P11" s="5" t="s">
        <v>29</v>
      </c>
      <c r="R11" s="5" t="s">
        <v>37</v>
      </c>
      <c r="U11" s="12" t="s">
        <v>14</v>
      </c>
      <c r="V11" s="12"/>
      <c r="W11" s="12"/>
      <c r="X11" s="13">
        <f>SUM(X7:X10)</f>
        <v>41084.31</v>
      </c>
      <c r="Y11" s="13">
        <f>SUM(Y7:Y10)</f>
        <v>24602.95</v>
      </c>
      <c r="Z11" s="13">
        <f>SUM(Z7:Z10)</f>
        <v>18497.330000000002</v>
      </c>
    </row>
    <row r="12" spans="1:26" x14ac:dyDescent="0.25">
      <c r="A12" t="s">
        <v>9</v>
      </c>
      <c r="C12" s="1">
        <v>1125</v>
      </c>
      <c r="E12" t="s">
        <v>13</v>
      </c>
      <c r="F12" s="1">
        <v>230</v>
      </c>
      <c r="G12">
        <v>2</v>
      </c>
      <c r="H12" s="1">
        <v>1355</v>
      </c>
      <c r="I12" t="s">
        <v>9</v>
      </c>
      <c r="J12" s="5">
        <v>1355</v>
      </c>
      <c r="K12" s="5"/>
      <c r="L12" s="5">
        <v>508.13</v>
      </c>
      <c r="M12" s="5">
        <v>169.38</v>
      </c>
      <c r="N12" s="5">
        <v>508.13</v>
      </c>
      <c r="O12" s="5">
        <v>169.38</v>
      </c>
      <c r="P12" s="5" t="s">
        <v>30</v>
      </c>
      <c r="R12" s="5" t="s">
        <v>38</v>
      </c>
      <c r="X12" s="13">
        <v>885000</v>
      </c>
      <c r="Y12" s="13">
        <v>763000</v>
      </c>
      <c r="Z12" s="13">
        <v>444600</v>
      </c>
    </row>
    <row r="13" spans="1:26" x14ac:dyDescent="0.25">
      <c r="H13" s="2">
        <v>84185</v>
      </c>
      <c r="J13" s="6">
        <v>84185</v>
      </c>
      <c r="K13" s="5"/>
      <c r="L13" s="5">
        <f>SUM(L4:L12)</f>
        <v>29829.84</v>
      </c>
      <c r="M13" s="5">
        <f>SUM(M4:M12)</f>
        <v>14211.039999999999</v>
      </c>
      <c r="N13" s="5">
        <f t="shared" ref="M13:O13" si="0">SUM(N4:N12)</f>
        <v>24704.790000000005</v>
      </c>
      <c r="O13" s="5">
        <f>SUM(O4:O12)</f>
        <v>15438.889999999998</v>
      </c>
      <c r="P13" s="5"/>
      <c r="R13" s="5" t="s">
        <v>39</v>
      </c>
      <c r="X13" s="7">
        <f>X11/X12</f>
        <v>4.6422949152542373E-2</v>
      </c>
      <c r="Y13" s="7">
        <f>Y11/Y12</f>
        <v>3.2245019659239843E-2</v>
      </c>
      <c r="Z13" s="7">
        <f>Z11/Z12</f>
        <v>4.1604430949167798E-2</v>
      </c>
    </row>
    <row r="14" spans="1:26" x14ac:dyDescent="0.25">
      <c r="R14" s="14" t="s">
        <v>40</v>
      </c>
      <c r="X14" s="11">
        <f>SUM(X11,X12)</f>
        <v>926084.31</v>
      </c>
      <c r="Y14" s="11">
        <f t="shared" ref="Y14:Z14" si="1">SUM(Y11,Y12)</f>
        <v>787602.95</v>
      </c>
      <c r="Z14" s="11">
        <f t="shared" si="1"/>
        <v>463097.33</v>
      </c>
    </row>
    <row r="15" spans="1:26" x14ac:dyDescent="0.25">
      <c r="L15" s="7">
        <f>L13/J13</f>
        <v>0.35433675832986872</v>
      </c>
      <c r="M15" s="7">
        <f>M13/J13</f>
        <v>0.16880726970362891</v>
      </c>
      <c r="N15" s="7">
        <f>N13/J13</f>
        <v>0.29345833580804187</v>
      </c>
      <c r="O15" s="7">
        <f>O13/J13</f>
        <v>0.18339240957415215</v>
      </c>
      <c r="P15" s="8">
        <f>SUM(O15,N15,M15,L15)</f>
        <v>0.99999477341569154</v>
      </c>
    </row>
  </sheetData>
  <mergeCells count="4">
    <mergeCell ref="L2:P2"/>
    <mergeCell ref="U6:W6"/>
    <mergeCell ref="X5:Z5"/>
    <mergeCell ref="U11:W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Conraths</dc:creator>
  <cp:lastModifiedBy>Sarah Conraths</cp:lastModifiedBy>
  <dcterms:created xsi:type="dcterms:W3CDTF">2017-09-13T06:41:40Z</dcterms:created>
  <dcterms:modified xsi:type="dcterms:W3CDTF">2017-09-13T07:31:47Z</dcterms:modified>
</cp:coreProperties>
</file>