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s\Documents\Ausbildung\IBA\Jahr 1\WISO\"/>
    </mc:Choice>
  </mc:AlternateContent>
  <bookViews>
    <workbookView xWindow="0" yWindow="0" windowWidth="20490" windowHeight="7530" activeTab="4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F15" i="2"/>
  <c r="F16" i="2"/>
  <c r="D13" i="2"/>
  <c r="D8" i="2"/>
  <c r="D9" i="2"/>
  <c r="G9" i="2"/>
  <c r="J22" i="1"/>
  <c r="J19" i="1"/>
  <c r="G11" i="1"/>
  <c r="K11" i="1" s="1"/>
  <c r="K2" i="1" s="1"/>
  <c r="G10" i="1"/>
  <c r="G7" i="1"/>
  <c r="G6" i="1"/>
  <c r="G5" i="1"/>
  <c r="G3" i="1"/>
  <c r="G4" i="1"/>
  <c r="G2" i="1"/>
  <c r="E19" i="1"/>
  <c r="E15" i="1"/>
</calcChain>
</file>

<file path=xl/sharedStrings.xml><?xml version="1.0" encoding="utf-8"?>
<sst xmlns="http://schemas.openxmlformats.org/spreadsheetml/2006/main" count="152" uniqueCount="105">
  <si>
    <t>Inventar zm 01.01.2017</t>
  </si>
  <si>
    <t>Firma Huber GmbH</t>
  </si>
  <si>
    <t>Anlagevermögen</t>
  </si>
  <si>
    <t>Grundstück in Donauwörth</t>
  </si>
  <si>
    <t>Gebäude in Donauwörth</t>
  </si>
  <si>
    <t>Fuhrpark</t>
  </si>
  <si>
    <t>BGA</t>
  </si>
  <si>
    <t>Umlaufvermögen</t>
  </si>
  <si>
    <t>Warenbestände</t>
  </si>
  <si>
    <t>Säfte</t>
  </si>
  <si>
    <t>Fruchtweine</t>
  </si>
  <si>
    <t>Spirituosen</t>
  </si>
  <si>
    <t>Mineralwasser</t>
  </si>
  <si>
    <t>Forderungen:</t>
  </si>
  <si>
    <t>Maria Kleinhans e. Kfr.</t>
  </si>
  <si>
    <t>Roland Bamberger KG</t>
  </si>
  <si>
    <t>Kasse</t>
  </si>
  <si>
    <t>Bankguthaben</t>
  </si>
  <si>
    <t>Commerzbank</t>
  </si>
  <si>
    <t>Raiffeisenbank Donauwörth</t>
  </si>
  <si>
    <t>Summe d. Vermögens</t>
  </si>
  <si>
    <t>Schulden</t>
  </si>
  <si>
    <t>Hypothek</t>
  </si>
  <si>
    <t>Verbindlichkeiten</t>
  </si>
  <si>
    <t>Lieferant Bissinger Auerquell</t>
  </si>
  <si>
    <t>Lieferant Schönauer Quelle</t>
  </si>
  <si>
    <t>Ermittlung des Reinvermögens (Eigenkapital)</t>
  </si>
  <si>
    <t>Summe des Vermögens</t>
  </si>
  <si>
    <t>Summe der Schulden</t>
  </si>
  <si>
    <t>Eigenkapital</t>
  </si>
  <si>
    <t>Aktiva</t>
  </si>
  <si>
    <t>Bilanz</t>
  </si>
  <si>
    <t>Passiva</t>
  </si>
  <si>
    <t>(Staffelform)</t>
  </si>
  <si>
    <t>(Kontenform)</t>
  </si>
  <si>
    <t>Liquidität 1:</t>
  </si>
  <si>
    <t>Liquidität 2:</t>
  </si>
  <si>
    <t>L1</t>
  </si>
  <si>
    <t>L2</t>
  </si>
  <si>
    <t>L3</t>
  </si>
  <si>
    <t>Flüssige Mittel*100/Kurzfr. Verbind</t>
  </si>
  <si>
    <t>Flüssige Mittel + Forderungen * 100 / Kurzfr. Verb.</t>
  </si>
  <si>
    <t xml:space="preserve">Flüssige Mittel + Forderungen + ? </t>
  </si>
  <si>
    <t>Soll</t>
  </si>
  <si>
    <t>Haben</t>
  </si>
  <si>
    <t>GUV</t>
  </si>
  <si>
    <t>Löhne und Gehälter</t>
  </si>
  <si>
    <t>Steuern</t>
  </si>
  <si>
    <t>Kfz-Kosten</t>
  </si>
  <si>
    <t>Werbe- und Reisekosten</t>
  </si>
  <si>
    <t>Energiekosten</t>
  </si>
  <si>
    <t>Umsatzerlöse</t>
  </si>
  <si>
    <t>Gewinn</t>
  </si>
  <si>
    <t>Gewnn</t>
  </si>
  <si>
    <t>Kapitalkonto, Gewinnkont</t>
  </si>
  <si>
    <t>Lohn- und Gehaltsanteil</t>
  </si>
  <si>
    <t>Energiekostenanteil</t>
  </si>
  <si>
    <t>GK</t>
  </si>
  <si>
    <t>Begriff</t>
  </si>
  <si>
    <t>FIBU</t>
  </si>
  <si>
    <t>KORE</t>
  </si>
  <si>
    <t>Neutr. Aufw.</t>
  </si>
  <si>
    <t>Betrieblicher Aufw.</t>
  </si>
  <si>
    <t>Kalk. Kosten</t>
  </si>
  <si>
    <t>Grundkosten</t>
  </si>
  <si>
    <t>Löhne</t>
  </si>
  <si>
    <t>Gehälter</t>
  </si>
  <si>
    <t>Unternemerlohn</t>
  </si>
  <si>
    <t>Spenden</t>
  </si>
  <si>
    <t>Abschreibunge</t>
  </si>
  <si>
    <t>Kalk. Abschreibungen</t>
  </si>
  <si>
    <t>Zinsaufwendungen</t>
  </si>
  <si>
    <t>Kalk. Zinsen</t>
  </si>
  <si>
    <t>Kfz-Steuer</t>
  </si>
  <si>
    <t>Lohnnebenkosten</t>
  </si>
  <si>
    <t>Werbekosten</t>
  </si>
  <si>
    <t>Reisekosten</t>
  </si>
  <si>
    <t>Rechts- und Beratungskosten</t>
  </si>
  <si>
    <t>Nebenkosten des Geldverkehrs</t>
  </si>
  <si>
    <t>X</t>
  </si>
  <si>
    <t>Neutraler Aufwand</t>
  </si>
  <si>
    <t>Grundkosten, betrieblicher Aufwand</t>
  </si>
  <si>
    <t>Löhne, Gehälter</t>
  </si>
  <si>
    <t>Kalkulatorische Kosten</t>
  </si>
  <si>
    <t>(Unternehmerlohn)</t>
  </si>
  <si>
    <t>Unternehmensformen</t>
  </si>
  <si>
    <t>Gründung</t>
  </si>
  <si>
    <t>OHG</t>
  </si>
  <si>
    <t>KG</t>
  </si>
  <si>
    <t>GmbH</t>
  </si>
  <si>
    <t>Firma</t>
  </si>
  <si>
    <t>X OHG</t>
  </si>
  <si>
    <t>Y KG</t>
  </si>
  <si>
    <t>Z GmbH</t>
  </si>
  <si>
    <t>Beteiligungen</t>
  </si>
  <si>
    <t>Kapitalkonten</t>
  </si>
  <si>
    <t>Geschäftsanteile</t>
  </si>
  <si>
    <t>Haftung</t>
  </si>
  <si>
    <t>unbeschränkt, unmittelbar, solidarisch</t>
  </si>
  <si>
    <t>Komplementär: Wie OHG</t>
  </si>
  <si>
    <t>mit Einlage</t>
  </si>
  <si>
    <t>Geschäftsführer</t>
  </si>
  <si>
    <t>jeder Gesellschafter</t>
  </si>
  <si>
    <t>Komplementär</t>
  </si>
  <si>
    <t>Geschäftsführer (Muss nicht Gesellschafter sein)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</si>
</sst>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6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6</xdr:row>
      <xdr:rowOff>57150</xdr:rowOff>
    </xdr:from>
    <xdr:to>
      <xdr:col>6</xdr:col>
      <xdr:colOff>695325</xdr:colOff>
      <xdr:row>11</xdr:row>
      <xdr:rowOff>57150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ED3C6D3C-1DC5-4BDD-A2DE-45506B96BD09}"/>
            </a:ext>
          </a:extLst>
        </xdr:cNvPr>
        <xdr:cNvCxnSpPr/>
      </xdr:nvCxnSpPr>
      <xdr:spPr>
        <a:xfrm flipH="1">
          <a:off x="4257675" y="1200150"/>
          <a:ext cx="10096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5</xdr:row>
      <xdr:rowOff>76200</xdr:rowOff>
    </xdr:from>
    <xdr:to>
      <xdr:col>3</xdr:col>
      <xdr:colOff>352425</xdr:colOff>
      <xdr:row>10</xdr:row>
      <xdr:rowOff>152400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A5C00465-FD3A-4CF9-B19B-618FBC94F65F}"/>
            </a:ext>
          </a:extLst>
        </xdr:cNvPr>
        <xdr:cNvCxnSpPr/>
      </xdr:nvCxnSpPr>
      <xdr:spPr>
        <a:xfrm flipV="1">
          <a:off x="2419350" y="1028700"/>
          <a:ext cx="219075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opLeftCell="A20" workbookViewId="0">
      <selection activeCell="I25" sqref="I25"/>
    </sheetView>
  </sheetViews>
  <sheetFormatPr baseColWidth="10" defaultRowHeight="15" x14ac:dyDescent="0.25"/>
  <cols>
    <col min="9" max="9" width="32.85546875" bestFit="1" customWidth="1"/>
  </cols>
  <sheetData>
    <row r="1" spans="1:12" x14ac:dyDescent="0.25">
      <c r="A1" t="s">
        <v>0</v>
      </c>
      <c r="D1" s="2" t="s">
        <v>33</v>
      </c>
      <c r="G1" s="3" t="s">
        <v>30</v>
      </c>
      <c r="H1" s="3"/>
      <c r="I1" s="3" t="s">
        <v>31</v>
      </c>
      <c r="J1" s="3"/>
      <c r="K1" s="3" t="s">
        <v>32</v>
      </c>
      <c r="L1" t="s">
        <v>34</v>
      </c>
    </row>
    <row r="2" spans="1:12" x14ac:dyDescent="0.25">
      <c r="A2" t="s">
        <v>1</v>
      </c>
      <c r="G2" s="1">
        <f>D5</f>
        <v>122300</v>
      </c>
      <c r="K2" s="1">
        <f>K11-SUM(K3:K4)</f>
        <v>488895</v>
      </c>
    </row>
    <row r="3" spans="1:12" x14ac:dyDescent="0.25">
      <c r="G3" s="1">
        <f>D6</f>
        <v>211600</v>
      </c>
      <c r="K3" s="1">
        <v>35890</v>
      </c>
    </row>
    <row r="4" spans="1:12" x14ac:dyDescent="0.25">
      <c r="A4" t="s">
        <v>2</v>
      </c>
      <c r="G4" s="1">
        <f>D7</f>
        <v>82500</v>
      </c>
      <c r="K4" s="1">
        <v>560</v>
      </c>
    </row>
    <row r="5" spans="1:12" x14ac:dyDescent="0.25">
      <c r="A5" t="s">
        <v>3</v>
      </c>
      <c r="D5" s="1">
        <v>122300</v>
      </c>
      <c r="G5" s="1">
        <f>D8</f>
        <v>55490</v>
      </c>
    </row>
    <row r="6" spans="1:12" x14ac:dyDescent="0.25">
      <c r="A6" t="s">
        <v>4</v>
      </c>
      <c r="D6" s="1">
        <v>211600</v>
      </c>
      <c r="G6" s="1">
        <f>E15</f>
        <v>12435</v>
      </c>
    </row>
    <row r="7" spans="1:12" x14ac:dyDescent="0.25">
      <c r="A7" t="s">
        <v>5</v>
      </c>
      <c r="D7" s="1">
        <v>82500</v>
      </c>
      <c r="G7" s="1">
        <f>E19</f>
        <v>7430</v>
      </c>
    </row>
    <row r="8" spans="1:12" x14ac:dyDescent="0.25">
      <c r="A8" t="s">
        <v>6</v>
      </c>
      <c r="D8" s="1">
        <v>55490</v>
      </c>
      <c r="G8" s="1"/>
    </row>
    <row r="9" spans="1:12" x14ac:dyDescent="0.25">
      <c r="D9" s="1"/>
      <c r="G9" s="1">
        <v>1200</v>
      </c>
    </row>
    <row r="10" spans="1:12" x14ac:dyDescent="0.25">
      <c r="A10" t="s">
        <v>7</v>
      </c>
      <c r="D10" s="1"/>
      <c r="G10" s="1">
        <f>32390</f>
        <v>32390</v>
      </c>
    </row>
    <row r="11" spans="1:12" x14ac:dyDescent="0.25">
      <c r="A11" t="s">
        <v>8</v>
      </c>
      <c r="G11" s="1">
        <f>SUM(G2:G10)</f>
        <v>525345</v>
      </c>
      <c r="K11" s="1">
        <f>G11</f>
        <v>525345</v>
      </c>
    </row>
    <row r="12" spans="1:12" x14ac:dyDescent="0.25">
      <c r="A12" t="s">
        <v>9</v>
      </c>
      <c r="D12" s="1">
        <v>5200</v>
      </c>
    </row>
    <row r="13" spans="1:12" x14ac:dyDescent="0.25">
      <c r="A13" t="s">
        <v>10</v>
      </c>
      <c r="D13" s="1">
        <v>2530</v>
      </c>
    </row>
    <row r="14" spans="1:12" x14ac:dyDescent="0.25">
      <c r="A14" t="s">
        <v>11</v>
      </c>
      <c r="D14" s="1">
        <v>3450</v>
      </c>
    </row>
    <row r="15" spans="1:12" x14ac:dyDescent="0.25">
      <c r="A15" t="s">
        <v>12</v>
      </c>
      <c r="D15" s="1">
        <v>1255</v>
      </c>
      <c r="E15" s="1">
        <f>SUM(D12:D15)</f>
        <v>12435</v>
      </c>
    </row>
    <row r="16" spans="1:12" x14ac:dyDescent="0.25">
      <c r="D16" s="1"/>
      <c r="I16" t="s">
        <v>35</v>
      </c>
      <c r="L16" t="s">
        <v>36</v>
      </c>
    </row>
    <row r="17" spans="1:11" x14ac:dyDescent="0.25">
      <c r="A17" t="s">
        <v>13</v>
      </c>
      <c r="D17" s="1"/>
    </row>
    <row r="18" spans="1:11" x14ac:dyDescent="0.25">
      <c r="A18" t="s">
        <v>14</v>
      </c>
      <c r="D18" s="1">
        <v>2550</v>
      </c>
      <c r="H18" t="s">
        <v>37</v>
      </c>
      <c r="I18" t="s">
        <v>40</v>
      </c>
    </row>
    <row r="19" spans="1:11" x14ac:dyDescent="0.25">
      <c r="A19" t="s">
        <v>15</v>
      </c>
      <c r="D19" s="1">
        <v>4880</v>
      </c>
      <c r="E19" s="1">
        <f>SUM(D18:D19)</f>
        <v>7430</v>
      </c>
      <c r="I19" s="1">
        <v>33590</v>
      </c>
      <c r="J19" s="4">
        <f>I19*100/E31</f>
        <v>5998.2142857142853</v>
      </c>
      <c r="K19" s="1"/>
    </row>
    <row r="20" spans="1:11" x14ac:dyDescent="0.25">
      <c r="D20" s="1"/>
    </row>
    <row r="21" spans="1:11" x14ac:dyDescent="0.25">
      <c r="A21" t="s">
        <v>16</v>
      </c>
      <c r="D21" s="1"/>
      <c r="E21" s="1">
        <v>1200</v>
      </c>
      <c r="H21" t="s">
        <v>38</v>
      </c>
      <c r="I21" t="s">
        <v>41</v>
      </c>
    </row>
    <row r="22" spans="1:11" x14ac:dyDescent="0.25">
      <c r="A22" t="s">
        <v>17</v>
      </c>
      <c r="D22" s="1"/>
      <c r="J22" s="4">
        <f>(I19+E19)*100/E31</f>
        <v>7325</v>
      </c>
    </row>
    <row r="23" spans="1:11" x14ac:dyDescent="0.25">
      <c r="A23" t="s">
        <v>18</v>
      </c>
      <c r="D23" s="1">
        <v>14870</v>
      </c>
    </row>
    <row r="24" spans="1:11" x14ac:dyDescent="0.25">
      <c r="A24" t="s">
        <v>19</v>
      </c>
      <c r="D24" s="1">
        <v>17520</v>
      </c>
      <c r="H24" t="s">
        <v>39</v>
      </c>
      <c r="I24" t="s">
        <v>42</v>
      </c>
    </row>
    <row r="25" spans="1:11" x14ac:dyDescent="0.25">
      <c r="A25" t="s">
        <v>20</v>
      </c>
      <c r="D25" s="1"/>
      <c r="E25" s="1">
        <v>525345</v>
      </c>
    </row>
    <row r="26" spans="1:11" x14ac:dyDescent="0.25">
      <c r="D26" s="1"/>
    </row>
    <row r="27" spans="1:11" x14ac:dyDescent="0.25">
      <c r="A27" t="s">
        <v>21</v>
      </c>
      <c r="D27" s="1"/>
    </row>
    <row r="28" spans="1:11" x14ac:dyDescent="0.25">
      <c r="A28" t="s">
        <v>22</v>
      </c>
      <c r="D28" s="1"/>
      <c r="E28" s="1">
        <v>35890</v>
      </c>
    </row>
    <row r="29" spans="1:11" x14ac:dyDescent="0.25">
      <c r="A29" t="s">
        <v>23</v>
      </c>
      <c r="D29" s="1"/>
    </row>
    <row r="30" spans="1:11" x14ac:dyDescent="0.25">
      <c r="A30" t="s">
        <v>24</v>
      </c>
      <c r="D30" s="1">
        <v>355</v>
      </c>
    </row>
    <row r="31" spans="1:11" x14ac:dyDescent="0.25">
      <c r="A31" t="s">
        <v>25</v>
      </c>
      <c r="D31" s="1">
        <v>205</v>
      </c>
      <c r="E31" s="1">
        <v>560</v>
      </c>
    </row>
    <row r="32" spans="1:11" x14ac:dyDescent="0.25">
      <c r="A32" t="s">
        <v>21</v>
      </c>
      <c r="D32" s="1"/>
    </row>
    <row r="33" spans="1:5" x14ac:dyDescent="0.25">
      <c r="D33" s="1"/>
    </row>
    <row r="34" spans="1:5" x14ac:dyDescent="0.25">
      <c r="A34" t="s">
        <v>26</v>
      </c>
      <c r="D34" s="1"/>
    </row>
    <row r="35" spans="1:5" x14ac:dyDescent="0.25">
      <c r="A35" t="s">
        <v>27</v>
      </c>
      <c r="D35" s="1"/>
      <c r="E35" s="1">
        <v>525345</v>
      </c>
    </row>
    <row r="36" spans="1:5" x14ac:dyDescent="0.25">
      <c r="A36" t="s">
        <v>28</v>
      </c>
      <c r="D36" s="1"/>
    </row>
    <row r="37" spans="1:5" x14ac:dyDescent="0.25">
      <c r="A37" t="s">
        <v>29</v>
      </c>
      <c r="D37" s="1"/>
    </row>
    <row r="38" spans="1:5" x14ac:dyDescent="0.25">
      <c r="D38" s="1"/>
    </row>
    <row r="39" spans="1:5" x14ac:dyDescent="0.25">
      <c r="D39" s="1"/>
    </row>
    <row r="40" spans="1:5" x14ac:dyDescent="0.25">
      <c r="D40" s="1"/>
    </row>
    <row r="41" spans="1:5" x14ac:dyDescent="0.25">
      <c r="D41" s="1"/>
    </row>
    <row r="42" spans="1:5" x14ac:dyDescent="0.25">
      <c r="D42" s="1"/>
    </row>
    <row r="43" spans="1:5" x14ac:dyDescent="0.25">
      <c r="D43" s="1"/>
    </row>
    <row r="44" spans="1:5" x14ac:dyDescent="0.25">
      <c r="D44" s="1"/>
    </row>
    <row r="45" spans="1:5" x14ac:dyDescent="0.25">
      <c r="D45" s="1"/>
    </row>
    <row r="46" spans="1:5" x14ac:dyDescent="0.25">
      <c r="D46" s="1"/>
    </row>
    <row r="47" spans="1:5" x14ac:dyDescent="0.25">
      <c r="D47" s="1"/>
    </row>
    <row r="48" spans="1:5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1"/>
  <sheetViews>
    <sheetView workbookViewId="0">
      <selection activeCell="C19" sqref="C19"/>
    </sheetView>
  </sheetViews>
  <sheetFormatPr baseColWidth="10" defaultRowHeight="15" x14ac:dyDescent="0.25"/>
  <cols>
    <col min="3" max="3" width="23.140625" bestFit="1" customWidth="1"/>
    <col min="6" max="6" width="13" bestFit="1" customWidth="1"/>
  </cols>
  <sheetData>
    <row r="1" spans="3:8" x14ac:dyDescent="0.25">
      <c r="C1" t="s">
        <v>43</v>
      </c>
      <c r="E1" t="s">
        <v>45</v>
      </c>
      <c r="G1" t="s">
        <v>44</v>
      </c>
    </row>
    <row r="2" spans="3:8" x14ac:dyDescent="0.25">
      <c r="C2" t="s">
        <v>46</v>
      </c>
      <c r="D2" s="1">
        <v>12500</v>
      </c>
      <c r="F2" t="s">
        <v>51</v>
      </c>
      <c r="G2" s="1">
        <v>145600</v>
      </c>
    </row>
    <row r="3" spans="3:8" x14ac:dyDescent="0.25">
      <c r="C3" t="s">
        <v>47</v>
      </c>
      <c r="D3" s="1">
        <v>8500</v>
      </c>
      <c r="G3" s="1"/>
    </row>
    <row r="4" spans="3:8" x14ac:dyDescent="0.25">
      <c r="C4" t="s">
        <v>48</v>
      </c>
      <c r="D4" s="1">
        <v>14600</v>
      </c>
      <c r="F4" s="1"/>
      <c r="G4" s="1"/>
    </row>
    <row r="5" spans="3:8" x14ac:dyDescent="0.25">
      <c r="C5" t="s">
        <v>49</v>
      </c>
      <c r="D5" s="1">
        <v>6580</v>
      </c>
      <c r="F5" s="1"/>
      <c r="G5" s="1"/>
    </row>
    <row r="6" spans="3:8" x14ac:dyDescent="0.25">
      <c r="C6" t="s">
        <v>50</v>
      </c>
      <c r="D6" s="1">
        <v>4220</v>
      </c>
      <c r="F6" s="1"/>
      <c r="G6" s="1"/>
    </row>
    <row r="7" spans="3:8" x14ac:dyDescent="0.25">
      <c r="D7" s="1"/>
      <c r="F7" s="1"/>
      <c r="G7" s="1"/>
    </row>
    <row r="8" spans="3:8" x14ac:dyDescent="0.25">
      <c r="C8" t="s">
        <v>52</v>
      </c>
      <c r="D8" s="1">
        <f>D9-SUM(D2:D6)</f>
        <v>99200</v>
      </c>
      <c r="F8" s="1"/>
      <c r="G8" s="1"/>
    </row>
    <row r="9" spans="3:8" x14ac:dyDescent="0.25">
      <c r="D9" s="1">
        <f>G9</f>
        <v>145600</v>
      </c>
      <c r="F9" s="1"/>
      <c r="G9" s="1">
        <f>G2</f>
        <v>145600</v>
      </c>
    </row>
    <row r="10" spans="3:8" x14ac:dyDescent="0.25">
      <c r="D10" s="1"/>
      <c r="F10" s="1"/>
      <c r="G10" s="1"/>
    </row>
    <row r="11" spans="3:8" x14ac:dyDescent="0.25">
      <c r="D11" s="1"/>
      <c r="F11" s="1"/>
      <c r="G11" s="1"/>
    </row>
    <row r="12" spans="3:8" x14ac:dyDescent="0.25">
      <c r="D12" s="1"/>
      <c r="F12" s="1"/>
      <c r="G12" s="1"/>
    </row>
    <row r="13" spans="3:8" x14ac:dyDescent="0.25">
      <c r="C13" t="s">
        <v>53</v>
      </c>
      <c r="D13" s="1">
        <f>D8</f>
        <v>99200</v>
      </c>
      <c r="F13" s="1"/>
      <c r="G13" s="1" t="s">
        <v>54</v>
      </c>
    </row>
    <row r="14" spans="3:8" x14ac:dyDescent="0.25">
      <c r="D14" s="1"/>
      <c r="F14" s="5"/>
      <c r="G14" s="1"/>
    </row>
    <row r="15" spans="3:8" x14ac:dyDescent="0.25">
      <c r="C15" t="s">
        <v>55</v>
      </c>
      <c r="D15" s="1"/>
      <c r="E15" s="1"/>
      <c r="F15">
        <f>D2*100/H15</f>
        <v>26.939655172413794</v>
      </c>
      <c r="G15" s="1" t="s">
        <v>57</v>
      </c>
      <c r="H15" s="1">
        <v>46400</v>
      </c>
    </row>
    <row r="16" spans="3:8" x14ac:dyDescent="0.25">
      <c r="C16" t="s">
        <v>56</v>
      </c>
      <c r="D16" s="1"/>
      <c r="E16" s="1"/>
      <c r="F16" s="4">
        <f>D6*100/H15</f>
        <v>9.0948275862068968</v>
      </c>
    </row>
    <row r="17" spans="4:6" x14ac:dyDescent="0.25">
      <c r="D17" s="1"/>
      <c r="F17" s="1"/>
    </row>
    <row r="18" spans="4:6" x14ac:dyDescent="0.25">
      <c r="D18" s="1"/>
      <c r="F18" s="1"/>
    </row>
    <row r="19" spans="4:6" x14ac:dyDescent="0.25">
      <c r="D19" s="1"/>
      <c r="F19" s="1"/>
    </row>
    <row r="20" spans="4:6" x14ac:dyDescent="0.25">
      <c r="D20" s="1"/>
    </row>
    <row r="21" spans="4:6" x14ac:dyDescent="0.25">
      <c r="D21" s="1"/>
      <c r="F21" s="1"/>
    </row>
    <row r="22" spans="4:6" x14ac:dyDescent="0.25">
      <c r="D22" s="1"/>
      <c r="F22" s="1"/>
    </row>
    <row r="23" spans="4:6" x14ac:dyDescent="0.25">
      <c r="D23" s="1"/>
      <c r="F23" s="1"/>
    </row>
    <row r="24" spans="4:6" x14ac:dyDescent="0.25">
      <c r="D24" s="1"/>
      <c r="F24" s="1"/>
    </row>
    <row r="25" spans="4:6" x14ac:dyDescent="0.25">
      <c r="D25" s="1"/>
      <c r="F25" s="1"/>
    </row>
    <row r="26" spans="4:6" x14ac:dyDescent="0.25">
      <c r="D26" s="1"/>
      <c r="F26" s="1"/>
    </row>
    <row r="27" spans="4:6" x14ac:dyDescent="0.25">
      <c r="D27" s="1"/>
      <c r="F27" s="1"/>
    </row>
    <row r="28" spans="4:6" x14ac:dyDescent="0.25">
      <c r="D28" s="1"/>
      <c r="F28" s="1"/>
    </row>
    <row r="29" spans="4:6" x14ac:dyDescent="0.25">
      <c r="D29" s="1"/>
      <c r="F29" s="1"/>
    </row>
    <row r="30" spans="4:6" x14ac:dyDescent="0.25">
      <c r="D30" s="1"/>
      <c r="F30" s="1"/>
    </row>
    <row r="31" spans="4:6" x14ac:dyDescent="0.25">
      <c r="D31" s="1"/>
      <c r="F3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9" sqref="D9"/>
    </sheetView>
  </sheetViews>
  <sheetFormatPr baseColWidth="10" defaultRowHeight="15" x14ac:dyDescent="0.25"/>
  <cols>
    <col min="1" max="1" width="29.28515625" bestFit="1" customWidth="1"/>
    <col min="2" max="2" width="11.42578125" style="6"/>
    <col min="3" max="3" width="11.42578125" style="7"/>
    <col min="4" max="4" width="12.42578125" style="6" bestFit="1" customWidth="1"/>
    <col min="5" max="5" width="18.42578125" style="7" bestFit="1" customWidth="1"/>
    <col min="6" max="6" width="11.85546875" style="6" bestFit="1" customWidth="1"/>
    <col min="7" max="7" width="12.42578125" style="6" bestFit="1" customWidth="1"/>
  </cols>
  <sheetData>
    <row r="1" spans="1:7" x14ac:dyDescent="0.25">
      <c r="A1" t="s">
        <v>58</v>
      </c>
      <c r="B1" s="6" t="s">
        <v>59</v>
      </c>
      <c r="C1" s="7" t="s">
        <v>60</v>
      </c>
      <c r="D1" s="6" t="s">
        <v>61</v>
      </c>
      <c r="E1" s="7" t="s">
        <v>62</v>
      </c>
      <c r="F1" s="6" t="s">
        <v>63</v>
      </c>
      <c r="G1" s="6" t="s">
        <v>64</v>
      </c>
    </row>
    <row r="3" spans="1:7" x14ac:dyDescent="0.25">
      <c r="A3" t="s">
        <v>65</v>
      </c>
      <c r="B3" s="6" t="s">
        <v>79</v>
      </c>
      <c r="C3" s="7" t="s">
        <v>79</v>
      </c>
      <c r="E3" s="7" t="s">
        <v>79</v>
      </c>
      <c r="G3" s="6" t="s">
        <v>79</v>
      </c>
    </row>
    <row r="4" spans="1:7" x14ac:dyDescent="0.25">
      <c r="A4" t="s">
        <v>66</v>
      </c>
      <c r="B4" s="6" t="s">
        <v>79</v>
      </c>
      <c r="C4" s="7" t="s">
        <v>79</v>
      </c>
      <c r="E4" s="7" t="s">
        <v>79</v>
      </c>
      <c r="G4" s="6" t="s">
        <v>79</v>
      </c>
    </row>
    <row r="5" spans="1:7" x14ac:dyDescent="0.25">
      <c r="A5" t="s">
        <v>67</v>
      </c>
      <c r="C5" s="7" t="s">
        <v>79</v>
      </c>
      <c r="F5" s="6" t="s">
        <v>79</v>
      </c>
    </row>
    <row r="6" spans="1:7" x14ac:dyDescent="0.25">
      <c r="A6" t="s">
        <v>68</v>
      </c>
      <c r="B6" s="6" t="s">
        <v>79</v>
      </c>
      <c r="D6" s="6" t="s">
        <v>79</v>
      </c>
    </row>
    <row r="7" spans="1:7" x14ac:dyDescent="0.25">
      <c r="A7" t="s">
        <v>69</v>
      </c>
      <c r="B7" s="6" t="s">
        <v>79</v>
      </c>
      <c r="C7" s="7" t="s">
        <v>79</v>
      </c>
      <c r="E7" s="7" t="s">
        <v>79</v>
      </c>
      <c r="G7" s="6" t="s">
        <v>79</v>
      </c>
    </row>
    <row r="8" spans="1:7" x14ac:dyDescent="0.25">
      <c r="A8" t="s">
        <v>70</v>
      </c>
      <c r="C8" s="7" t="s">
        <v>79</v>
      </c>
      <c r="F8" s="6" t="s">
        <v>79</v>
      </c>
    </row>
    <row r="9" spans="1:7" x14ac:dyDescent="0.25">
      <c r="A9" t="s">
        <v>71</v>
      </c>
      <c r="B9" s="6" t="s">
        <v>79</v>
      </c>
      <c r="D9" s="6" t="s">
        <v>79</v>
      </c>
    </row>
    <row r="10" spans="1:7" x14ac:dyDescent="0.25">
      <c r="A10" t="s">
        <v>72</v>
      </c>
    </row>
    <row r="11" spans="1:7" x14ac:dyDescent="0.25">
      <c r="A11" t="s">
        <v>73</v>
      </c>
      <c r="B11" s="6" t="s">
        <v>79</v>
      </c>
      <c r="C11" s="7" t="s">
        <v>79</v>
      </c>
      <c r="E11" s="7" t="s">
        <v>79</v>
      </c>
      <c r="G11" s="6" t="s">
        <v>79</v>
      </c>
    </row>
    <row r="12" spans="1:7" x14ac:dyDescent="0.25">
      <c r="A12" t="s">
        <v>74</v>
      </c>
      <c r="B12" s="6" t="s">
        <v>79</v>
      </c>
      <c r="C12" s="7" t="s">
        <v>79</v>
      </c>
      <c r="E12" s="7" t="s">
        <v>79</v>
      </c>
      <c r="G12" s="6" t="s">
        <v>79</v>
      </c>
    </row>
    <row r="13" spans="1:7" x14ac:dyDescent="0.25">
      <c r="A13" t="s">
        <v>75</v>
      </c>
      <c r="B13" s="6" t="s">
        <v>79</v>
      </c>
      <c r="C13" s="7" t="s">
        <v>79</v>
      </c>
      <c r="E13" s="7" t="s">
        <v>79</v>
      </c>
      <c r="G13" s="6" t="s">
        <v>79</v>
      </c>
    </row>
    <row r="14" spans="1:7" x14ac:dyDescent="0.25">
      <c r="A14" t="s">
        <v>76</v>
      </c>
      <c r="B14" s="6" t="s">
        <v>79</v>
      </c>
      <c r="C14" s="7" t="s">
        <v>79</v>
      </c>
      <c r="E14" s="7" t="s">
        <v>79</v>
      </c>
      <c r="G14" s="6" t="s">
        <v>79</v>
      </c>
    </row>
    <row r="15" spans="1:7" x14ac:dyDescent="0.25">
      <c r="A15" t="s">
        <v>77</v>
      </c>
      <c r="B15" s="6" t="s">
        <v>79</v>
      </c>
      <c r="C15" s="7" t="s">
        <v>79</v>
      </c>
      <c r="E15" s="7" t="s">
        <v>79</v>
      </c>
      <c r="G15" s="6" t="s">
        <v>79</v>
      </c>
    </row>
    <row r="16" spans="1:7" x14ac:dyDescent="0.25">
      <c r="A16" t="s">
        <v>48</v>
      </c>
      <c r="B16" s="6" t="s">
        <v>79</v>
      </c>
      <c r="C16" s="7" t="s">
        <v>79</v>
      </c>
      <c r="E16" s="7" t="s">
        <v>79</v>
      </c>
      <c r="G16" s="6" t="s">
        <v>79</v>
      </c>
    </row>
    <row r="17" spans="1:1" x14ac:dyDescent="0.25">
      <c r="A17" t="s">
        <v>78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17"/>
  <sheetViews>
    <sheetView workbookViewId="0">
      <selection activeCell="J12" sqref="J12"/>
    </sheetView>
  </sheetViews>
  <sheetFormatPr baseColWidth="10" defaultRowHeight="15" x14ac:dyDescent="0.25"/>
  <sheetData>
    <row r="6" spans="4:10" x14ac:dyDescent="0.25">
      <c r="D6" t="s">
        <v>59</v>
      </c>
    </row>
    <row r="7" spans="4:10" x14ac:dyDescent="0.25">
      <c r="D7" s="10" t="s">
        <v>80</v>
      </c>
      <c r="E7" s="11"/>
      <c r="F7" s="16"/>
      <c r="H7" t="s">
        <v>81</v>
      </c>
    </row>
    <row r="8" spans="4:10" x14ac:dyDescent="0.25">
      <c r="D8" s="12"/>
      <c r="E8" s="13"/>
      <c r="F8" s="17"/>
      <c r="I8" t="s">
        <v>82</v>
      </c>
    </row>
    <row r="9" spans="4:10" x14ac:dyDescent="0.25">
      <c r="D9" s="12"/>
      <c r="E9" s="13"/>
      <c r="F9" s="17"/>
    </row>
    <row r="10" spans="4:10" x14ac:dyDescent="0.25">
      <c r="D10" s="12"/>
      <c r="E10" s="13"/>
      <c r="F10" s="17"/>
    </row>
    <row r="11" spans="4:10" x14ac:dyDescent="0.25">
      <c r="D11" s="12"/>
      <c r="E11" s="13"/>
      <c r="F11" s="8"/>
      <c r="G11" s="18"/>
      <c r="H11" s="19"/>
    </row>
    <row r="12" spans="4:10" x14ac:dyDescent="0.25">
      <c r="D12" s="14"/>
      <c r="E12" s="15"/>
      <c r="F12" s="9"/>
      <c r="G12" s="20"/>
      <c r="H12" s="21"/>
    </row>
    <row r="13" spans="4:10" x14ac:dyDescent="0.25">
      <c r="F13" s="24"/>
      <c r="G13" s="20"/>
      <c r="H13" s="21"/>
    </row>
    <row r="14" spans="4:10" x14ac:dyDescent="0.25">
      <c r="F14" s="24"/>
      <c r="G14" s="20"/>
      <c r="H14" s="21"/>
    </row>
    <row r="15" spans="4:10" x14ac:dyDescent="0.25">
      <c r="F15" s="24"/>
      <c r="G15" s="20"/>
      <c r="H15" s="21"/>
      <c r="J15" t="s">
        <v>83</v>
      </c>
    </row>
    <row r="16" spans="4:10" x14ac:dyDescent="0.25">
      <c r="F16" s="25"/>
      <c r="G16" s="22"/>
      <c r="H16" s="23"/>
      <c r="J16" t="s">
        <v>84</v>
      </c>
    </row>
    <row r="17" spans="8:8" x14ac:dyDescent="0.25">
      <c r="H17" t="s">
        <v>60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A11" sqref="A11"/>
    </sheetView>
  </sheetViews>
  <sheetFormatPr baseColWidth="10" defaultRowHeight="15" x14ac:dyDescent="0.25"/>
  <sheetData>
    <row r="2" spans="1:4" x14ac:dyDescent="0.25">
      <c r="B2" t="s">
        <v>85</v>
      </c>
    </row>
    <row r="4" spans="1:4" x14ac:dyDescent="0.25">
      <c r="B4" t="s">
        <v>87</v>
      </c>
      <c r="C4" t="s">
        <v>88</v>
      </c>
      <c r="D4" t="s">
        <v>89</v>
      </c>
    </row>
    <row r="5" spans="1:4" x14ac:dyDescent="0.25">
      <c r="A5" t="s">
        <v>86</v>
      </c>
      <c r="B5">
        <v>2</v>
      </c>
      <c r="C5">
        <v>2</v>
      </c>
      <c r="D5">
        <v>1</v>
      </c>
    </row>
    <row r="6" spans="1:4" x14ac:dyDescent="0.25">
      <c r="A6" t="s">
        <v>90</v>
      </c>
      <c r="B6" t="s">
        <v>91</v>
      </c>
      <c r="C6" t="s">
        <v>92</v>
      </c>
      <c r="D6" t="s">
        <v>93</v>
      </c>
    </row>
    <row r="7" spans="1:4" x14ac:dyDescent="0.25">
      <c r="A7" t="s">
        <v>94</v>
      </c>
      <c r="B7" t="s">
        <v>95</v>
      </c>
      <c r="C7" t="str">
        <f>B7</f>
        <v>Kapitalkonten</v>
      </c>
      <c r="D7" t="s">
        <v>96</v>
      </c>
    </row>
    <row r="8" spans="1:4" x14ac:dyDescent="0.25">
      <c r="A8" t="s">
        <v>97</v>
      </c>
      <c r="B8" t="s">
        <v>98</v>
      </c>
      <c r="C8" t="s">
        <v>99</v>
      </c>
      <c r="D8" t="s">
        <v>100</v>
      </c>
    </row>
    <row r="10" spans="1:4" x14ac:dyDescent="0.25">
      <c r="A10" t="s">
        <v>101</v>
      </c>
      <c r="B10" t="s">
        <v>102</v>
      </c>
      <c r="C10" t="s">
        <v>103</v>
      </c>
      <c r="D10" t="s">
        <v>104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Conraths</dc:creator>
  <cp:lastModifiedBy>Sarah Conraths</cp:lastModifiedBy>
  <dcterms:created xsi:type="dcterms:W3CDTF">2017-12-08T07:41:02Z</dcterms:created>
  <dcterms:modified xsi:type="dcterms:W3CDTF">2017-12-08T13:45:32Z</dcterms:modified>
</cp:coreProperties>
</file>