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Jahr 1\WISO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B85" i="1"/>
  <c r="B86" i="1"/>
  <c r="B87" i="1"/>
  <c r="H62" i="1" l="1"/>
  <c r="H61" i="1"/>
  <c r="H60" i="1"/>
  <c r="C64" i="1"/>
  <c r="C62" i="1"/>
  <c r="C61" i="1"/>
  <c r="C60" i="1"/>
  <c r="C59" i="1"/>
  <c r="G37" i="1"/>
  <c r="G36" i="1"/>
  <c r="D40" i="1"/>
  <c r="C40" i="1" s="1"/>
  <c r="D41" i="1"/>
  <c r="D42" i="1"/>
  <c r="D39" i="1"/>
  <c r="D38" i="1"/>
  <c r="D32" i="1"/>
  <c r="D33" i="1" s="1"/>
  <c r="D12" i="1"/>
  <c r="D20" i="1"/>
  <c r="D19" i="1" s="1"/>
  <c r="D34" i="1" l="1"/>
  <c r="D35" i="1" s="1"/>
  <c r="D37" i="1" s="1"/>
  <c r="D18" i="1"/>
  <c r="D17" i="1" s="1"/>
  <c r="D16" i="1" l="1"/>
  <c r="D15" i="1"/>
  <c r="D14" i="1" l="1"/>
  <c r="D13" i="1" s="1"/>
  <c r="D11" i="1" s="1"/>
  <c r="D9" i="1" s="1"/>
</calcChain>
</file>

<file path=xl/sharedStrings.xml><?xml version="1.0" encoding="utf-8"?>
<sst xmlns="http://schemas.openxmlformats.org/spreadsheetml/2006/main" count="107" uniqueCount="46">
  <si>
    <t>LEP</t>
  </si>
  <si>
    <t>Bezugskosten</t>
  </si>
  <si>
    <t>Gewinn</t>
  </si>
  <si>
    <t>Kundenskonto</t>
  </si>
  <si>
    <t>Kundenrabatt</t>
  </si>
  <si>
    <t>Handlungskosten</t>
  </si>
  <si>
    <t>Warenkalkulation V</t>
  </si>
  <si>
    <t>LR</t>
  </si>
  <si>
    <t>ZEP</t>
  </si>
  <si>
    <t>LS</t>
  </si>
  <si>
    <t>BEP</t>
  </si>
  <si>
    <t>BZK</t>
  </si>
  <si>
    <t>BP</t>
  </si>
  <si>
    <t>HK</t>
  </si>
  <si>
    <t>SKP</t>
  </si>
  <si>
    <t>G</t>
  </si>
  <si>
    <t>BVP</t>
  </si>
  <si>
    <t>KS</t>
  </si>
  <si>
    <t>ZVP</t>
  </si>
  <si>
    <t>KR</t>
  </si>
  <si>
    <t>LVP</t>
  </si>
  <si>
    <t>v. Hundert</t>
  </si>
  <si>
    <t>auf Hundert</t>
  </si>
  <si>
    <t>im Hundert</t>
  </si>
  <si>
    <t>Warenkalkulation VI</t>
  </si>
  <si>
    <t>Listeneinkaufspreis</t>
  </si>
  <si>
    <t>Listenverkaufspreis</t>
  </si>
  <si>
    <t>Lieferatenskonto</t>
  </si>
  <si>
    <t>Lieferantenrabatt</t>
  </si>
  <si>
    <t>11,85% ist der prozentuale Anteil</t>
  </si>
  <si>
    <t xml:space="preserve">KalkZu </t>
  </si>
  <si>
    <t>Kalkulationszuschlag:</t>
  </si>
  <si>
    <t>"(LVP-BP)*100/BP</t>
  </si>
  <si>
    <t>Haspa</t>
  </si>
  <si>
    <t>"(LVP-BP)*100/LVP</t>
  </si>
  <si>
    <t>KalkFaktor</t>
  </si>
  <si>
    <t>LVP/BP</t>
  </si>
  <si>
    <t>Kalkulatorischer Faktor</t>
  </si>
  <si>
    <t>%</t>
  </si>
  <si>
    <t>Handelsspanne</t>
  </si>
  <si>
    <t>1,2841</t>
  </si>
  <si>
    <t>Warenkalkulation VII</t>
  </si>
  <si>
    <t>Blatt vom 26.01.2018</t>
  </si>
  <si>
    <t>Einkaufskosten</t>
  </si>
  <si>
    <t>Makler</t>
  </si>
  <si>
    <t>Bankspesen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</si>
</sst>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8"/>
  <sheetViews>
    <sheetView tabSelected="1" zoomScaleNormal="100" workbookViewId="0">
      <selection activeCell="B83" sqref="B83"/>
    </sheetView>
  </sheetViews>
  <sheetFormatPr baseColWidth="10" defaultRowHeight="15" x14ac:dyDescent="0.25"/>
  <cols>
    <col min="1" max="1" width="19.140625" bestFit="1" customWidth="1"/>
    <col min="2" max="2" width="22.5703125" customWidth="1"/>
    <col min="3" max="3" width="24" customWidth="1"/>
    <col min="4" max="4" width="24.85546875" customWidth="1"/>
    <col min="5" max="5" width="30.5703125" bestFit="1" customWidth="1"/>
  </cols>
  <sheetData>
    <row r="4" spans="1:5" x14ac:dyDescent="0.25">
      <c r="A4" t="s">
        <v>6</v>
      </c>
    </row>
    <row r="7" spans="1:5" x14ac:dyDescent="0.25">
      <c r="A7" t="s">
        <v>0</v>
      </c>
      <c r="D7">
        <v>3.89</v>
      </c>
    </row>
    <row r="8" spans="1:5" x14ac:dyDescent="0.25">
      <c r="A8" t="s">
        <v>7</v>
      </c>
      <c r="D8">
        <v>0.47</v>
      </c>
      <c r="E8" t="s">
        <v>23</v>
      </c>
    </row>
    <row r="9" spans="1:5" x14ac:dyDescent="0.25">
      <c r="A9" t="s">
        <v>8</v>
      </c>
      <c r="D9" s="2">
        <f>D11+D10</f>
        <v>3.4190909090909103</v>
      </c>
    </row>
    <row r="10" spans="1:5" x14ac:dyDescent="0.25">
      <c r="A10" t="s">
        <v>9</v>
      </c>
      <c r="D10">
        <v>0.1</v>
      </c>
      <c r="E10" t="s">
        <v>23</v>
      </c>
    </row>
    <row r="11" spans="1:5" x14ac:dyDescent="0.25">
      <c r="A11" t="s">
        <v>10</v>
      </c>
      <c r="D11" s="2">
        <f>D12-D13</f>
        <v>3.3190909090909102</v>
      </c>
    </row>
    <row r="12" spans="1:5" x14ac:dyDescent="0.25">
      <c r="A12" t="s">
        <v>11</v>
      </c>
      <c r="D12">
        <f>12.5+0.08*12</f>
        <v>13.46</v>
      </c>
    </row>
    <row r="13" spans="1:5" x14ac:dyDescent="0.25">
      <c r="A13" t="s">
        <v>12</v>
      </c>
      <c r="D13" s="2">
        <f>D15-D14</f>
        <v>10.140909090909091</v>
      </c>
    </row>
    <row r="14" spans="1:5" x14ac:dyDescent="0.25">
      <c r="A14" t="s">
        <v>13</v>
      </c>
      <c r="C14" s="1">
        <v>0.14000000000000001</v>
      </c>
      <c r="D14" s="2">
        <f>D15*14/114</f>
        <v>1.4197272727272727</v>
      </c>
      <c r="E14" t="s">
        <v>22</v>
      </c>
    </row>
    <row r="15" spans="1:5" x14ac:dyDescent="0.25">
      <c r="A15" t="s">
        <v>14</v>
      </c>
      <c r="D15" s="2">
        <f>D17-D16</f>
        <v>11.560636363636364</v>
      </c>
    </row>
    <row r="16" spans="1:5" x14ac:dyDescent="0.25">
      <c r="A16" t="s">
        <v>15</v>
      </c>
      <c r="C16" s="1">
        <v>0.1</v>
      </c>
      <c r="D16" s="2">
        <f>D17*10/110</f>
        <v>1.1560636363636365</v>
      </c>
      <c r="E16" t="s">
        <v>22</v>
      </c>
    </row>
    <row r="17" spans="1:8" x14ac:dyDescent="0.25">
      <c r="A17" t="s">
        <v>16</v>
      </c>
      <c r="C17" s="1"/>
      <c r="D17" s="2">
        <f>D19-D18</f>
        <v>12.716700000000001</v>
      </c>
    </row>
    <row r="18" spans="1:8" x14ac:dyDescent="0.25">
      <c r="A18" t="s">
        <v>17</v>
      </c>
      <c r="C18" s="1">
        <v>0.03</v>
      </c>
      <c r="D18" s="2">
        <f>D19*C18</f>
        <v>0.39330000000000004</v>
      </c>
      <c r="E18" t="s">
        <v>21</v>
      </c>
    </row>
    <row r="19" spans="1:8" x14ac:dyDescent="0.25">
      <c r="A19" t="s">
        <v>18</v>
      </c>
      <c r="D19" s="2">
        <f>D21-D20</f>
        <v>13.110000000000001</v>
      </c>
    </row>
    <row r="20" spans="1:8" x14ac:dyDescent="0.25">
      <c r="A20" t="s">
        <v>19</v>
      </c>
      <c r="C20" s="1">
        <v>0.05</v>
      </c>
      <c r="D20" s="2">
        <f>D21*C20</f>
        <v>0.69000000000000006</v>
      </c>
      <c r="E20" t="s">
        <v>21</v>
      </c>
    </row>
    <row r="21" spans="1:8" x14ac:dyDescent="0.25">
      <c r="A21" t="s">
        <v>20</v>
      </c>
      <c r="D21" s="2">
        <v>13.8</v>
      </c>
    </row>
    <row r="28" spans="1:8" x14ac:dyDescent="0.25">
      <c r="A28" t="s">
        <v>24</v>
      </c>
    </row>
    <row r="31" spans="1:8" x14ac:dyDescent="0.25">
      <c r="A31" t="s">
        <v>0</v>
      </c>
      <c r="B31" t="s">
        <v>25</v>
      </c>
      <c r="C31" s="3"/>
      <c r="D31" s="2">
        <v>1200</v>
      </c>
    </row>
    <row r="32" spans="1:8" x14ac:dyDescent="0.25">
      <c r="A32" t="s">
        <v>7</v>
      </c>
      <c r="B32" t="s">
        <v>28</v>
      </c>
      <c r="C32" s="3">
        <v>0.35</v>
      </c>
      <c r="D32" s="2">
        <f>D31*C32</f>
        <v>420</v>
      </c>
      <c r="E32" s="6" t="s">
        <v>31</v>
      </c>
      <c r="F32" s="7" t="s">
        <v>30</v>
      </c>
      <c r="G32" s="7" t="s">
        <v>32</v>
      </c>
      <c r="H32" s="8"/>
    </row>
    <row r="33" spans="1:8" x14ac:dyDescent="0.25">
      <c r="A33" t="s">
        <v>8</v>
      </c>
      <c r="C33" s="3"/>
      <c r="D33" s="2">
        <f>D31-D32</f>
        <v>780</v>
      </c>
      <c r="E33" s="9" t="s">
        <v>39</v>
      </c>
      <c r="F33" s="10" t="s">
        <v>33</v>
      </c>
      <c r="G33" s="10" t="s">
        <v>34</v>
      </c>
      <c r="H33" s="11"/>
    </row>
    <row r="34" spans="1:8" x14ac:dyDescent="0.25">
      <c r="A34" t="s">
        <v>9</v>
      </c>
      <c r="B34" t="s">
        <v>27</v>
      </c>
      <c r="C34" s="3">
        <v>2.5000000000000001E-2</v>
      </c>
      <c r="D34" s="2">
        <f>D33*C34</f>
        <v>19.5</v>
      </c>
      <c r="E34" s="12" t="s">
        <v>37</v>
      </c>
      <c r="F34" s="13" t="s">
        <v>35</v>
      </c>
      <c r="G34" s="13" t="s">
        <v>36</v>
      </c>
      <c r="H34" s="14"/>
    </row>
    <row r="35" spans="1:8" x14ac:dyDescent="0.25">
      <c r="A35" t="s">
        <v>10</v>
      </c>
      <c r="C35" s="3"/>
      <c r="D35" s="2">
        <f>D33-D34</f>
        <v>760.5</v>
      </c>
    </row>
    <row r="36" spans="1:8" x14ac:dyDescent="0.25">
      <c r="A36" t="s">
        <v>11</v>
      </c>
      <c r="B36" t="s">
        <v>1</v>
      </c>
      <c r="C36" s="3"/>
      <c r="D36" s="2">
        <v>174</v>
      </c>
      <c r="F36" t="s">
        <v>30</v>
      </c>
      <c r="G36" s="4">
        <f>(D45-D37)*100/D37</f>
        <v>28.410914927768861</v>
      </c>
      <c r="H36" t="s">
        <v>38</v>
      </c>
    </row>
    <row r="37" spans="1:8" x14ac:dyDescent="0.25">
      <c r="A37" t="s">
        <v>12</v>
      </c>
      <c r="C37" s="3"/>
      <c r="D37" s="2">
        <f>D35+D36</f>
        <v>934.5</v>
      </c>
      <c r="F37" t="s">
        <v>33</v>
      </c>
      <c r="G37" s="4">
        <f>(D45-D37)*100/D45</f>
        <v>22.125</v>
      </c>
      <c r="H37" t="s">
        <v>38</v>
      </c>
    </row>
    <row r="38" spans="1:8" x14ac:dyDescent="0.25">
      <c r="A38" t="s">
        <v>13</v>
      </c>
      <c r="B38" s="3" t="s">
        <v>5</v>
      </c>
      <c r="C38" s="3">
        <v>0.08</v>
      </c>
      <c r="D38" s="2">
        <f>D37*C38</f>
        <v>74.760000000000005</v>
      </c>
      <c r="F38" t="s">
        <v>35</v>
      </c>
      <c r="G38" s="5" t="s">
        <v>40</v>
      </c>
    </row>
    <row r="39" spans="1:8" x14ac:dyDescent="0.25">
      <c r="A39" t="s">
        <v>14</v>
      </c>
      <c r="B39" s="3"/>
      <c r="C39" s="3"/>
      <c r="D39" s="2">
        <f>D37+D38</f>
        <v>1009.26</v>
      </c>
    </row>
    <row r="40" spans="1:8" x14ac:dyDescent="0.25">
      <c r="A40" t="s">
        <v>15</v>
      </c>
      <c r="B40" s="3" t="s">
        <v>2</v>
      </c>
      <c r="C40" s="3">
        <f>D40/D39</f>
        <v>0.11824505082932041</v>
      </c>
      <c r="D40" s="2">
        <f>D41-D39</f>
        <v>119.33999999999992</v>
      </c>
      <c r="E40" t="s">
        <v>29</v>
      </c>
    </row>
    <row r="41" spans="1:8" x14ac:dyDescent="0.25">
      <c r="A41" t="s">
        <v>16</v>
      </c>
      <c r="B41" s="3"/>
      <c r="C41" s="3"/>
      <c r="D41" s="2">
        <f>D43-D42</f>
        <v>1128.5999999999999</v>
      </c>
    </row>
    <row r="42" spans="1:8" x14ac:dyDescent="0.25">
      <c r="A42" t="s">
        <v>17</v>
      </c>
      <c r="B42" s="3" t="s">
        <v>3</v>
      </c>
      <c r="C42" s="1">
        <v>0.01</v>
      </c>
      <c r="D42" s="2">
        <f>D43*C42</f>
        <v>11.4</v>
      </c>
    </row>
    <row r="43" spans="1:8" x14ac:dyDescent="0.25">
      <c r="A43" t="s">
        <v>18</v>
      </c>
      <c r="B43" s="3"/>
      <c r="C43" s="3"/>
      <c r="D43" s="2">
        <v>1140</v>
      </c>
    </row>
    <row r="44" spans="1:8" x14ac:dyDescent="0.25">
      <c r="A44" t="s">
        <v>19</v>
      </c>
      <c r="B44" s="3" t="s">
        <v>4</v>
      </c>
      <c r="C44" s="3">
        <v>0.05</v>
      </c>
      <c r="D44" s="2">
        <v>60</v>
      </c>
    </row>
    <row r="45" spans="1:8" x14ac:dyDescent="0.25">
      <c r="A45" t="s">
        <v>20</v>
      </c>
      <c r="B45" s="3" t="s">
        <v>26</v>
      </c>
      <c r="C45" s="3"/>
      <c r="D45" s="2">
        <v>1200</v>
      </c>
    </row>
    <row r="49" spans="1:8" x14ac:dyDescent="0.25">
      <c r="A49" t="s">
        <v>41</v>
      </c>
    </row>
    <row r="52" spans="1:8" x14ac:dyDescent="0.25">
      <c r="A52" t="s">
        <v>0</v>
      </c>
      <c r="B52" s="3"/>
    </row>
    <row r="53" spans="1:8" x14ac:dyDescent="0.25">
      <c r="A53" t="s">
        <v>7</v>
      </c>
      <c r="B53" s="3"/>
    </row>
    <row r="54" spans="1:8" x14ac:dyDescent="0.25">
      <c r="A54" t="s">
        <v>8</v>
      </c>
      <c r="B54" s="3"/>
    </row>
    <row r="55" spans="1:8" x14ac:dyDescent="0.25">
      <c r="A55" t="s">
        <v>9</v>
      </c>
      <c r="B55" s="3"/>
    </row>
    <row r="56" spans="1:8" x14ac:dyDescent="0.25">
      <c r="A56" t="s">
        <v>10</v>
      </c>
      <c r="B56" s="3"/>
    </row>
    <row r="57" spans="1:8" x14ac:dyDescent="0.25">
      <c r="A57" t="s">
        <v>11</v>
      </c>
      <c r="B57" s="3"/>
    </row>
    <row r="58" spans="1:8" x14ac:dyDescent="0.25">
      <c r="A58" t="s">
        <v>12</v>
      </c>
      <c r="B58" s="3"/>
      <c r="C58" s="2">
        <v>0.56000000000000005</v>
      </c>
    </row>
    <row r="59" spans="1:8" x14ac:dyDescent="0.25">
      <c r="A59" t="s">
        <v>13</v>
      </c>
      <c r="B59" s="3">
        <v>0.254</v>
      </c>
      <c r="C59" s="2">
        <f>C58*B59</f>
        <v>0.14224000000000001</v>
      </c>
    </row>
    <row r="60" spans="1:8" x14ac:dyDescent="0.25">
      <c r="A60" t="s">
        <v>14</v>
      </c>
      <c r="B60" s="3"/>
      <c r="C60" s="2">
        <f>C58+C59</f>
        <v>0.70224000000000009</v>
      </c>
      <c r="D60" s="6" t="s">
        <v>31</v>
      </c>
      <c r="E60" s="7" t="s">
        <v>30</v>
      </c>
      <c r="F60" s="7" t="s">
        <v>32</v>
      </c>
      <c r="H60" s="2">
        <f>(C66-C58)*100/C58</f>
        <v>76.785714285714263</v>
      </c>
    </row>
    <row r="61" spans="1:8" x14ac:dyDescent="0.25">
      <c r="A61" t="s">
        <v>15</v>
      </c>
      <c r="B61" s="3">
        <v>0.185</v>
      </c>
      <c r="C61" s="2">
        <f>C60*B61</f>
        <v>0.12991440000000001</v>
      </c>
      <c r="D61" s="9" t="s">
        <v>39</v>
      </c>
      <c r="E61" s="10" t="s">
        <v>33</v>
      </c>
      <c r="F61" s="10" t="s">
        <v>34</v>
      </c>
      <c r="H61" s="2">
        <f>(C66-C58)*100/C66</f>
        <v>43.434343434343425</v>
      </c>
    </row>
    <row r="62" spans="1:8" x14ac:dyDescent="0.25">
      <c r="A62" t="s">
        <v>16</v>
      </c>
      <c r="B62" s="3"/>
      <c r="C62" s="2">
        <f>C60+C61</f>
        <v>0.83215440000000007</v>
      </c>
      <c r="D62" s="12" t="s">
        <v>37</v>
      </c>
      <c r="E62" s="13" t="s">
        <v>35</v>
      </c>
      <c r="F62" s="13" t="s">
        <v>36</v>
      </c>
      <c r="H62">
        <f>C66/C58</f>
        <v>1.7678571428571426</v>
      </c>
    </row>
    <row r="63" spans="1:8" x14ac:dyDescent="0.25">
      <c r="A63" t="s">
        <v>17</v>
      </c>
      <c r="B63" s="3">
        <v>2.5000000000000001E-2</v>
      </c>
      <c r="C63" s="2">
        <v>0.02</v>
      </c>
    </row>
    <row r="64" spans="1:8" x14ac:dyDescent="0.25">
      <c r="A64" t="s">
        <v>18</v>
      </c>
      <c r="B64" s="3"/>
      <c r="C64" s="2">
        <f>C62/100*102.5</f>
        <v>0.85295825999999997</v>
      </c>
    </row>
    <row r="65" spans="1:4" x14ac:dyDescent="0.25">
      <c r="A65" t="s">
        <v>19</v>
      </c>
      <c r="B65" s="3">
        <v>0.13500000000000001</v>
      </c>
      <c r="C65" s="2">
        <v>0.13</v>
      </c>
    </row>
    <row r="66" spans="1:4" x14ac:dyDescent="0.25">
      <c r="A66" t="s">
        <v>20</v>
      </c>
      <c r="B66" s="3"/>
      <c r="C66" s="2">
        <v>0.99</v>
      </c>
    </row>
    <row r="68" spans="1:4" x14ac:dyDescent="0.25">
      <c r="D68" s="2"/>
    </row>
    <row r="69" spans="1:4" x14ac:dyDescent="0.25">
      <c r="A69" t="s">
        <v>42</v>
      </c>
    </row>
    <row r="71" spans="1:4" x14ac:dyDescent="0.25">
      <c r="A71" t="s">
        <v>0</v>
      </c>
      <c r="B71">
        <v>1200</v>
      </c>
      <c r="D71" s="2"/>
    </row>
    <row r="72" spans="1:4" x14ac:dyDescent="0.25">
      <c r="A72" t="s">
        <v>7</v>
      </c>
      <c r="B72">
        <v>420</v>
      </c>
      <c r="C72" s="1">
        <v>0.35</v>
      </c>
    </row>
    <row r="73" spans="1:4" x14ac:dyDescent="0.25">
      <c r="A73" t="s">
        <v>8</v>
      </c>
      <c r="B73">
        <v>780</v>
      </c>
    </row>
    <row r="74" spans="1:4" x14ac:dyDescent="0.25">
      <c r="A74" t="s">
        <v>9</v>
      </c>
      <c r="B74">
        <v>19.5</v>
      </c>
      <c r="C74" s="3">
        <v>2.5000000000000001E-2</v>
      </c>
    </row>
    <row r="75" spans="1:4" x14ac:dyDescent="0.25">
      <c r="A75" t="s">
        <v>10</v>
      </c>
      <c r="B75">
        <v>760.5</v>
      </c>
    </row>
    <row r="76" spans="1:4" x14ac:dyDescent="0.25">
      <c r="A76" t="s">
        <v>43</v>
      </c>
    </row>
    <row r="77" spans="1:4" x14ac:dyDescent="0.25">
      <c r="A77" t="s">
        <v>44</v>
      </c>
      <c r="B77">
        <v>15.6</v>
      </c>
      <c r="C77" s="1">
        <v>0.02</v>
      </c>
    </row>
    <row r="78" spans="1:4" x14ac:dyDescent="0.25">
      <c r="A78" t="s">
        <v>45</v>
      </c>
      <c r="B78">
        <v>11</v>
      </c>
    </row>
    <row r="79" spans="1:4" x14ac:dyDescent="0.25">
      <c r="A79" t="s">
        <v>11</v>
      </c>
      <c r="B79">
        <v>174</v>
      </c>
    </row>
    <row r="80" spans="1:4" x14ac:dyDescent="0.25">
      <c r="A80" t="s">
        <v>12</v>
      </c>
      <c r="B80">
        <v>961.1</v>
      </c>
    </row>
    <row r="81" spans="1:3" x14ac:dyDescent="0.25">
      <c r="A81" t="s">
        <v>13</v>
      </c>
      <c r="B81">
        <v>76.89</v>
      </c>
      <c r="C81" s="1">
        <v>0.08</v>
      </c>
    </row>
    <row r="82" spans="1:3" x14ac:dyDescent="0.25">
      <c r="A82" t="s">
        <v>14</v>
      </c>
      <c r="B82" s="2">
        <v>1037.99</v>
      </c>
    </row>
    <row r="83" spans="1:3" x14ac:dyDescent="0.25">
      <c r="A83" t="s">
        <v>15</v>
      </c>
    </row>
    <row r="84" spans="1:3" x14ac:dyDescent="0.25">
      <c r="A84" t="s">
        <v>16</v>
      </c>
      <c r="B84">
        <f>B86-B85</f>
        <v>1128.5999999999999</v>
      </c>
    </row>
    <row r="85" spans="1:3" x14ac:dyDescent="0.25">
      <c r="A85" t="s">
        <v>17</v>
      </c>
      <c r="B85">
        <f>1140/100*1</f>
        <v>11.4</v>
      </c>
      <c r="C85" s="1">
        <v>0.01</v>
      </c>
    </row>
    <row r="86" spans="1:3" x14ac:dyDescent="0.25">
      <c r="A86" t="s">
        <v>18</v>
      </c>
      <c r="B86">
        <f>1200-60</f>
        <v>1140</v>
      </c>
    </row>
    <row r="87" spans="1:3" x14ac:dyDescent="0.25">
      <c r="A87" t="s">
        <v>19</v>
      </c>
      <c r="B87">
        <f>1200/100*5</f>
        <v>60</v>
      </c>
      <c r="C87" s="1">
        <v>0.05</v>
      </c>
    </row>
    <row r="88" spans="1:3" x14ac:dyDescent="0.25">
      <c r="A88" t="s">
        <v>20</v>
      </c>
      <c r="B88">
        <v>1200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2017-11-08T10:18:46Z</dcterms:created>
  <dcterms:modified xsi:type="dcterms:W3CDTF">2018-01-26T12:07:34Z</dcterms:modified>
</cp:coreProperties>
</file>