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Logistic_report_extract\report\"/>
    </mc:Choice>
  </mc:AlternateContent>
  <xr:revisionPtr revIDLastSave="0" documentId="13_ncr:1_{11381F1C-CDDA-4607-9BC0-AC3E8FBEF304}" xr6:coauthVersionLast="41" xr6:coauthVersionMax="41" xr10:uidLastSave="{00000000-0000-0000-0000-000000000000}"/>
  <bookViews>
    <workbookView xWindow="3420" yWindow="3420" windowWidth="21600" windowHeight="11385" xr2:uid="{DDCDFA85-EBA4-44BF-9784-F6ACFB77183C}"/>
  </bookViews>
  <sheets>
    <sheet name="Weekly Report" sheetId="1" r:id="rId1"/>
  </sheets>
  <definedNames>
    <definedName name="_xlnm._FilterDatabase" localSheetId="0" hidden="1">'Weekly Report'!$A$4:$P$16</definedName>
    <definedName name="_xlnm.Print_Area" localSheetId="0">'Weekly Report'!$A$1:$P$22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P9" i="1" l="1"/>
  <c r="C17" i="1"/>
  <c r="C16" i="1"/>
  <c r="K14" i="1" l="1"/>
  <c r="P14" i="1" s="1"/>
  <c r="P11" i="1"/>
  <c r="P13" i="1" l="1"/>
  <c r="P10" i="1" l="1"/>
  <c r="K12" i="1" l="1"/>
  <c r="P8" i="1"/>
  <c r="M8" i="1"/>
</calcChain>
</file>

<file path=xl/sharedStrings.xml><?xml version="1.0" encoding="utf-8"?>
<sst xmlns="http://schemas.openxmlformats.org/spreadsheetml/2006/main" count="138" uniqueCount="53">
  <si>
    <t>Inv. Amount</t>
  </si>
  <si>
    <t>Invoice No.</t>
  </si>
  <si>
    <t>Supplier</t>
  </si>
  <si>
    <t>NTRA</t>
  </si>
  <si>
    <t>Clearance Process</t>
  </si>
  <si>
    <t>Done</t>
  </si>
  <si>
    <t>N.A</t>
  </si>
  <si>
    <t>Pick Up</t>
  </si>
  <si>
    <t>LG</t>
  </si>
  <si>
    <t>Form 4</t>
  </si>
  <si>
    <t>RBH</t>
  </si>
  <si>
    <t>Legalization</t>
  </si>
  <si>
    <t>SAMCOM</t>
  </si>
  <si>
    <t>Dep.</t>
  </si>
  <si>
    <t>ETA</t>
  </si>
  <si>
    <t>30 Days</t>
  </si>
  <si>
    <t>Type</t>
  </si>
  <si>
    <t>National
Security</t>
  </si>
  <si>
    <t>Shipping</t>
  </si>
  <si>
    <t>Gate in</t>
  </si>
  <si>
    <t>Warehouse</t>
  </si>
  <si>
    <t>Shipment Preparation</t>
  </si>
  <si>
    <t>ETA: Estimated Time of Arrival</t>
  </si>
  <si>
    <t>Dep. Departure date</t>
  </si>
  <si>
    <t xml:space="preserve">All the Warehouse gate in dates are estimated according given dates </t>
  </si>
  <si>
    <t>GSL</t>
  </si>
  <si>
    <t>*</t>
  </si>
  <si>
    <t xml:space="preserve">SAM/01258/2018 </t>
  </si>
  <si>
    <t>SAM/00016/2019</t>
  </si>
  <si>
    <t>Clearance</t>
  </si>
  <si>
    <t>21 Days</t>
  </si>
  <si>
    <t>Shipping Mode</t>
  </si>
  <si>
    <t>4 Days</t>
  </si>
  <si>
    <t>Waiting</t>
  </si>
  <si>
    <t>12 Days</t>
  </si>
  <si>
    <t>Total Amount</t>
  </si>
  <si>
    <t>2012019-PI22-1</t>
  </si>
  <si>
    <t>Highlighted Already Done</t>
  </si>
  <si>
    <t>7 Days</t>
  </si>
  <si>
    <t>Swift</t>
  </si>
  <si>
    <t>FAAC</t>
  </si>
  <si>
    <t>Yes</t>
  </si>
  <si>
    <t>15 Days</t>
  </si>
  <si>
    <t>Waiting Payment</t>
  </si>
  <si>
    <t xml:space="preserve">           Readiness</t>
  </si>
  <si>
    <t>SO</t>
  </si>
  <si>
    <t>SO: Sales Order</t>
  </si>
  <si>
    <t>2012019-PI21-1</t>
  </si>
  <si>
    <t>ship</t>
  </si>
  <si>
    <t>air</t>
  </si>
  <si>
    <t>Currency</t>
  </si>
  <si>
    <t>USD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</si>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</sst>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[$EUR]\ #,##0.00_);\([$EUR]\ #,##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sz val="8"/>
      <color rgb="FF1F3864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10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16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7" fontId="4" fillId="2" borderId="3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7" fontId="5" fillId="2" borderId="3" xfId="1" applyNumberFormat="1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7" fontId="5" fillId="3" borderId="3" xfId="1" applyNumberFormat="1" applyFont="1" applyFill="1" applyBorder="1" applyAlignment="1">
      <alignment horizontal="left" vertical="center"/>
    </xf>
    <xf numFmtId="16" fontId="5" fillId="0" borderId="3" xfId="0" applyNumberFormat="1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" fontId="5" fillId="2" borderId="3" xfId="0" applyNumberFormat="1" applyFont="1" applyFill="1" applyBorder="1" applyAlignment="1">
      <alignment horizontal="center" vertical="center"/>
    </xf>
    <xf numFmtId="16" fontId="5" fillId="3" borderId="3" xfId="0" applyNumberFormat="1" applyFont="1" applyFill="1" applyBorder="1" applyAlignment="1">
      <alignment horizontal="center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2" borderId="3" xfId="1" applyNumberFormat="1" applyFont="1" applyFill="1" applyBorder="1" applyAlignment="1">
      <alignment horizontal="left" vertical="center"/>
    </xf>
    <xf numFmtId="7" fontId="4" fillId="2" borderId="0" xfId="1" applyNumberFormat="1" applyFont="1" applyFill="1" applyAlignment="1">
      <alignment horizontal="left" vertical="center"/>
    </xf>
    <xf numFmtId="164" fontId="5" fillId="3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/><Relationship Id="rId13" Type="http://schemas.openxmlformats.org/officeDocument/2006/relationships/image" Target="../media/image10.png"/><Relationship Id="rId3" Type="http://schemas.microsoft.com/office/2007/relationships/hdphoto" Target="../media/hdphoto1.wdp"/><Relationship Id="rId7" Type="http://schemas.microsoft.com/office/2007/relationships/hdphoto" Target="../media/hdphoto2.wdp"/><Relationship Id="rId12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microsoft.com/office/2007/relationships/hdphoto" Target="../media/hdphoto5.wdp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microsoft.com/office/2007/relationships/hdphoto" Target="../media/hdphoto3.wdp"/><Relationship Id="rId5" Type="http://schemas.openxmlformats.org/officeDocument/2006/relationships/image" Target="../media/image4.jpeg"/><Relationship Id="rId15" Type="http://schemas.openxmlformats.org/officeDocument/2006/relationships/image" Target="../media/image11.png"/><Relationship Id="rId10" Type="http://schemas.openxmlformats.org/officeDocument/2006/relationships/image" Target="../media/image8.png"/><Relationship Id="rId4" Type="http://schemas.openxmlformats.org/officeDocument/2006/relationships/image" Target="../media/image3.jpeg"/><Relationship Id="rId9" Type="http://schemas.openxmlformats.org/officeDocument/2006/relationships/image" Target="../media/image7.png"/><Relationship Id="rId14" Type="http://schemas.microsoft.com/office/2007/relationships/hdphoto" Target="../media/hdphoto4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117964</xdr:colOff>
      <xdr:row>1</xdr:row>
      <xdr:rowOff>219818</xdr:rowOff>
    </xdr:from>
    <xdr:ext cx="278414" cy="278414"/>
    <xdr:pic>
      <xdr:nvPicPr>
        <xdr:cNvPr id="4" name="Picture 3" descr="ÙØªÙØ¬Ø© Ø¨Ø­Ø« Ø§ÙØµÙØ± Ø¹Ù âªSupplier Logoâ¬â">
          <a:extLst>
            <a:ext uri="{FF2B5EF4-FFF2-40B4-BE49-F238E27FC236}">
              <a16:creationId xmlns:a16="http://schemas.microsoft.com/office/drawing/2014/main" id="{4FBB44A2-9579-4AC0-9C61-8FFB1A9E7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9618" y="410318"/>
          <a:ext cx="278414" cy="278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102577</xdr:colOff>
      <xdr:row>1</xdr:row>
      <xdr:rowOff>261055</xdr:rowOff>
    </xdr:from>
    <xdr:ext cx="363804" cy="349252"/>
    <xdr:pic>
      <xdr:nvPicPr>
        <xdr:cNvPr id="5" name="Picture 4" descr="ØµÙØ±Ø© Ø°Ø§Øª ØµÙØ©">
          <a:extLst>
            <a:ext uri="{FF2B5EF4-FFF2-40B4-BE49-F238E27FC236}">
              <a16:creationId xmlns:a16="http://schemas.microsoft.com/office/drawing/2014/main" id="{2AA75FC9-7D4C-4997-BA49-DD9CCE0CF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5904" y="451555"/>
          <a:ext cx="363804" cy="349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18634</xdr:colOff>
      <xdr:row>2</xdr:row>
      <xdr:rowOff>51671</xdr:rowOff>
    </xdr:from>
    <xdr:ext cx="395415" cy="144883"/>
    <xdr:pic>
      <xdr:nvPicPr>
        <xdr:cNvPr id="6" name="Picture 5" descr="ÙØªÙØ¬Ø© Ø¨Ø­Ø« Ø§ÙØµÙØ± Ø¹Ù âªntra logoâ¬â">
          <a:extLst>
            <a:ext uri="{FF2B5EF4-FFF2-40B4-BE49-F238E27FC236}">
              <a16:creationId xmlns:a16="http://schemas.microsoft.com/office/drawing/2014/main" id="{4DA38F50-FE9F-4F7A-94D9-11646CC4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8615" y="520594"/>
          <a:ext cx="395415" cy="144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136958</xdr:colOff>
      <xdr:row>2</xdr:row>
      <xdr:rowOff>47874</xdr:rowOff>
    </xdr:from>
    <xdr:ext cx="263409" cy="259857"/>
    <xdr:pic>
      <xdr:nvPicPr>
        <xdr:cNvPr id="7" name="Picture 6" descr="ÙØªÙØ¬Ø© Ø¨Ø­Ø« Ø§ÙØµÙØ± Ø¹Ù âªnational security egypt logoâ¬â">
          <a:extLst>
            <a:ext uri="{FF2B5EF4-FFF2-40B4-BE49-F238E27FC236}">
              <a16:creationId xmlns:a16="http://schemas.microsoft.com/office/drawing/2014/main" id="{B32F5762-DB32-4DE6-A5DA-E81494C00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6054" y="516797"/>
          <a:ext cx="263409" cy="25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15</xdr:col>
      <xdr:colOff>160645</xdr:colOff>
      <xdr:row>1</xdr:row>
      <xdr:rowOff>253038</xdr:rowOff>
    </xdr:from>
    <xdr:to>
      <xdr:col>15</xdr:col>
      <xdr:colOff>491507</xdr:colOff>
      <xdr:row>3</xdr:row>
      <xdr:rowOff>51288</xdr:rowOff>
    </xdr:to>
    <xdr:pic>
      <xdr:nvPicPr>
        <xdr:cNvPr id="8" name="Picture 7" descr="ÙØªÙØ¬Ø© Ø¨Ø­Ø« Ø§ÙØµÙØ± Ø¹Ù âªwarehouse logoâ¬â">
          <a:extLst>
            <a:ext uri="{FF2B5EF4-FFF2-40B4-BE49-F238E27FC236}">
              <a16:creationId xmlns:a16="http://schemas.microsoft.com/office/drawing/2014/main" id="{044BC052-0073-4B41-9A34-22918C3DFE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9939" b="89857" l="462" r="96000">
                      <a14:foregroundMark x1="60615" y1="53996" x2="60615" y2="53996"/>
                      <a14:foregroundMark x1="39231" y1="52869" x2="39231" y2="52869"/>
                      <a14:foregroundMark x1="32000" y1="64857" x2="32000" y2="64857"/>
                      <a14:foregroundMark x1="47077" y1="66086" x2="47077" y2="66086"/>
                      <a14:foregroundMark x1="66462" y1="66291" x2="66462" y2="66291"/>
                    </a14:backgroundRemoval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6394" b="29583"/>
        <a:stretch/>
      </xdr:blipFill>
      <xdr:spPr bwMode="auto">
        <a:xfrm>
          <a:off x="7817280" y="443538"/>
          <a:ext cx="330862" cy="259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160556</xdr:colOff>
      <xdr:row>1</xdr:row>
      <xdr:rowOff>158961</xdr:rowOff>
    </xdr:from>
    <xdr:to>
      <xdr:col>12</xdr:col>
      <xdr:colOff>27001</xdr:colOff>
      <xdr:row>2</xdr:row>
      <xdr:rowOff>161511</xdr:rowOff>
    </xdr:to>
    <xdr:pic>
      <xdr:nvPicPr>
        <xdr:cNvPr id="9" name="Picture 8" descr="ÙØªÙØ¬Ø© Ø¨Ø­Ø« Ø§ÙØµÙØ± Ø¹Ù âªbank logoâ¬â">
          <a:extLst>
            <a:ext uri="{FF2B5EF4-FFF2-40B4-BE49-F238E27FC236}">
              <a16:creationId xmlns:a16="http://schemas.microsoft.com/office/drawing/2014/main" id="{6E8502DF-F238-4D4A-B6AF-AE5347E346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965" t="21118" r="22123" b="29193"/>
        <a:stretch/>
      </xdr:blipFill>
      <xdr:spPr bwMode="auto">
        <a:xfrm>
          <a:off x="6534979" y="349461"/>
          <a:ext cx="355119" cy="2809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256441</xdr:colOff>
      <xdr:row>1</xdr:row>
      <xdr:rowOff>65943</xdr:rowOff>
    </xdr:from>
    <xdr:to>
      <xdr:col>6</xdr:col>
      <xdr:colOff>547607</xdr:colOff>
      <xdr:row>2</xdr:row>
      <xdr:rowOff>159407</xdr:rowOff>
    </xdr:to>
    <xdr:pic>
      <xdr:nvPicPr>
        <xdr:cNvPr id="10" name="Picture 9" descr="ÙØªÙØ¬Ø© Ø¨Ø­Ø« Ø§ÙØµÙØ± Ø¹Ù âªegyptian Embassy logoâ¬â">
          <a:extLst>
            <a:ext uri="{FF2B5EF4-FFF2-40B4-BE49-F238E27FC236}">
              <a16:creationId xmlns:a16="http://schemas.microsoft.com/office/drawing/2014/main" id="{EE77089C-19E9-4F3E-89D1-A10EE1245E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255" r="35502" b="36495"/>
        <a:stretch/>
      </xdr:blipFill>
      <xdr:spPr bwMode="auto">
        <a:xfrm>
          <a:off x="3831979" y="256443"/>
          <a:ext cx="291166" cy="371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135021</xdr:colOff>
      <xdr:row>2</xdr:row>
      <xdr:rowOff>2284</xdr:rowOff>
    </xdr:from>
    <xdr:to>
      <xdr:col>7</xdr:col>
      <xdr:colOff>411945</xdr:colOff>
      <xdr:row>3</xdr:row>
      <xdr:rowOff>14654</xdr:rowOff>
    </xdr:to>
    <xdr:pic>
      <xdr:nvPicPr>
        <xdr:cNvPr id="11" name="Picture 10" descr="ÙØªÙØ¬Ø© Ø¨Ø­Ø« Ø§ÙØµÙØ± Ø¹Ù âªtruck iconâ¬â">
          <a:extLst>
            <a:ext uri="{FF2B5EF4-FFF2-40B4-BE49-F238E27FC236}">
              <a16:creationId xmlns:a16="http://schemas.microsoft.com/office/drawing/2014/main" id="{D9D70A1A-7C3E-4916-8788-6A5D4A6E4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sharpenSoften amount="5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8290" y="471207"/>
          <a:ext cx="276924" cy="195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18</xdr:col>
      <xdr:colOff>220601</xdr:colOff>
      <xdr:row>11</xdr:row>
      <xdr:rowOff>58</xdr:rowOff>
    </xdr:from>
    <xdr:ext cx="350853" cy="108472"/>
    <xdr:pic>
      <xdr:nvPicPr>
        <xdr:cNvPr id="30" name="Picture 29" descr="ÙØªÙØ¬Ø© Ø¨Ø­Ø« Ø§ÙØµÙØ± Ø¹Ù âªdhl logoâ¬â">
          <a:extLst>
            <a:ext uri="{FF2B5EF4-FFF2-40B4-BE49-F238E27FC236}">
              <a16:creationId xmlns:a16="http://schemas.microsoft.com/office/drawing/2014/main" id="{C99771E3-8E06-4D22-9544-75E81C632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7601" y="1619308"/>
          <a:ext cx="350853" cy="108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297987</xdr:colOff>
      <xdr:row>10</xdr:row>
      <xdr:rowOff>3679</xdr:rowOff>
    </xdr:from>
    <xdr:ext cx="169885" cy="90721"/>
    <xdr:pic>
      <xdr:nvPicPr>
        <xdr:cNvPr id="31" name="Picture 30" descr="ÙØªÙØ¬Ø© Ø¨Ø­Ø« Ø§ÙØµÙØ± Ø¹Ù âªplane logoâ¬â">
          <a:extLst>
            <a:ext uri="{FF2B5EF4-FFF2-40B4-BE49-F238E27FC236}">
              <a16:creationId xmlns:a16="http://schemas.microsoft.com/office/drawing/2014/main" id="{31662EEA-8D46-44DF-B4A8-6A15A3826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4987" y="1461004"/>
          <a:ext cx="169885" cy="90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18</xdr:col>
      <xdr:colOff>219075</xdr:colOff>
      <xdr:row>4</xdr:row>
      <xdr:rowOff>95250</xdr:rowOff>
    </xdr:from>
    <xdr:to>
      <xdr:col>18</xdr:col>
      <xdr:colOff>549124</xdr:colOff>
      <xdr:row>5</xdr:row>
      <xdr:rowOff>85499</xdr:rowOff>
    </xdr:to>
    <xdr:pic>
      <xdr:nvPicPr>
        <xdr:cNvPr id="32" name="Picture 31" descr="ØµÙØ±Ø© Ø°Ø§Øª ØµÙØ©">
          <a:extLst>
            <a:ext uri="{FF2B5EF4-FFF2-40B4-BE49-F238E27FC236}">
              <a16:creationId xmlns:a16="http://schemas.microsoft.com/office/drawing/2014/main" id="{63F4E72F-7014-4B54-8E31-471AA07AB5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0506075" y="1228725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83348</xdr:colOff>
      <xdr:row>26</xdr:row>
      <xdr:rowOff>50392</xdr:rowOff>
    </xdr:from>
    <xdr:ext cx="350853" cy="108472"/>
    <xdr:pic>
      <xdr:nvPicPr>
        <xdr:cNvPr id="22" name="Picture 21" descr="ÙØªÙØ¬Ø© Ø¨Ø­Ø« Ø§ÙØµÙØ± Ø¹Ù âªdhl logoâ¬â">
          <a:extLst>
            <a:ext uri="{FF2B5EF4-FFF2-40B4-BE49-F238E27FC236}">
              <a16:creationId xmlns:a16="http://schemas.microsoft.com/office/drawing/2014/main" id="{CFEDEF06-5153-4D87-891E-560D08842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3483" y="1508450"/>
          <a:ext cx="350853" cy="108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160734</xdr:colOff>
      <xdr:row>25</xdr:row>
      <xdr:rowOff>54013</xdr:rowOff>
    </xdr:from>
    <xdr:ext cx="169885" cy="90721"/>
    <xdr:pic>
      <xdr:nvPicPr>
        <xdr:cNvPr id="23" name="Picture 22" descr="ÙØªÙØ¬Ø© Ø¨Ø­Ø« Ø§ÙØµÙØ± Ø¹Ù âªplane logoâ¬â">
          <a:extLst>
            <a:ext uri="{FF2B5EF4-FFF2-40B4-BE49-F238E27FC236}">
              <a16:creationId xmlns:a16="http://schemas.microsoft.com/office/drawing/2014/main" id="{C517A96C-8FF5-4D50-93CD-B80070CA8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869" y="1350878"/>
          <a:ext cx="169885" cy="90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81822</xdr:colOff>
      <xdr:row>24</xdr:row>
      <xdr:rowOff>8507</xdr:rowOff>
    </xdr:from>
    <xdr:ext cx="330049" cy="152175"/>
    <xdr:pic>
      <xdr:nvPicPr>
        <xdr:cNvPr id="24" name="Picture 23" descr="ØµÙØ±Ø© Ø°Ø§Øª ØµÙØ©">
          <a:extLst>
            <a:ext uri="{FF2B5EF4-FFF2-40B4-BE49-F238E27FC236}">
              <a16:creationId xmlns:a16="http://schemas.microsoft.com/office/drawing/2014/main" id="{B1777E56-7108-44F7-ADF2-60190820E6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5261957" y="1144180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219075</xdr:colOff>
      <xdr:row>5</xdr:row>
      <xdr:rowOff>95250</xdr:rowOff>
    </xdr:from>
    <xdr:ext cx="330049" cy="151442"/>
    <xdr:pic>
      <xdr:nvPicPr>
        <xdr:cNvPr id="21" name="Picture 20" descr="ØµÙØ±Ø© Ø°Ø§Øª ØµÙØ©">
          <a:extLst>
            <a:ext uri="{FF2B5EF4-FFF2-40B4-BE49-F238E27FC236}">
              <a16:creationId xmlns:a16="http://schemas.microsoft.com/office/drawing/2014/main" id="{80769A0B-B657-4588-9AB4-7C13F117DF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1465902" y="1230923"/>
          <a:ext cx="330049" cy="151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219075</xdr:colOff>
      <xdr:row>5</xdr:row>
      <xdr:rowOff>95250</xdr:rowOff>
    </xdr:from>
    <xdr:ext cx="330049" cy="151442"/>
    <xdr:pic>
      <xdr:nvPicPr>
        <xdr:cNvPr id="27" name="Picture 26" descr="ØµÙØ±Ø© Ø°Ø§Øª ØµÙØ©">
          <a:extLst>
            <a:ext uri="{FF2B5EF4-FFF2-40B4-BE49-F238E27FC236}">
              <a16:creationId xmlns:a16="http://schemas.microsoft.com/office/drawing/2014/main" id="{D05A361F-749C-418A-BF4F-9C7F05FF03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1561152" y="1230923"/>
          <a:ext cx="330049" cy="151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219075</xdr:colOff>
      <xdr:row>7</xdr:row>
      <xdr:rowOff>95250</xdr:rowOff>
    </xdr:from>
    <xdr:ext cx="330049" cy="151442"/>
    <xdr:pic>
      <xdr:nvPicPr>
        <xdr:cNvPr id="29" name="Picture 28" descr="ØµÙØ±Ø© Ø°Ø§Øª ØµÙØ©">
          <a:extLst>
            <a:ext uri="{FF2B5EF4-FFF2-40B4-BE49-F238E27FC236}">
              <a16:creationId xmlns:a16="http://schemas.microsoft.com/office/drawing/2014/main" id="{94D488B2-A6AB-4E5B-885E-DD8090BCBA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1561152" y="1392115"/>
          <a:ext cx="330049" cy="151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220601</xdr:colOff>
      <xdr:row>12</xdr:row>
      <xdr:rowOff>58</xdr:rowOff>
    </xdr:from>
    <xdr:ext cx="350853" cy="108472"/>
    <xdr:pic>
      <xdr:nvPicPr>
        <xdr:cNvPr id="34" name="Picture 33" descr="ÙØªÙØ¬Ø© Ø¨Ø­Ø« Ø§ÙØµÙØ± Ø¹Ù âªdhl logoâ¬â">
          <a:extLst>
            <a:ext uri="{FF2B5EF4-FFF2-40B4-BE49-F238E27FC236}">
              <a16:creationId xmlns:a16="http://schemas.microsoft.com/office/drawing/2014/main" id="{E824354B-39EE-4FAE-9724-2F8EB87DC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8601" y="1805667"/>
          <a:ext cx="350853" cy="108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219075</xdr:colOff>
      <xdr:row>5</xdr:row>
      <xdr:rowOff>95250</xdr:rowOff>
    </xdr:from>
    <xdr:ext cx="330049" cy="155901"/>
    <xdr:pic>
      <xdr:nvPicPr>
        <xdr:cNvPr id="40" name="Picture 39" descr="ØµÙØ±Ø© Ø°Ø§Øª ØµÙØ©">
          <a:extLst>
            <a:ext uri="{FF2B5EF4-FFF2-40B4-BE49-F238E27FC236}">
              <a16:creationId xmlns:a16="http://schemas.microsoft.com/office/drawing/2014/main" id="{261F0BE0-4E23-4FED-8633-B6E173D60B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0887075" y="906946"/>
          <a:ext cx="330049" cy="155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219075</xdr:colOff>
      <xdr:row>6</xdr:row>
      <xdr:rowOff>95250</xdr:rowOff>
    </xdr:from>
    <xdr:ext cx="330049" cy="151442"/>
    <xdr:pic>
      <xdr:nvPicPr>
        <xdr:cNvPr id="41" name="Picture 40" descr="ØµÙØ±Ø© Ø°Ø§Øª ØµÙØ©">
          <a:extLst>
            <a:ext uri="{FF2B5EF4-FFF2-40B4-BE49-F238E27FC236}">
              <a16:creationId xmlns:a16="http://schemas.microsoft.com/office/drawing/2014/main" id="{06354F87-38E1-42F1-B61C-D2127CBDDC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0887075" y="1072598"/>
          <a:ext cx="330049" cy="151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219075</xdr:colOff>
      <xdr:row>6</xdr:row>
      <xdr:rowOff>95250</xdr:rowOff>
    </xdr:from>
    <xdr:ext cx="330049" cy="151442"/>
    <xdr:pic>
      <xdr:nvPicPr>
        <xdr:cNvPr id="43" name="Picture 42" descr="ØµÙØ±Ø© Ø°Ø§Øª ØµÙØ©">
          <a:extLst>
            <a:ext uri="{FF2B5EF4-FFF2-40B4-BE49-F238E27FC236}">
              <a16:creationId xmlns:a16="http://schemas.microsoft.com/office/drawing/2014/main" id="{EA511059-CEA5-49B3-AAFD-57550B8F88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0887075" y="1072598"/>
          <a:ext cx="330049" cy="151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220601</xdr:colOff>
      <xdr:row>13</xdr:row>
      <xdr:rowOff>58</xdr:rowOff>
    </xdr:from>
    <xdr:ext cx="350853" cy="108472"/>
    <xdr:pic>
      <xdr:nvPicPr>
        <xdr:cNvPr id="35" name="Picture 34" descr="ÙØªÙØ¬Ø© Ø¨Ø­Ø« Ø§ÙØµÙØ± Ø¹Ù âªdhl logoâ¬â">
          <a:extLst>
            <a:ext uri="{FF2B5EF4-FFF2-40B4-BE49-F238E27FC236}">
              <a16:creationId xmlns:a16="http://schemas.microsoft.com/office/drawing/2014/main" id="{693D7F88-E31E-4D00-8AB5-80A21FC72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3949" y="2136971"/>
          <a:ext cx="350853" cy="108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7131-7063-4890-87C3-355B3502CF78}">
  <sheetPr>
    <pageSetUpPr fitToPage="1"/>
  </sheetPr>
  <dimension ref="A1:Q40"/>
  <sheetViews>
    <sheetView showGridLines="0" tabSelected="1" topLeftCell="C2" zoomScale="145" zoomScaleNormal="145" workbookViewId="0">
      <selection activeCell="K6" sqref="K6"/>
    </sheetView>
  </sheetViews>
  <sheetFormatPr defaultRowHeight="12.75" x14ac:dyDescent="0.25"/>
  <cols>
    <col min="1" max="1" width="9.85546875" style="1" bestFit="1" customWidth="1"/>
    <col min="2" max="2" width="17.28515625" style="3" customWidth="1"/>
    <col min="3" max="3" width="12.85546875" style="3" bestFit="1" customWidth="1"/>
    <col min="4" max="4" width="12.85546875" style="3" customWidth="1"/>
    <col min="5" max="5" width="7.140625" style="3" bestFit="1" customWidth="1"/>
    <col min="6" max="6" width="16.28515625" style="3" bestFit="1" customWidth="1"/>
    <col min="7" max="7" width="12.7109375" style="1" bestFit="1" customWidth="1"/>
    <col min="8" max="8" width="6.85546875" style="1" bestFit="1" customWidth="1"/>
    <col min="9" max="9" width="7.28515625" style="1" bestFit="1" customWidth="1"/>
    <col min="10" max="10" width="12.5703125" style="1" customWidth="1"/>
    <col min="11" max="11" width="6.85546875" style="1" bestFit="1" customWidth="1"/>
    <col min="12" max="12" width="7.28515625" style="1" bestFit="1" customWidth="1"/>
    <col min="13" max="13" width="8.85546875" style="1" bestFit="1" customWidth="1"/>
    <col min="14" max="14" width="6.85546875" style="1" bestFit="1" customWidth="1"/>
    <col min="15" max="15" width="7.85546875" style="1" bestFit="1" customWidth="1"/>
    <col min="16" max="16" width="10" style="1" bestFit="1" customWidth="1"/>
    <col min="17" max="16384" width="9.140625" style="1"/>
  </cols>
  <sheetData>
    <row r="1" spans="1:16" ht="15" customHeight="1" x14ac:dyDescent="0.25">
      <c r="A1" s="8"/>
      <c r="B1" s="8"/>
      <c r="C1" s="8"/>
      <c r="D1" s="8"/>
      <c r="E1" s="8"/>
      <c r="F1" s="34" t="s">
        <v>21</v>
      </c>
      <c r="G1" s="35"/>
      <c r="H1" s="36"/>
      <c r="I1" s="9"/>
      <c r="J1" s="9"/>
      <c r="K1" s="9"/>
      <c r="L1" s="10" t="s">
        <v>9</v>
      </c>
      <c r="M1" s="33" t="s">
        <v>4</v>
      </c>
      <c r="N1" s="33"/>
      <c r="O1" s="33"/>
      <c r="P1" s="9" t="s">
        <v>20</v>
      </c>
    </row>
    <row r="2" spans="1:16" ht="21.75" customHeight="1" x14ac:dyDescent="0.25">
      <c r="A2" s="8"/>
      <c r="B2" s="8"/>
      <c r="C2" s="8"/>
      <c r="D2" s="8"/>
      <c r="E2" s="8"/>
      <c r="F2" s="11" t="s">
        <v>2</v>
      </c>
      <c r="G2" s="9"/>
      <c r="H2" s="11" t="s">
        <v>7</v>
      </c>
      <c r="I2" s="34" t="s">
        <v>18</v>
      </c>
      <c r="J2" s="35"/>
      <c r="K2" s="36"/>
      <c r="L2" s="12"/>
      <c r="M2" s="13" t="s">
        <v>29</v>
      </c>
      <c r="N2" s="12" t="s">
        <v>3</v>
      </c>
      <c r="O2" s="13" t="s">
        <v>17</v>
      </c>
      <c r="P2" s="12" t="s">
        <v>19</v>
      </c>
    </row>
    <row r="3" spans="1:16" ht="14.25" customHeight="1" x14ac:dyDescent="0.25">
      <c r="A3" s="8"/>
      <c r="B3" s="8"/>
      <c r="C3" s="8"/>
      <c r="D3" s="8"/>
      <c r="E3" s="8"/>
      <c r="F3" s="11" t="s">
        <v>44</v>
      </c>
      <c r="G3" s="9"/>
      <c r="H3" s="11"/>
      <c r="I3" s="11" t="s">
        <v>16</v>
      </c>
      <c r="J3" s="14" t="s">
        <v>13</v>
      </c>
      <c r="K3" s="14" t="s">
        <v>14</v>
      </c>
      <c r="L3" s="11"/>
      <c r="M3" s="11"/>
      <c r="N3" s="11"/>
      <c r="O3" s="11"/>
      <c r="P3" s="11"/>
    </row>
    <row r="4" spans="1:16" x14ac:dyDescent="0.25">
      <c r="A4" s="15" t="s">
        <v>2</v>
      </c>
      <c r="B4" s="15" t="s">
        <v>1</v>
      </c>
      <c r="C4" s="15" t="s">
        <v>0</v>
      </c>
      <c r="D4" s="15" t="s">
        <v>50</v>
      </c>
      <c r="E4" s="15" t="s">
        <v>39</v>
      </c>
      <c r="F4" s="14"/>
      <c r="G4" s="8" t="s">
        <v>11</v>
      </c>
      <c r="H4" s="14"/>
      <c r="I4" s="9"/>
      <c r="J4" s="16"/>
      <c r="K4" s="17"/>
      <c r="L4" s="14"/>
      <c r="M4" s="14"/>
      <c r="N4" s="14"/>
      <c r="O4" s="14"/>
      <c r="P4" s="14"/>
    </row>
    <row r="5" spans="1:16" x14ac:dyDescent="0.25">
      <c r="A5" s="18" t="s">
        <v>8</v>
      </c>
      <c r="B5" s="18" t="s">
        <v>47</v>
      </c>
      <c r="C5" s="19">
        <v>12230</v>
      </c>
      <c r="D5" s="19" t="s">
        <v>51</v>
      </c>
      <c r="E5" s="19" t="s">
        <v>5</v>
      </c>
      <c r="F5" s="24" t="s">
        <v>5</v>
      </c>
      <c r="G5" s="24" t="s">
        <v>5</v>
      </c>
      <c r="H5" s="24" t="s">
        <v>5</v>
      </c>
      <c r="I5" s="25" t="s">
        <v>48</v>
      </c>
      <c r="J5" s="25">
        <v>43478</v>
      </c>
      <c r="K5" s="25">
        <v>43558</v>
      </c>
      <c r="L5" s="24" t="s">
        <v>5</v>
      </c>
      <c r="M5" s="25">
        <v>43536</v>
      </c>
      <c r="N5" s="24" t="s">
        <v>6</v>
      </c>
      <c r="O5" s="24" t="s">
        <v>6</v>
      </c>
      <c r="P5" s="25">
        <v>43538</v>
      </c>
    </row>
    <row r="6" spans="1:16" x14ac:dyDescent="0.25">
      <c r="A6" s="20" t="s">
        <v>8</v>
      </c>
      <c r="B6" s="20" t="s">
        <v>36</v>
      </c>
      <c r="C6" s="21">
        <v>37800</v>
      </c>
      <c r="D6" s="21" t="s">
        <v>51</v>
      </c>
      <c r="E6" s="21" t="s">
        <v>45</v>
      </c>
      <c r="F6" s="10"/>
      <c r="G6" s="10"/>
      <c r="H6" s="10"/>
      <c r="I6" s="22" t="s">
        <v>48</v>
      </c>
      <c r="J6" s="10"/>
      <c r="K6" s="10"/>
      <c r="L6" s="10"/>
      <c r="M6" s="23" t="s">
        <v>34</v>
      </c>
      <c r="N6" s="10"/>
      <c r="O6" s="10"/>
      <c r="P6" s="10"/>
    </row>
    <row r="7" spans="1:16" x14ac:dyDescent="0.25">
      <c r="A7" s="18" t="s">
        <v>8</v>
      </c>
      <c r="B7" s="18" t="s">
        <v>36</v>
      </c>
      <c r="C7" s="19">
        <v>46200</v>
      </c>
      <c r="D7" s="19" t="s">
        <v>51</v>
      </c>
      <c r="E7" s="19" t="s">
        <v>33</v>
      </c>
      <c r="F7" s="24"/>
      <c r="G7" s="24"/>
      <c r="H7" s="24"/>
      <c r="I7" s="25" t="s">
        <v>48</v>
      </c>
      <c r="J7" s="24"/>
      <c r="K7" s="24"/>
      <c r="L7" s="24"/>
      <c r="M7" s="24" t="s">
        <v>34</v>
      </c>
      <c r="N7" s="24"/>
      <c r="O7" s="24"/>
      <c r="P7" s="24"/>
    </row>
    <row r="8" spans="1:16" x14ac:dyDescent="0.25">
      <c r="A8" s="20" t="s">
        <v>8</v>
      </c>
      <c r="B8" s="20" t="s">
        <v>47</v>
      </c>
      <c r="C8" s="21">
        <v>23600</v>
      </c>
      <c r="D8" s="21" t="s">
        <v>51</v>
      </c>
      <c r="E8" s="21" t="s">
        <v>33</v>
      </c>
      <c r="F8" s="23" t="s">
        <v>5</v>
      </c>
      <c r="G8" s="23" t="s">
        <v>5</v>
      </c>
      <c r="H8" s="23" t="s">
        <v>5</v>
      </c>
      <c r="I8" s="26" t="s">
        <v>48</v>
      </c>
      <c r="J8" s="26">
        <v>43484</v>
      </c>
      <c r="K8" s="26">
        <v>43530</v>
      </c>
      <c r="L8" s="23" t="s">
        <v>5</v>
      </c>
      <c r="M8" s="26">
        <f>K8+13</f>
        <v>43543</v>
      </c>
      <c r="N8" s="23" t="s">
        <v>6</v>
      </c>
      <c r="O8" s="23" t="s">
        <v>6</v>
      </c>
      <c r="P8" s="26">
        <f>K8+15</f>
        <v>43545</v>
      </c>
    </row>
    <row r="9" spans="1:16" x14ac:dyDescent="0.25">
      <c r="A9" s="18" t="s">
        <v>40</v>
      </c>
      <c r="B9" s="18">
        <v>183000358</v>
      </c>
      <c r="C9" s="28">
        <v>15737.2</v>
      </c>
      <c r="D9" s="28" t="s">
        <v>52</v>
      </c>
      <c r="E9" s="19" t="s">
        <v>33</v>
      </c>
      <c r="F9" s="24" t="s">
        <v>5</v>
      </c>
      <c r="G9" s="24" t="s">
        <v>5</v>
      </c>
      <c r="H9" s="24" t="s">
        <v>5</v>
      </c>
      <c r="I9" s="25" t="s">
        <v>48</v>
      </c>
      <c r="J9" s="25">
        <v>43510</v>
      </c>
      <c r="K9" s="25">
        <v>43520</v>
      </c>
      <c r="L9" s="24" t="s">
        <v>5</v>
      </c>
      <c r="M9" s="25" t="s">
        <v>42</v>
      </c>
      <c r="N9" s="24" t="s">
        <v>6</v>
      </c>
      <c r="O9" s="24" t="s">
        <v>41</v>
      </c>
      <c r="P9" s="25">
        <f>K9+30</f>
        <v>43550</v>
      </c>
    </row>
    <row r="10" spans="1:16" x14ac:dyDescent="0.25">
      <c r="A10" s="20" t="s">
        <v>25</v>
      </c>
      <c r="B10" s="20">
        <v>1000589</v>
      </c>
      <c r="C10" s="21">
        <v>82034.14</v>
      </c>
      <c r="D10" s="21" t="s">
        <v>51</v>
      </c>
      <c r="E10" s="21" t="s">
        <v>5</v>
      </c>
      <c r="F10" s="23" t="s">
        <v>5</v>
      </c>
      <c r="G10" s="23" t="s">
        <v>33</v>
      </c>
      <c r="H10" s="26">
        <v>43526</v>
      </c>
      <c r="I10" s="26" t="s">
        <v>49</v>
      </c>
      <c r="J10" s="26">
        <v>43527</v>
      </c>
      <c r="K10" s="26">
        <v>43530</v>
      </c>
      <c r="L10" s="23" t="s">
        <v>5</v>
      </c>
      <c r="M10" s="26" t="s">
        <v>38</v>
      </c>
      <c r="N10" s="23" t="s">
        <v>32</v>
      </c>
      <c r="O10" s="23" t="s">
        <v>6</v>
      </c>
      <c r="P10" s="26">
        <f>4+7+K10</f>
        <v>43541</v>
      </c>
    </row>
    <row r="11" spans="1:16" x14ac:dyDescent="0.25">
      <c r="A11" s="18" t="s">
        <v>12</v>
      </c>
      <c r="B11" s="18" t="s">
        <v>27</v>
      </c>
      <c r="C11" s="19">
        <v>212644.29</v>
      </c>
      <c r="D11" s="19" t="s">
        <v>51</v>
      </c>
      <c r="E11" s="19" t="s">
        <v>5</v>
      </c>
      <c r="F11" s="24" t="s">
        <v>5</v>
      </c>
      <c r="G11" s="24" t="s">
        <v>5</v>
      </c>
      <c r="H11" s="25">
        <v>43475</v>
      </c>
      <c r="I11" s="25" t="s">
        <v>48</v>
      </c>
      <c r="J11" s="25">
        <v>43479</v>
      </c>
      <c r="K11" s="25">
        <v>43510</v>
      </c>
      <c r="L11" s="24" t="s">
        <v>5</v>
      </c>
      <c r="M11" s="24" t="s">
        <v>42</v>
      </c>
      <c r="N11" s="25">
        <v>43540</v>
      </c>
      <c r="O11" s="25" t="s">
        <v>5</v>
      </c>
      <c r="P11" s="25">
        <f>N11+5</f>
        <v>43545</v>
      </c>
    </row>
    <row r="12" spans="1:16" x14ac:dyDescent="0.25">
      <c r="A12" s="20" t="s">
        <v>12</v>
      </c>
      <c r="B12" s="20" t="s">
        <v>28</v>
      </c>
      <c r="C12" s="21">
        <v>74677.509999999995</v>
      </c>
      <c r="D12" s="21" t="s">
        <v>51</v>
      </c>
      <c r="E12" s="21" t="s">
        <v>33</v>
      </c>
      <c r="F12" s="23" t="s">
        <v>5</v>
      </c>
      <c r="G12" s="26" t="s">
        <v>5</v>
      </c>
      <c r="H12" s="26" t="s">
        <v>5</v>
      </c>
      <c r="I12" s="26" t="s">
        <v>48</v>
      </c>
      <c r="J12" s="26">
        <v>43510</v>
      </c>
      <c r="K12" s="26">
        <f>J12+21</f>
        <v>43531</v>
      </c>
      <c r="L12" s="26" t="s">
        <v>5</v>
      </c>
      <c r="M12" s="23" t="s">
        <v>15</v>
      </c>
      <c r="N12" s="26" t="s">
        <v>32</v>
      </c>
      <c r="O12" s="26" t="s">
        <v>30</v>
      </c>
      <c r="P12" s="26">
        <f>K12+21</f>
        <v>43552</v>
      </c>
    </row>
    <row r="13" spans="1:16" x14ac:dyDescent="0.25">
      <c r="A13" s="18" t="s">
        <v>12</v>
      </c>
      <c r="B13" s="18" t="s">
        <v>28</v>
      </c>
      <c r="C13" s="19">
        <v>13700</v>
      </c>
      <c r="D13" s="19" t="s">
        <v>51</v>
      </c>
      <c r="E13" s="19" t="s">
        <v>33</v>
      </c>
      <c r="F13" s="24" t="s">
        <v>5</v>
      </c>
      <c r="G13" s="25" t="s">
        <v>5</v>
      </c>
      <c r="H13" s="25" t="s">
        <v>5</v>
      </c>
      <c r="I13" s="25" t="s">
        <v>49</v>
      </c>
      <c r="J13" s="25">
        <v>43529</v>
      </c>
      <c r="K13" s="25">
        <v>43531</v>
      </c>
      <c r="L13" s="25" t="s">
        <v>33</v>
      </c>
      <c r="M13" s="24" t="s">
        <v>15</v>
      </c>
      <c r="N13" s="25" t="s">
        <v>32</v>
      </c>
      <c r="O13" s="25" t="s">
        <v>30</v>
      </c>
      <c r="P13" s="25">
        <f>K13+30</f>
        <v>43561</v>
      </c>
    </row>
    <row r="14" spans="1:16" x14ac:dyDescent="0.25">
      <c r="A14" s="20" t="s">
        <v>12</v>
      </c>
      <c r="B14" s="20" t="s">
        <v>28</v>
      </c>
      <c r="C14" s="21">
        <v>236251.86</v>
      </c>
      <c r="D14" s="21" t="s">
        <v>51</v>
      </c>
      <c r="E14" s="21" t="s">
        <v>33</v>
      </c>
      <c r="F14" s="23" t="s">
        <v>5</v>
      </c>
      <c r="G14" s="26" t="s">
        <v>5</v>
      </c>
      <c r="H14" s="26" t="s">
        <v>5</v>
      </c>
      <c r="I14" s="26" t="s">
        <v>48</v>
      </c>
      <c r="J14" s="26">
        <v>43535</v>
      </c>
      <c r="K14" s="26">
        <f>J14+21</f>
        <v>43556</v>
      </c>
      <c r="L14" s="26" t="s">
        <v>33</v>
      </c>
      <c r="M14" s="23" t="s">
        <v>15</v>
      </c>
      <c r="N14" s="26" t="s">
        <v>32</v>
      </c>
      <c r="O14" s="26" t="s">
        <v>30</v>
      </c>
      <c r="P14" s="26">
        <f>K14+30</f>
        <v>43586</v>
      </c>
    </row>
    <row r="15" spans="1:16" x14ac:dyDescent="0.25">
      <c r="A15" s="18" t="s">
        <v>10</v>
      </c>
      <c r="B15" s="18" t="s">
        <v>26</v>
      </c>
      <c r="C15" s="19">
        <v>51537.5</v>
      </c>
      <c r="D15" s="19" t="s">
        <v>51</v>
      </c>
      <c r="E15" s="19" t="s">
        <v>33</v>
      </c>
      <c r="F15" s="25" t="s">
        <v>43</v>
      </c>
      <c r="G15" s="24"/>
      <c r="H15" s="25"/>
      <c r="I15" s="25" t="s">
        <v>33</v>
      </c>
      <c r="J15" s="25"/>
      <c r="K15" s="25"/>
      <c r="L15" s="25"/>
      <c r="M15" s="24" t="s">
        <v>38</v>
      </c>
      <c r="N15" s="25" t="s">
        <v>32</v>
      </c>
      <c r="O15" s="24" t="s">
        <v>6</v>
      </c>
      <c r="P15" s="25"/>
    </row>
    <row r="16" spans="1:16" ht="13.5" customHeight="1" x14ac:dyDescent="0.25">
      <c r="A16" s="5"/>
      <c r="B16" s="5" t="s">
        <v>35</v>
      </c>
      <c r="C16" s="6">
        <f>SUM(C5:C15)-C9</f>
        <v>790675.3</v>
      </c>
      <c r="D16" s="29"/>
      <c r="E16" s="7"/>
      <c r="F16" s="1"/>
    </row>
    <row r="17" spans="1:16" ht="13.5" customHeight="1" x14ac:dyDescent="0.25">
      <c r="B17" s="1"/>
      <c r="C17" s="27">
        <f>C9</f>
        <v>15737.2</v>
      </c>
      <c r="D17" s="30"/>
      <c r="E17" s="1"/>
      <c r="F17" s="1"/>
    </row>
    <row r="18" spans="1:16" x14ac:dyDescent="0.25">
      <c r="A18" s="31" t="s">
        <v>22</v>
      </c>
      <c r="B18" s="31"/>
      <c r="C18" s="31"/>
      <c r="D18" s="7"/>
      <c r="E18" s="7"/>
      <c r="F18" s="1"/>
    </row>
    <row r="19" spans="1:16" x14ac:dyDescent="0.25">
      <c r="A19" s="31" t="s">
        <v>23</v>
      </c>
      <c r="B19" s="31"/>
      <c r="C19" s="31"/>
      <c r="D19" s="7"/>
      <c r="E19" s="7"/>
      <c r="F19" s="1"/>
    </row>
    <row r="20" spans="1:16" x14ac:dyDescent="0.25">
      <c r="A20" s="31" t="s">
        <v>24</v>
      </c>
      <c r="B20" s="31"/>
      <c r="C20" s="31"/>
      <c r="D20" s="31"/>
      <c r="E20" s="31"/>
      <c r="F20" s="31"/>
    </row>
    <row r="21" spans="1:16" x14ac:dyDescent="0.25">
      <c r="A21" s="4"/>
      <c r="B21" s="8" t="s">
        <v>37</v>
      </c>
      <c r="C21" s="8"/>
      <c r="D21" s="8"/>
    </row>
    <row r="22" spans="1:16" ht="15" customHeight="1" x14ac:dyDescent="0.25">
      <c r="A22" s="31" t="s">
        <v>46</v>
      </c>
      <c r="B22" s="31"/>
      <c r="C22" s="31"/>
      <c r="D22" s="7"/>
    </row>
    <row r="24" spans="1:16" x14ac:dyDescent="0.25">
      <c r="H24" s="32" t="s">
        <v>31</v>
      </c>
      <c r="I24" s="32"/>
      <c r="J24" s="32"/>
    </row>
    <row r="25" spans="1:16" x14ac:dyDescent="0.25">
      <c r="I25" s="2"/>
    </row>
    <row r="26" spans="1:16" x14ac:dyDescent="0.25">
      <c r="I26" s="2"/>
    </row>
    <row r="27" spans="1:16" x14ac:dyDescent="0.25">
      <c r="I27" s="2"/>
    </row>
    <row r="32" spans="1:16" ht="15" x14ac:dyDescent="0.25">
      <c r="P32"/>
    </row>
    <row r="40" spans="17:17" ht="15" x14ac:dyDescent="0.25">
      <c r="Q40"/>
    </row>
  </sheetData>
  <autoFilter ref="A4:P16" xr:uid="{5624001A-BBF2-44BE-B12E-B28102EBC91C}">
    <sortState ref="A5:P24">
      <sortCondition ref="A4"/>
    </sortState>
  </autoFilter>
  <mergeCells count="8">
    <mergeCell ref="A20:F20"/>
    <mergeCell ref="H24:J24"/>
    <mergeCell ref="M1:O1"/>
    <mergeCell ref="I2:K2"/>
    <mergeCell ref="F1:H1"/>
    <mergeCell ref="A18:C18"/>
    <mergeCell ref="A19:C19"/>
    <mergeCell ref="A22:C22"/>
  </mergeCells>
  <pageMargins left="0.25" right="0.25" top="0.75" bottom="0.75" header="0.3" footer="0.3"/>
  <pageSetup paperSize="9" scale="9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Report</vt:lpstr>
      <vt:lpstr>'Weekly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Mohamed Essam</cp:lastModifiedBy>
  <cp:lastPrinted>2019-03-13T10:11:26Z</cp:lastPrinted>
  <dcterms:created xsi:type="dcterms:W3CDTF">2018-12-10T08:22:28Z</dcterms:created>
  <dcterms:modified xsi:type="dcterms:W3CDTF">2019-04-03T16:30:47Z</dcterms:modified>
</cp:coreProperties>
</file>