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37" documentId="6_{B11FB515-6744-5B4C-BCB2-10C4F79A07AF}" xr6:coauthVersionLast="47" xr6:coauthVersionMax="47" xr10:uidLastSave="{37036CD4-3E9F-EA40-BFC5-15B6AF88A4A9}"/>
  <bookViews>
    <workbookView xWindow="9740" yWindow="500" windowWidth="36200" windowHeight="2524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A3" i="11"/>
  <c r="A4" i="11"/>
  <c r="A5" i="11"/>
  <c r="A6" i="11"/>
  <c r="A7" i="11"/>
  <c r="F16" i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C8" i="12" s="1"/>
  <c r="D20" i="5"/>
  <c r="C7" i="12" s="1"/>
  <c r="D19" i="5"/>
  <c r="C6" i="12" s="1"/>
  <c r="D18" i="5"/>
  <c r="C5" i="12" s="1"/>
  <c r="D17" i="5"/>
  <c r="C4" i="12" s="1"/>
  <c r="D16" i="5"/>
  <c r="C3" i="12" s="1"/>
  <c r="D15" i="5"/>
  <c r="C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<sst xmlns="http://schemas.openxmlformats.org/spreadsheetml/2006/main" count="299" uniqueCount="152">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</sst>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0.23412253381996617</v>
      </c>
    </row>
    <row r="3" spans="1:2" x14ac:dyDescent="0.2">
      <c r="A3" s="106" t="s">
        <v>105</v>
      </c>
      <c r="B3" s="107">
        <f>parameters!I13</f>
        <v>0.33244464131461493</v>
      </c>
    </row>
    <row r="4" spans="1:2" x14ac:dyDescent="0.2">
      <c r="A4" s="106" t="s">
        <v>106</v>
      </c>
      <c r="B4" s="107">
        <f>parameters!I14</f>
        <v>0.33244464131461493</v>
      </c>
    </row>
    <row r="5" spans="1:2" x14ac:dyDescent="0.2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173977612.69859111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topLeftCell="A91" zoomScale="130" zoomScaleNormal="130" workbookViewId="0">
      <selection activeCell="K114" sqref="K114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7" t="s">
        <v>128</v>
      </c>
      <c r="C1" s="138"/>
      <c r="D1" s="138"/>
      <c r="E1" s="138"/>
      <c r="F1" s="138"/>
      <c r="G1" s="138"/>
      <c r="H1" s="138"/>
      <c r="I1" s="139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7" t="s">
        <v>59</v>
      </c>
      <c r="C6" s="138"/>
      <c r="D6" s="138"/>
      <c r="E6" s="138"/>
      <c r="F6" s="138"/>
      <c r="G6" s="138"/>
      <c r="H6" s="138"/>
      <c r="I6" s="139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36" t="s">
        <v>59</v>
      </c>
      <c r="C18" s="136"/>
      <c r="D18" s="136"/>
      <c r="E18" s="136"/>
      <c r="F18" s="136"/>
      <c r="G18" s="136"/>
      <c r="H18" s="136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7" t="s">
        <v>60</v>
      </c>
      <c r="C29" s="138"/>
      <c r="D29" s="138"/>
      <c r="E29" s="138"/>
      <c r="F29" s="138"/>
      <c r="G29" s="138"/>
      <c r="H29" s="138"/>
      <c r="I29" s="139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7" t="s">
        <v>22</v>
      </c>
      <c r="C41" s="138"/>
      <c r="D41" s="138"/>
      <c r="E41" s="138"/>
      <c r="F41" s="138"/>
      <c r="G41" s="138"/>
      <c r="H41" s="138"/>
      <c r="I41" s="139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1" t="s">
        <v>142</v>
      </c>
      <c r="F63" s="141" t="s">
        <v>143</v>
      </c>
      <c r="G63" s="141" t="s">
        <v>144</v>
      </c>
      <c r="H63" s="141" t="s">
        <v>145</v>
      </c>
      <c r="I63" s="141" t="s">
        <v>146</v>
      </c>
    </row>
    <row r="64" spans="1:11" ht="21.5" customHeight="1" x14ac:dyDescent="0.2">
      <c r="A64" s="6" t="s">
        <v>1</v>
      </c>
      <c r="E64" s="142"/>
      <c r="F64" s="142"/>
      <c r="G64" s="142"/>
      <c r="H64" s="142"/>
      <c r="I64" s="142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7" t="s">
        <v>129</v>
      </c>
      <c r="C83" s="138"/>
      <c r="D83" s="138"/>
      <c r="E83" s="138"/>
      <c r="F83" s="138"/>
      <c r="G83" s="138"/>
      <c r="H83" s="138"/>
      <c r="I83" s="139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7" t="s">
        <v>24</v>
      </c>
      <c r="C93" s="138"/>
      <c r="D93" s="138"/>
      <c r="E93" s="138"/>
      <c r="F93" s="138"/>
      <c r="G93" s="138"/>
      <c r="H93" s="138"/>
      <c r="I93" s="139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40" t="s">
        <v>25</v>
      </c>
      <c r="C103">
        <v>1</v>
      </c>
    </row>
    <row r="104" spans="1:9" x14ac:dyDescent="0.2">
      <c r="A104" s="6" t="s">
        <v>1</v>
      </c>
      <c r="B104" s="140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G17" sqref="G17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zoomScale="157" workbookViewId="0">
      <selection activeCell="D15" sqref="D15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2027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0.23412253381996617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0.33244464131461493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0.33244464131461493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0.17081331048343196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0.4069517579913875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0.4489538851688486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0.27422505788811824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0.44391481047198256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0.35662206357398452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0.33244464131461493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173977612.69859111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7"/>
  <sheetViews>
    <sheetView zoomScale="311" zoomScaleNormal="160" workbookViewId="0">
      <selection activeCell="C10" sqref="C10"/>
    </sheetView>
  </sheetViews>
  <sheetFormatPr baseColWidth="10" defaultColWidth="8.83203125" defaultRowHeight="15" x14ac:dyDescent="0.2"/>
  <cols>
    <col min="1" max="1" width="10.83203125" bestFit="1" customWidth="1"/>
  </cols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2027</v>
      </c>
      <c r="C2" s="106">
        <v>0</v>
      </c>
      <c r="D2" s="106">
        <v>6</v>
      </c>
      <c r="E2" s="106">
        <v>0</v>
      </c>
      <c r="F2" s="106">
        <v>0</v>
      </c>
    </row>
    <row r="3" spans="1:6" x14ac:dyDescent="0.2">
      <c r="A3" s="106">
        <f>IF(parameters!D6="national",1,0)</f>
        <v>0</v>
      </c>
      <c r="B3">
        <v>2023</v>
      </c>
      <c r="C3" s="106">
        <v>0</v>
      </c>
      <c r="D3" s="106">
        <v>6</v>
      </c>
      <c r="E3" s="106">
        <v>0</v>
      </c>
      <c r="F3" s="106">
        <v>0</v>
      </c>
    </row>
    <row r="4" spans="1:6" x14ac:dyDescent="0.2">
      <c r="A4" s="106">
        <f>IF(parameters!D7="national",1,0)</f>
        <v>0</v>
      </c>
      <c r="B4">
        <v>2024</v>
      </c>
      <c r="C4" s="106">
        <v>0</v>
      </c>
      <c r="D4" s="106">
        <v>6</v>
      </c>
      <c r="E4" s="106">
        <v>0</v>
      </c>
      <c r="F4" s="106">
        <v>0</v>
      </c>
    </row>
    <row r="5" spans="1:6" x14ac:dyDescent="0.2">
      <c r="A5" s="106">
        <f>IF(parameters!D8="national",1,0)</f>
        <v>0</v>
      </c>
      <c r="B5">
        <v>2025</v>
      </c>
      <c r="C5" s="106">
        <v>0</v>
      </c>
      <c r="D5" s="106">
        <v>6</v>
      </c>
      <c r="E5" s="106">
        <v>0</v>
      </c>
      <c r="F5" s="106">
        <v>0</v>
      </c>
    </row>
    <row r="6" spans="1:6" x14ac:dyDescent="0.2">
      <c r="A6" s="106">
        <f>IF(parameters!D9="national",1,0)</f>
        <v>0</v>
      </c>
      <c r="B6">
        <v>2026</v>
      </c>
      <c r="C6" s="106">
        <v>0</v>
      </c>
      <c r="D6" s="106">
        <v>6</v>
      </c>
      <c r="E6" s="106">
        <v>0</v>
      </c>
      <c r="F6" s="106">
        <v>0</v>
      </c>
    </row>
    <row r="7" spans="1:6" x14ac:dyDescent="0.2">
      <c r="A7" s="106">
        <f>IF(parameters!D10="national",1,0)</f>
        <v>0</v>
      </c>
      <c r="B7">
        <v>2027</v>
      </c>
      <c r="C7" s="106">
        <v>0</v>
      </c>
      <c r="D7" s="106">
        <v>6</v>
      </c>
      <c r="E7" s="106">
        <v>0</v>
      </c>
      <c r="F7" s="106"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D8"/>
  <sheetViews>
    <sheetView zoomScale="281" workbookViewId="0">
      <selection activeCell="D2" sqref="D2"/>
    </sheetView>
  </sheetViews>
  <sheetFormatPr baseColWidth="10" defaultColWidth="8.83203125" defaultRowHeight="15" x14ac:dyDescent="0.2"/>
  <cols>
    <col min="1" max="1" width="11.5" bestFit="1" customWidth="1"/>
    <col min="2" max="2" width="11.5" customWidth="1"/>
  </cols>
  <sheetData>
    <row r="1" spans="1:4" x14ac:dyDescent="0.2">
      <c r="A1" s="9" t="s">
        <v>26</v>
      </c>
      <c r="B1" s="9"/>
      <c r="C1" s="10" t="s">
        <v>27</v>
      </c>
    </row>
    <row r="2" spans="1:4" x14ac:dyDescent="0.2">
      <c r="A2" t="s">
        <v>87</v>
      </c>
      <c r="B2">
        <v>2027</v>
      </c>
      <c r="C2">
        <f>parameters!D15</f>
        <v>0.17081331048343196</v>
      </c>
      <c r="D2" s="115">
        <f>(elast!I114/elast!$D114)</f>
        <v>1.170813310483432</v>
      </c>
    </row>
    <row r="3" spans="1:4" x14ac:dyDescent="0.2">
      <c r="A3" t="s">
        <v>88</v>
      </c>
      <c r="B3">
        <v>2027</v>
      </c>
      <c r="C3">
        <f>parameters!D16</f>
        <v>0.4069517579913875</v>
      </c>
    </row>
    <row r="4" spans="1:4" x14ac:dyDescent="0.2">
      <c r="A4" t="s">
        <v>89</v>
      </c>
      <c r="B4">
        <v>2027</v>
      </c>
      <c r="C4">
        <f>parameters!D17</f>
        <v>0.4489538851688486</v>
      </c>
    </row>
    <row r="5" spans="1:4" x14ac:dyDescent="0.2">
      <c r="A5" t="s">
        <v>90</v>
      </c>
      <c r="B5">
        <v>2027</v>
      </c>
      <c r="C5">
        <f>parameters!D18</f>
        <v>0.27422505788811824</v>
      </c>
    </row>
    <row r="6" spans="1:4" x14ac:dyDescent="0.2">
      <c r="A6" t="s">
        <v>91</v>
      </c>
      <c r="B6">
        <v>2027</v>
      </c>
      <c r="C6">
        <f>parameters!D19</f>
        <v>0.44391481047198256</v>
      </c>
    </row>
    <row r="7" spans="1:4" x14ac:dyDescent="0.2">
      <c r="A7" t="s">
        <v>92</v>
      </c>
      <c r="B7">
        <v>2027</v>
      </c>
      <c r="C7">
        <f>parameters!D20</f>
        <v>0.35662206357398452</v>
      </c>
    </row>
    <row r="8" spans="1:4" x14ac:dyDescent="0.2">
      <c r="A8" t="s">
        <v>113</v>
      </c>
      <c r="B8">
        <v>2027</v>
      </c>
      <c r="C8">
        <f>parameters!D21</f>
        <v>0.33244464131461493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O67" sqref="O6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2024-07-25T18:54:11Z</dcterms:modified>
</cp:coreProperties>
</file>