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6\"/>
    </mc:Choice>
  </mc:AlternateContent>
  <bookViews>
    <workbookView xWindow="0" yWindow="0" windowWidth="20490" windowHeight="7755"/>
  </bookViews>
  <sheets>
    <sheet name="Correlation 1 &amp; 6" sheetId="1" r:id="rId1"/>
    <sheet name="Correlation 2 &amp; 6" sheetId="2" r:id="rId2"/>
    <sheet name="SC - Doxia 1.7" sheetId="3" r:id="rId3"/>
    <sheet name="SC - Doxia 1.8" sheetId="4" r:id="rId4"/>
    <sheet name="SC - Doxia 1.9" sheetId="5" r:id="rId5"/>
    <sheet name="SC - Doxia 1.9.1" sheetId="6" r:id="rId6"/>
    <sheet name="Spearman" sheetId="7" r:id="rId7"/>
  </sheets>
  <calcPr calcId="152511"/>
</workbook>
</file>

<file path=xl/calcChain.xml><?xml version="1.0" encoding="utf-8"?>
<calcChain xmlns="http://schemas.openxmlformats.org/spreadsheetml/2006/main">
  <c r="E2" i="6" l="1"/>
  <c r="D2" i="6"/>
  <c r="F2" i="6" s="1"/>
  <c r="G2" i="6" s="1"/>
  <c r="H2" i="6" s="1"/>
  <c r="E2" i="5"/>
  <c r="D2" i="5"/>
  <c r="F2" i="5" s="1"/>
  <c r="E2" i="4"/>
  <c r="D2" i="4"/>
  <c r="F2" i="3"/>
  <c r="G2" i="3" s="1"/>
  <c r="H2" i="3" s="1"/>
  <c r="E2" i="3"/>
  <c r="D2" i="3"/>
  <c r="F24" i="2"/>
  <c r="F23" i="2"/>
  <c r="F22" i="2"/>
  <c r="F21" i="2"/>
  <c r="F18" i="2"/>
  <c r="F17" i="2"/>
  <c r="F16" i="2"/>
  <c r="F15" i="2"/>
  <c r="F14" i="2"/>
  <c r="G2" i="5" l="1"/>
  <c r="H2" i="5" s="1"/>
  <c r="F2" i="4"/>
  <c r="G2" i="4" s="1"/>
  <c r="H2" i="4" s="1"/>
</calcChain>
</file>

<file path=xl/sharedStrings.xml><?xml version="1.0" encoding="utf-8"?>
<sst xmlns="http://schemas.openxmlformats.org/spreadsheetml/2006/main" count="52" uniqueCount="21">
  <si>
    <t>Project</t>
  </si>
  <si>
    <t>Version</t>
  </si>
  <si>
    <t>Post Release DD</t>
  </si>
  <si>
    <t>Statement Cov. Calculation</t>
  </si>
  <si>
    <t>Statement Cov.</t>
  </si>
  <si>
    <t>Apache Commons Codec</t>
  </si>
  <si>
    <t>Missed</t>
  </si>
  <si>
    <t>Apache Commons Collections</t>
  </si>
  <si>
    <t>Apache Commons Configuration</t>
  </si>
  <si>
    <t>Branch Cov.</t>
  </si>
  <si>
    <t>Apache Maven Doxia</t>
  </si>
  <si>
    <t>Lines</t>
  </si>
  <si>
    <t>Total Missed</t>
  </si>
  <si>
    <t>Total Lines</t>
  </si>
  <si>
    <t>Tm+Tl</t>
  </si>
  <si>
    <t>Tl/(Tm+Tl)</t>
  </si>
  <si>
    <t>Percentage</t>
  </si>
  <si>
    <t>1.9.1</t>
  </si>
  <si>
    <t>N/A*</t>
  </si>
  <si>
    <t>*We couldn't run maven for Apache Maven Doxia version 1.6</t>
  </si>
  <si>
    <t>NA*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</si>
</sst>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Sans-serif"/>
    </font>
    <font>
      <b/>
      <sz val="10"/>
      <color theme="1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Alignment="1"/>
    <xf numFmtId="3" fontId="7" fillId="2" borderId="0" xfId="0" applyNumberFormat="1" applyFont="1" applyFill="1" applyAlignment="1"/>
    <xf numFmtId="0" fontId="8" fillId="0" borderId="0" xfId="0" applyFont="1"/>
    <xf numFmtId="3" fontId="8" fillId="0" borderId="0" xfId="0" applyNumberFormat="1" applyFont="1"/>
    <xf numFmtId="0" fontId="3" fillId="2" borderId="0" xfId="0" applyFont="1" applyFill="1" applyAlignment="1">
      <alignment horizontal="right"/>
    </xf>
    <xf numFmtId="9" fontId="5" fillId="0" borderId="0" xfId="0" applyNumberFormat="1" applyFont="1" applyAlignment="1">
      <alignment horizontal="center"/>
    </xf>
    <xf numFmtId="0" fontId="4" fillId="0" borderId="0" xfId="0" applyFont="1" applyAlignment="1"/>
    <xf numFmtId="9" fontId="8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3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3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27</xdr:row>
      <xdr:rowOff>17154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0</xdr:row>
      <xdr:rowOff>28575</xdr:rowOff>
    </xdr:from>
    <xdr:to>
      <xdr:col>19</xdr:col>
      <xdr:colOff>413397</xdr:colOff>
      <xdr:row>27</xdr:row>
      <xdr:rowOff>45729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28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tabSelected="1" workbookViewId="0">
      <selection activeCell="B1" sqref="B1"/>
    </sheetView>
  </sheetViews>
  <sheetFormatPr defaultColWidth="14.42578125" defaultRowHeight="15.75" customHeight="1"/>
  <cols>
    <col min="1" max="1" width="2.140625" customWidth="1"/>
    <col min="2" max="2" width="27.85546875" customWidth="1"/>
    <col min="3" max="3" width="7.42578125" customWidth="1"/>
    <col min="4" max="4" width="14.85546875" customWidth="1"/>
    <col min="5" max="5" width="12" customWidth="1"/>
  </cols>
  <sheetData>
    <row r="1" spans="1:6" ht="15.75" customHeight="1">
      <c r="A1" s="1"/>
      <c r="B1" s="2" t="s">
        <v>0</v>
      </c>
      <c r="C1" s="3" t="s">
        <v>1</v>
      </c>
      <c r="D1" s="3" t="s">
        <v>2</v>
      </c>
      <c r="E1" s="9" t="s">
        <v>9</v>
      </c>
      <c r="F1" s="10"/>
    </row>
    <row r="2" spans="1:6" ht="15.75" customHeight="1">
      <c r="A2" s="4">
        <v>1</v>
      </c>
      <c r="B2" s="33" t="s">
        <v>5</v>
      </c>
      <c r="C2" s="4">
        <v>1.1000000000000001</v>
      </c>
      <c r="D2" s="4">
        <v>0.746909661</v>
      </c>
      <c r="E2" s="18">
        <v>0.92</v>
      </c>
      <c r="F2" s="10"/>
    </row>
    <row r="3" spans="1:6" ht="15.75" customHeight="1">
      <c r="A3" s="6"/>
      <c r="B3" s="34"/>
      <c r="C3" s="4">
        <v>1.1100000000000001</v>
      </c>
      <c r="D3" s="4">
        <v>0.20265477800000001</v>
      </c>
      <c r="E3" s="20">
        <v>0.9</v>
      </c>
      <c r="F3" s="10"/>
    </row>
    <row r="4" spans="1:6" ht="15.75" customHeight="1">
      <c r="A4" s="6"/>
      <c r="B4" s="34"/>
      <c r="C4" s="4">
        <v>1.1200000000000001</v>
      </c>
      <c r="D4" s="4">
        <v>3.3153201E-2</v>
      </c>
      <c r="E4" s="18">
        <v>0.9</v>
      </c>
      <c r="F4" s="10"/>
    </row>
    <row r="5" spans="1:6" ht="15">
      <c r="A5" s="6"/>
      <c r="B5" s="34"/>
      <c r="C5" s="4">
        <v>1.1299999999999999</v>
      </c>
      <c r="D5" s="4">
        <v>0.19347973299999999</v>
      </c>
      <c r="E5" s="18">
        <v>0.9</v>
      </c>
      <c r="F5" s="10"/>
    </row>
    <row r="6" spans="1:6" ht="15">
      <c r="A6" s="6"/>
      <c r="B6" s="34"/>
      <c r="C6" s="4">
        <v>1.1399999999999999</v>
      </c>
      <c r="D6" s="4">
        <v>9.3469591000000005E-2</v>
      </c>
      <c r="E6" s="18">
        <v>0.91</v>
      </c>
      <c r="F6" s="10"/>
    </row>
    <row r="7" spans="1:6" ht="15">
      <c r="A7" s="6"/>
      <c r="B7" s="30"/>
      <c r="C7" s="6"/>
      <c r="D7" s="6"/>
      <c r="E7" s="21"/>
      <c r="F7" s="10"/>
    </row>
    <row r="8" spans="1:6" ht="15">
      <c r="A8" s="4">
        <v>2</v>
      </c>
      <c r="B8" s="33" t="s">
        <v>7</v>
      </c>
      <c r="C8" s="4">
        <v>4</v>
      </c>
      <c r="D8" s="4">
        <v>1.3356436359999999</v>
      </c>
      <c r="E8" s="22">
        <v>0.82</v>
      </c>
      <c r="F8" s="10"/>
    </row>
    <row r="9" spans="1:6" ht="15">
      <c r="A9" s="6"/>
      <c r="B9" s="34"/>
      <c r="C9" s="4">
        <v>4.0999999999999996</v>
      </c>
      <c r="D9" s="4">
        <v>0.47720205700000001</v>
      </c>
      <c r="E9" s="18">
        <v>0.78</v>
      </c>
      <c r="F9" s="10"/>
    </row>
    <row r="10" spans="1:6" ht="15">
      <c r="A10" s="6"/>
      <c r="B10" s="34"/>
      <c r="C10" s="4">
        <v>4.2</v>
      </c>
      <c r="D10" s="4">
        <v>0.239134334</v>
      </c>
      <c r="E10" s="18">
        <v>0.81</v>
      </c>
      <c r="F10" s="10"/>
    </row>
    <row r="11" spans="1:6" ht="15">
      <c r="A11" s="6"/>
      <c r="B11" s="34"/>
      <c r="C11" s="4">
        <v>4.3</v>
      </c>
      <c r="D11" s="4">
        <v>2.9824482999999999E-2</v>
      </c>
      <c r="E11" s="18">
        <v>0.81</v>
      </c>
      <c r="F11" s="10"/>
    </row>
    <row r="12" spans="1:6" ht="15">
      <c r="A12" s="6"/>
      <c r="B12" s="34"/>
      <c r="C12" s="4">
        <v>4.4000000000000004</v>
      </c>
      <c r="D12" s="4">
        <v>0.13264554200000001</v>
      </c>
      <c r="E12" s="18">
        <v>0.81</v>
      </c>
      <c r="F12" s="10"/>
    </row>
    <row r="13" spans="1:6" ht="15">
      <c r="A13" s="6"/>
      <c r="B13" s="30"/>
      <c r="C13" s="6"/>
      <c r="D13" s="6"/>
      <c r="E13" s="21"/>
      <c r="F13" s="10"/>
    </row>
    <row r="14" spans="1:6" ht="15">
      <c r="A14" s="4">
        <v>3</v>
      </c>
      <c r="B14" s="33" t="s">
        <v>8</v>
      </c>
      <c r="C14" s="4">
        <v>2.2999999999999998</v>
      </c>
      <c r="D14" s="4">
        <v>0.14694578799999999</v>
      </c>
      <c r="E14" s="18">
        <v>0.83</v>
      </c>
      <c r="F14" s="10"/>
    </row>
    <row r="15" spans="1:6" ht="15">
      <c r="A15" s="6"/>
      <c r="B15" s="34"/>
      <c r="C15" s="4">
        <v>2.4</v>
      </c>
      <c r="D15" s="4">
        <v>6.7528783999999994E-2</v>
      </c>
      <c r="E15" s="18">
        <v>0.83</v>
      </c>
      <c r="F15" s="10"/>
    </row>
    <row r="16" spans="1:6" ht="15">
      <c r="A16" s="6"/>
      <c r="B16" s="34"/>
      <c r="C16" s="4">
        <v>2.5</v>
      </c>
      <c r="D16" s="4">
        <v>3.3694613999999998E-2</v>
      </c>
      <c r="E16" s="18">
        <v>0.83</v>
      </c>
      <c r="F16" s="10"/>
    </row>
    <row r="17" spans="1:6" ht="15">
      <c r="A17" s="6"/>
      <c r="B17" s="34"/>
      <c r="C17" s="4">
        <v>2.6</v>
      </c>
      <c r="D17" s="4">
        <v>0.100818873</v>
      </c>
      <c r="E17" s="18">
        <v>0.83</v>
      </c>
      <c r="F17" s="10"/>
    </row>
    <row r="18" spans="1:6" ht="15">
      <c r="A18" s="6"/>
      <c r="B18" s="34"/>
      <c r="C18" s="4">
        <v>2.7</v>
      </c>
      <c r="D18" s="4">
        <v>1.1267733E-2</v>
      </c>
      <c r="E18" s="18">
        <v>0.83</v>
      </c>
      <c r="F18" s="10"/>
    </row>
    <row r="19" spans="1:6" ht="15">
      <c r="A19" s="6"/>
      <c r="B19" s="30"/>
      <c r="C19" s="6"/>
      <c r="D19" s="6"/>
      <c r="E19" s="21"/>
      <c r="F19" s="10"/>
    </row>
    <row r="20" spans="1:6" ht="15">
      <c r="A20" s="4">
        <v>4</v>
      </c>
      <c r="B20" s="33" t="s">
        <v>10</v>
      </c>
      <c r="C20" s="4">
        <v>1.6</v>
      </c>
      <c r="D20" s="4">
        <v>0.25011543800000002</v>
      </c>
      <c r="E20" s="23" t="s">
        <v>20</v>
      </c>
      <c r="F20" s="10"/>
    </row>
    <row r="21" spans="1:6" ht="15">
      <c r="A21" s="6"/>
      <c r="B21" s="34"/>
      <c r="C21" s="4">
        <v>1.7</v>
      </c>
      <c r="D21" s="4">
        <v>0.41650101299999998</v>
      </c>
      <c r="E21" s="24">
        <v>0.66900000000000004</v>
      </c>
      <c r="F21" s="10"/>
    </row>
    <row r="22" spans="1:6" ht="15">
      <c r="A22" s="6"/>
      <c r="B22" s="34"/>
      <c r="C22" s="4">
        <v>1.8</v>
      </c>
      <c r="D22" s="4">
        <v>0.378214826</v>
      </c>
      <c r="E22" s="25">
        <v>0.66700000000000004</v>
      </c>
      <c r="F22" s="10"/>
    </row>
    <row r="23" spans="1:6" ht="15">
      <c r="A23" s="6"/>
      <c r="B23" s="34"/>
      <c r="C23" s="4">
        <v>1.9</v>
      </c>
      <c r="D23" s="4">
        <v>0.20638769900000001</v>
      </c>
      <c r="E23" s="25">
        <v>0.68300000000000005</v>
      </c>
      <c r="F23" s="10"/>
    </row>
    <row r="24" spans="1:6" ht="15">
      <c r="A24" s="6"/>
      <c r="B24" s="34"/>
      <c r="C24" s="4" t="s">
        <v>17</v>
      </c>
      <c r="D24" s="4">
        <v>1.7140017E-2</v>
      </c>
      <c r="E24" s="25">
        <v>0.71499999999999997</v>
      </c>
      <c r="F24" s="10"/>
    </row>
    <row r="25" spans="1:6" ht="12.75">
      <c r="A25" s="10"/>
      <c r="B25" s="32"/>
      <c r="C25" s="10"/>
      <c r="D25" s="10"/>
      <c r="E25" s="21"/>
      <c r="F25" s="10"/>
    </row>
    <row r="26" spans="1:6" ht="15.75" customHeight="1">
      <c r="B26" s="35" t="s">
        <v>19</v>
      </c>
      <c r="C26" s="35"/>
      <c r="D26" s="35"/>
      <c r="E26" s="35"/>
      <c r="F26" s="35"/>
    </row>
    <row r="27" spans="1:6" ht="15.75" customHeight="1">
      <c r="B27" s="31"/>
    </row>
    <row r="28" spans="1:6" ht="15.75" customHeight="1">
      <c r="B28" s="31"/>
    </row>
    <row r="29" spans="1:6" ht="15.75" customHeight="1">
      <c r="B29" s="31"/>
    </row>
  </sheetData>
  <mergeCells count="5">
    <mergeCell ref="B2:B6"/>
    <mergeCell ref="B8:B12"/>
    <mergeCell ref="B14:B18"/>
    <mergeCell ref="B20:B24"/>
    <mergeCell ref="B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6"/>
  <sheetViews>
    <sheetView workbookViewId="0">
      <selection activeCell="B1" sqref="B1"/>
    </sheetView>
  </sheetViews>
  <sheetFormatPr defaultColWidth="14.42578125" defaultRowHeight="15.75" customHeight="1"/>
  <cols>
    <col min="1" max="1" width="2.140625" customWidth="1"/>
    <col min="2" max="2" width="27.85546875" customWidth="1"/>
    <col min="3" max="3" width="7.42578125" customWidth="1"/>
    <col min="4" max="4" width="14.85546875" customWidth="1"/>
    <col min="5" max="5" width="23.85546875" customWidth="1"/>
    <col min="6" max="6" width="14" customWidth="1"/>
  </cols>
  <sheetData>
    <row r="1" spans="1:6" ht="15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5.75" customHeight="1">
      <c r="A2" s="4">
        <v>1</v>
      </c>
      <c r="B2" s="33" t="s">
        <v>5</v>
      </c>
      <c r="C2" s="4">
        <v>1.1000000000000001</v>
      </c>
      <c r="D2" s="4">
        <v>0.746909661</v>
      </c>
      <c r="E2" s="4">
        <v>0.95500532500000002</v>
      </c>
      <c r="F2" s="5">
        <v>0.95499999999999996</v>
      </c>
    </row>
    <row r="3" spans="1:6" ht="15.75" customHeight="1">
      <c r="A3" s="6"/>
      <c r="B3" s="34"/>
      <c r="C3" s="4">
        <v>1.1100000000000001</v>
      </c>
      <c r="D3" s="4">
        <v>0.20265477800000001</v>
      </c>
      <c r="E3" s="4">
        <v>0.93370165699999996</v>
      </c>
      <c r="F3" s="5">
        <v>0.93369999999999997</v>
      </c>
    </row>
    <row r="4" spans="1:6" ht="15.75" customHeight="1">
      <c r="A4" s="6"/>
      <c r="B4" s="34"/>
      <c r="C4" s="4">
        <v>1.1200000000000001</v>
      </c>
      <c r="D4" s="4">
        <v>3.3153201E-2</v>
      </c>
      <c r="E4" s="4">
        <v>0.93638914900000003</v>
      </c>
      <c r="F4" s="5">
        <v>0.93640000000000001</v>
      </c>
    </row>
    <row r="5" spans="1:6" ht="15">
      <c r="A5" s="6"/>
      <c r="B5" s="34"/>
      <c r="C5" s="4">
        <v>1.1299999999999999</v>
      </c>
      <c r="D5" s="4">
        <v>0.19347973299999999</v>
      </c>
      <c r="E5" s="7">
        <v>0.939698492</v>
      </c>
      <c r="F5" s="5">
        <v>0.93969999999999998</v>
      </c>
    </row>
    <row r="6" spans="1:6" ht="15">
      <c r="A6" s="6"/>
      <c r="B6" s="34"/>
      <c r="C6" s="4">
        <v>1.1399999999999999</v>
      </c>
      <c r="D6" s="4">
        <v>9.3469591000000005E-2</v>
      </c>
      <c r="E6" s="4">
        <v>0.95055543499999995</v>
      </c>
      <c r="F6" s="5">
        <v>0.9506</v>
      </c>
    </row>
    <row r="7" spans="1:6" ht="15">
      <c r="A7" s="6"/>
      <c r="B7" s="30"/>
      <c r="C7" s="6"/>
      <c r="D7" s="6"/>
      <c r="E7" s="6"/>
      <c r="F7" s="8"/>
    </row>
    <row r="8" spans="1:6" ht="15">
      <c r="A8" s="4">
        <v>2</v>
      </c>
      <c r="B8" s="33" t="s">
        <v>7</v>
      </c>
      <c r="C8" s="4">
        <v>4</v>
      </c>
      <c r="D8" s="4">
        <v>1.3356436359999999</v>
      </c>
      <c r="E8" s="4">
        <v>0.90880968399999995</v>
      </c>
      <c r="F8" s="5">
        <v>0.90880000000000005</v>
      </c>
    </row>
    <row r="9" spans="1:6" ht="15">
      <c r="A9" s="6"/>
      <c r="B9" s="34"/>
      <c r="C9" s="4">
        <v>4.0999999999999996</v>
      </c>
      <c r="D9" s="4">
        <v>0.47720205700000001</v>
      </c>
      <c r="E9" s="4">
        <v>0.87226006599999995</v>
      </c>
      <c r="F9" s="5">
        <v>0.87229999999999996</v>
      </c>
    </row>
    <row r="10" spans="1:6" ht="15">
      <c r="A10" s="6"/>
      <c r="B10" s="34"/>
      <c r="C10" s="4">
        <v>4.2</v>
      </c>
      <c r="D10" s="4">
        <v>0.239134334</v>
      </c>
      <c r="E10" s="4">
        <v>0.89045040099999995</v>
      </c>
      <c r="F10" s="5">
        <v>0.89049999999999996</v>
      </c>
    </row>
    <row r="11" spans="1:6" ht="15">
      <c r="A11" s="6"/>
      <c r="B11" s="34"/>
      <c r="C11" s="4">
        <v>4.3</v>
      </c>
      <c r="D11" s="4">
        <v>2.9824482999999999E-2</v>
      </c>
      <c r="E11" s="4">
        <v>0.89066246500000001</v>
      </c>
      <c r="F11" s="5">
        <v>0.89070000000000005</v>
      </c>
    </row>
    <row r="12" spans="1:6" ht="15">
      <c r="A12" s="6"/>
      <c r="B12" s="34"/>
      <c r="C12" s="4">
        <v>4.4000000000000004</v>
      </c>
      <c r="D12" s="4">
        <v>0.13264554200000001</v>
      </c>
      <c r="E12" s="4">
        <v>0.89145653499999999</v>
      </c>
      <c r="F12" s="5">
        <v>0.89149999999999996</v>
      </c>
    </row>
    <row r="13" spans="1:6" ht="15">
      <c r="A13" s="6"/>
      <c r="B13" s="30"/>
      <c r="C13" s="6"/>
      <c r="D13" s="6"/>
      <c r="E13" s="6"/>
      <c r="F13" s="8"/>
    </row>
    <row r="14" spans="1:6" ht="15">
      <c r="A14" s="4">
        <v>3</v>
      </c>
      <c r="B14" s="33" t="s">
        <v>8</v>
      </c>
      <c r="C14" s="4">
        <v>2.2999999999999998</v>
      </c>
      <c r="D14" s="4">
        <v>0.14694578799999999</v>
      </c>
      <c r="E14" s="4">
        <v>0.90365032115999999</v>
      </c>
      <c r="F14" s="5">
        <f t="shared" ref="F14:F18" si="0">$E14*1</f>
        <v>0.90365032115999999</v>
      </c>
    </row>
    <row r="15" spans="1:6" ht="15">
      <c r="A15" s="6"/>
      <c r="B15" s="34"/>
      <c r="C15" s="4">
        <v>2.4</v>
      </c>
      <c r="D15" s="4">
        <v>6.7528783999999994E-2</v>
      </c>
      <c r="E15" s="7">
        <v>0.90394471191000003</v>
      </c>
      <c r="F15" s="5">
        <f t="shared" si="0"/>
        <v>0.90394471191000003</v>
      </c>
    </row>
    <row r="16" spans="1:6" ht="15">
      <c r="A16" s="6"/>
      <c r="B16" s="34"/>
      <c r="C16" s="4">
        <v>2.5</v>
      </c>
      <c r="D16" s="4">
        <v>3.3694613999999998E-2</v>
      </c>
      <c r="E16" s="4">
        <v>0.90389972143999997</v>
      </c>
      <c r="F16" s="5">
        <f t="shared" si="0"/>
        <v>0.90389972143999997</v>
      </c>
    </row>
    <row r="17" spans="1:6" ht="15">
      <c r="A17" s="6"/>
      <c r="B17" s="34"/>
      <c r="C17" s="4">
        <v>2.6</v>
      </c>
      <c r="D17" s="4">
        <v>0.100818873</v>
      </c>
      <c r="E17" s="4">
        <v>0.90391762154999999</v>
      </c>
      <c r="F17" s="5">
        <f t="shared" si="0"/>
        <v>0.90391762154999999</v>
      </c>
    </row>
    <row r="18" spans="1:6" ht="15">
      <c r="A18" s="6"/>
      <c r="B18" s="34"/>
      <c r="C18" s="4">
        <v>2.7</v>
      </c>
      <c r="D18" s="4">
        <v>1.1267733E-2</v>
      </c>
      <c r="E18" s="4">
        <v>0.90434176920999998</v>
      </c>
      <c r="F18" s="5">
        <f t="shared" si="0"/>
        <v>0.90434176920999998</v>
      </c>
    </row>
    <row r="19" spans="1:6" ht="15">
      <c r="A19" s="6"/>
      <c r="B19" s="30"/>
      <c r="C19" s="6"/>
      <c r="D19" s="6"/>
      <c r="E19" s="6"/>
      <c r="F19" s="8"/>
    </row>
    <row r="20" spans="1:6" ht="15">
      <c r="A20" s="4">
        <v>4</v>
      </c>
      <c r="B20" s="33" t="s">
        <v>10</v>
      </c>
      <c r="C20" s="4">
        <v>1.6</v>
      </c>
      <c r="D20" s="4">
        <v>0.25011543800000002</v>
      </c>
      <c r="E20" s="4" t="s">
        <v>18</v>
      </c>
      <c r="F20" s="11" t="s">
        <v>18</v>
      </c>
    </row>
    <row r="21" spans="1:6" ht="15">
      <c r="A21" s="6"/>
      <c r="B21" s="34"/>
      <c r="C21" s="4">
        <v>1.7</v>
      </c>
      <c r="D21" s="4">
        <v>0.41650101299999998</v>
      </c>
      <c r="E21" s="4">
        <v>0.84321014650000004</v>
      </c>
      <c r="F21" s="5">
        <f t="shared" ref="F21:F24" si="1">$E21*1</f>
        <v>0.84321014650000004</v>
      </c>
    </row>
    <row r="22" spans="1:6" ht="15">
      <c r="A22" s="6"/>
      <c r="B22" s="34"/>
      <c r="C22" s="4">
        <v>1.8</v>
      </c>
      <c r="D22" s="4">
        <v>0.378214826</v>
      </c>
      <c r="E22" s="6">
        <v>0.84268684339448041</v>
      </c>
      <c r="F22" s="5">
        <f t="shared" si="1"/>
        <v>0.84268684339448041</v>
      </c>
    </row>
    <row r="23" spans="1:6" ht="15">
      <c r="A23" s="6"/>
      <c r="B23" s="34"/>
      <c r="C23" s="4">
        <v>1.9</v>
      </c>
      <c r="D23" s="4">
        <v>0.20638769900000001</v>
      </c>
      <c r="E23" s="6">
        <v>0.84121075574276338</v>
      </c>
      <c r="F23" s="5">
        <f t="shared" si="1"/>
        <v>0.84121075574276338</v>
      </c>
    </row>
    <row r="24" spans="1:6" ht="15">
      <c r="A24" s="6"/>
      <c r="B24" s="34"/>
      <c r="C24" s="4" t="s">
        <v>17</v>
      </c>
      <c r="D24" s="4">
        <v>1.7140017E-2</v>
      </c>
      <c r="E24" s="6">
        <v>0.84096361944866083</v>
      </c>
      <c r="F24" s="5">
        <f t="shared" si="1"/>
        <v>0.84096361944866083</v>
      </c>
    </row>
    <row r="25" spans="1:6" ht="15.75" customHeight="1">
      <c r="B25" s="31"/>
    </row>
    <row r="26" spans="1:6" ht="15.75" customHeight="1">
      <c r="B26" s="35" t="s">
        <v>19</v>
      </c>
      <c r="C26" s="35"/>
      <c r="D26" s="35"/>
      <c r="E26" s="35"/>
      <c r="F26" s="35"/>
    </row>
  </sheetData>
  <mergeCells count="5">
    <mergeCell ref="B2:B6"/>
    <mergeCell ref="B8:B12"/>
    <mergeCell ref="B14:B18"/>
    <mergeCell ref="B20:B24"/>
    <mergeCell ref="B26:F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"/>
  <sheetViews>
    <sheetView workbookViewId="0">
      <selection activeCell="A2" sqref="A2"/>
    </sheetView>
  </sheetViews>
  <sheetFormatPr defaultColWidth="14.42578125" defaultRowHeight="15.75" customHeight="1"/>
  <sheetData>
    <row r="1" spans="1:8">
      <c r="A1" s="12" t="s">
        <v>6</v>
      </c>
      <c r="B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</row>
    <row r="2" spans="1:8">
      <c r="A2" s="13">
        <v>160</v>
      </c>
      <c r="B2" s="14">
        <v>1409</v>
      </c>
      <c r="D2" s="15">
        <f t="shared" ref="D2:E2" si="0">SUM(A2:A15)</f>
        <v>2868</v>
      </c>
      <c r="E2" s="16">
        <f t="shared" si="0"/>
        <v>15424</v>
      </c>
      <c r="F2" s="15">
        <f>SUM(D2:E2)</f>
        <v>18292</v>
      </c>
      <c r="G2" s="15">
        <f>E2/F2</f>
        <v>0.84321014651213644</v>
      </c>
      <c r="H2" s="15">
        <f>G2*100</f>
        <v>84.321014651213645</v>
      </c>
    </row>
    <row r="3" spans="1:8">
      <c r="A3" s="13">
        <v>53</v>
      </c>
      <c r="B3" s="13">
        <v>421</v>
      </c>
    </row>
    <row r="4" spans="1:8">
      <c r="A4" s="13">
        <v>189</v>
      </c>
      <c r="B4" s="14">
        <v>1232</v>
      </c>
    </row>
    <row r="5" spans="1:8">
      <c r="A5" s="17">
        <v>46</v>
      </c>
      <c r="B5" s="17">
        <v>379</v>
      </c>
    </row>
    <row r="6" spans="1:8">
      <c r="A6" s="14">
        <v>1021</v>
      </c>
      <c r="B6" s="14">
        <v>4911</v>
      </c>
    </row>
    <row r="7" spans="1:8">
      <c r="A7" s="13">
        <v>89</v>
      </c>
      <c r="B7" s="13">
        <v>988</v>
      </c>
    </row>
    <row r="8" spans="1:8">
      <c r="A8" s="13">
        <v>165</v>
      </c>
      <c r="B8" s="13">
        <v>480</v>
      </c>
    </row>
    <row r="9" spans="1:8">
      <c r="A9" s="13">
        <v>552</v>
      </c>
      <c r="B9" s="14">
        <v>1279</v>
      </c>
    </row>
    <row r="10" spans="1:8">
      <c r="A10" s="13">
        <v>11</v>
      </c>
      <c r="B10" s="13">
        <v>111</v>
      </c>
    </row>
    <row r="11" spans="1:8">
      <c r="A11" s="13">
        <v>23</v>
      </c>
      <c r="B11" s="13">
        <v>215</v>
      </c>
    </row>
    <row r="12" spans="1:8">
      <c r="A12" s="13">
        <v>131</v>
      </c>
      <c r="B12" s="13">
        <v>931</v>
      </c>
    </row>
    <row r="13" spans="1:8">
      <c r="A13" s="13">
        <v>23</v>
      </c>
      <c r="B13" s="13">
        <v>184</v>
      </c>
    </row>
    <row r="14" spans="1:8">
      <c r="A14" s="13">
        <v>163</v>
      </c>
      <c r="B14" s="14">
        <v>1422</v>
      </c>
    </row>
    <row r="15" spans="1:8">
      <c r="A15" s="13">
        <v>242</v>
      </c>
      <c r="B15" s="14">
        <v>1462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"/>
  <sheetViews>
    <sheetView workbookViewId="0"/>
  </sheetViews>
  <sheetFormatPr defaultColWidth="14.42578125" defaultRowHeight="15.75" customHeight="1"/>
  <sheetData>
    <row r="1" spans="1:8">
      <c r="A1" s="19" t="s">
        <v>6</v>
      </c>
      <c r="B1" s="19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</row>
    <row r="2" spans="1:8">
      <c r="A2" s="13">
        <v>46</v>
      </c>
      <c r="B2" s="14">
        <v>379</v>
      </c>
      <c r="D2" s="15">
        <f t="shared" ref="D2:E2" si="0">SUM(A2:A15)</f>
        <v>2890</v>
      </c>
      <c r="E2" s="16">
        <f t="shared" si="0"/>
        <v>15481</v>
      </c>
      <c r="F2" s="15">
        <f>SUM(D2:E2)</f>
        <v>18371</v>
      </c>
      <c r="G2" s="15">
        <f>E2/F2</f>
        <v>0.84268684339448041</v>
      </c>
      <c r="H2" s="15">
        <f>G2*100</f>
        <v>84.268684339448043</v>
      </c>
    </row>
    <row r="3" spans="1:8">
      <c r="A3" s="13">
        <v>131</v>
      </c>
      <c r="B3" s="13">
        <v>931</v>
      </c>
    </row>
    <row r="4" spans="1:8">
      <c r="A4" s="13">
        <v>25</v>
      </c>
      <c r="B4" s="14">
        <v>147</v>
      </c>
    </row>
    <row r="5" spans="1:8">
      <c r="A5" s="17">
        <v>165</v>
      </c>
      <c r="B5" s="17">
        <v>480</v>
      </c>
    </row>
    <row r="6" spans="1:8">
      <c r="A6" s="14">
        <v>163</v>
      </c>
      <c r="B6" s="14">
        <v>1422</v>
      </c>
    </row>
    <row r="7" spans="1:8">
      <c r="A7" s="13">
        <v>160</v>
      </c>
      <c r="B7" s="14">
        <v>1415</v>
      </c>
    </row>
    <row r="8" spans="1:8">
      <c r="A8" s="13">
        <v>89</v>
      </c>
      <c r="B8" s="13">
        <v>988</v>
      </c>
    </row>
    <row r="9" spans="1:8">
      <c r="A9" s="13">
        <v>189</v>
      </c>
      <c r="B9" s="14">
        <v>1232</v>
      </c>
    </row>
    <row r="10" spans="1:8">
      <c r="A10" s="13">
        <v>23</v>
      </c>
      <c r="B10" s="13">
        <v>215</v>
      </c>
    </row>
    <row r="11" spans="1:8">
      <c r="A11" s="13">
        <v>552</v>
      </c>
      <c r="B11" s="14">
        <v>1279</v>
      </c>
    </row>
    <row r="12" spans="1:8">
      <c r="A12" s="13">
        <v>23</v>
      </c>
      <c r="B12" s="13">
        <v>184</v>
      </c>
    </row>
    <row r="13" spans="1:8">
      <c r="A13" s="14">
        <v>1029</v>
      </c>
      <c r="B13" s="14">
        <v>4926</v>
      </c>
    </row>
    <row r="14" spans="1:8">
      <c r="A14" s="13">
        <v>53</v>
      </c>
      <c r="B14" s="14">
        <v>421</v>
      </c>
    </row>
    <row r="15" spans="1:8">
      <c r="A15" s="13">
        <v>242</v>
      </c>
      <c r="B15" s="14">
        <v>1462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"/>
  <sheetViews>
    <sheetView workbookViewId="0"/>
  </sheetViews>
  <sheetFormatPr defaultColWidth="14.42578125" defaultRowHeight="15.75" customHeight="1"/>
  <sheetData>
    <row r="1" spans="1:8">
      <c r="A1" s="19" t="s">
        <v>6</v>
      </c>
      <c r="B1" s="19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</row>
    <row r="2" spans="1:8">
      <c r="A2" s="13">
        <v>141</v>
      </c>
      <c r="B2" s="14">
        <v>953</v>
      </c>
      <c r="D2" s="15">
        <f t="shared" ref="D2:E2" si="0">SUM(A2:A15)</f>
        <v>3242</v>
      </c>
      <c r="E2" s="16">
        <f t="shared" si="0"/>
        <v>17175</v>
      </c>
      <c r="F2" s="15">
        <f>SUM(D2:E2)</f>
        <v>20417</v>
      </c>
      <c r="G2" s="15">
        <f>E2/F2</f>
        <v>0.84121075574276338</v>
      </c>
      <c r="H2" s="15">
        <f>G2*100</f>
        <v>84.121075574276333</v>
      </c>
    </row>
    <row r="3" spans="1:8">
      <c r="A3" s="13">
        <v>25</v>
      </c>
      <c r="B3" s="13">
        <v>162</v>
      </c>
    </row>
    <row r="4" spans="1:8">
      <c r="A4" s="13">
        <v>163</v>
      </c>
      <c r="B4" s="14">
        <v>1413</v>
      </c>
    </row>
    <row r="5" spans="1:8">
      <c r="A5" s="17">
        <v>46</v>
      </c>
      <c r="B5" s="17">
        <v>376</v>
      </c>
    </row>
    <row r="6" spans="1:8">
      <c r="A6" s="14">
        <v>562</v>
      </c>
      <c r="B6" s="14">
        <v>1300</v>
      </c>
    </row>
    <row r="7" spans="1:8">
      <c r="A7" s="13">
        <v>110</v>
      </c>
      <c r="B7" s="14">
        <v>1052</v>
      </c>
    </row>
    <row r="8" spans="1:8">
      <c r="A8" s="14">
        <v>1314</v>
      </c>
      <c r="B8" s="14">
        <v>6434</v>
      </c>
    </row>
    <row r="9" spans="1:8">
      <c r="A9" s="13">
        <v>23</v>
      </c>
      <c r="B9" s="14">
        <v>184</v>
      </c>
    </row>
    <row r="10" spans="1:8">
      <c r="A10" s="13">
        <v>240</v>
      </c>
      <c r="B10" s="14">
        <v>1489</v>
      </c>
    </row>
    <row r="11" spans="1:8">
      <c r="A11" s="13">
        <v>170</v>
      </c>
      <c r="B11" s="14">
        <v>473</v>
      </c>
    </row>
    <row r="12" spans="1:8">
      <c r="A12" s="13">
        <v>65</v>
      </c>
      <c r="B12" s="13">
        <v>440</v>
      </c>
    </row>
    <row r="13" spans="1:8">
      <c r="A13" s="14">
        <v>198</v>
      </c>
      <c r="B13" s="14">
        <v>1244</v>
      </c>
    </row>
    <row r="14" spans="1:8">
      <c r="A14" s="26">
        <v>23</v>
      </c>
      <c r="B14" s="26">
        <v>215</v>
      </c>
    </row>
    <row r="15" spans="1:8">
      <c r="A15" s="27">
        <v>162</v>
      </c>
      <c r="B15" s="26">
        <v>1440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"/>
  <sheetViews>
    <sheetView workbookViewId="0"/>
  </sheetViews>
  <sheetFormatPr defaultColWidth="14.42578125" defaultRowHeight="15.75" customHeight="1"/>
  <sheetData>
    <row r="1" spans="1:8">
      <c r="A1" s="19" t="s">
        <v>6</v>
      </c>
      <c r="B1" s="19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</row>
    <row r="2" spans="1:8">
      <c r="A2" s="13">
        <v>562</v>
      </c>
      <c r="B2" s="14">
        <v>1300</v>
      </c>
      <c r="D2" s="15">
        <f t="shared" ref="D2:E2" si="0">SUM(A2:A15)</f>
        <v>3248</v>
      </c>
      <c r="E2" s="16">
        <f t="shared" si="0"/>
        <v>17175</v>
      </c>
      <c r="F2" s="15">
        <f>SUM(D2:E2)</f>
        <v>20423</v>
      </c>
      <c r="G2" s="15">
        <f>E2/F2</f>
        <v>0.84096361944866083</v>
      </c>
      <c r="H2" s="15">
        <f>G2*100</f>
        <v>84.096361944866089</v>
      </c>
    </row>
    <row r="3" spans="1:8">
      <c r="A3" s="13">
        <v>25</v>
      </c>
      <c r="B3" s="13">
        <v>162</v>
      </c>
    </row>
    <row r="4" spans="1:8">
      <c r="A4" s="13">
        <v>162</v>
      </c>
      <c r="B4" s="14">
        <v>1440</v>
      </c>
    </row>
    <row r="5" spans="1:8">
      <c r="A5" s="17">
        <v>23</v>
      </c>
      <c r="B5" s="17">
        <v>215</v>
      </c>
    </row>
    <row r="6" spans="1:8">
      <c r="A6" s="14">
        <v>110</v>
      </c>
      <c r="B6" s="14">
        <v>1052</v>
      </c>
    </row>
    <row r="7" spans="1:8">
      <c r="A7" s="13">
        <v>198</v>
      </c>
      <c r="B7" s="14">
        <v>1244</v>
      </c>
    </row>
    <row r="8" spans="1:8">
      <c r="A8" s="14">
        <v>65</v>
      </c>
      <c r="B8" s="14">
        <v>440</v>
      </c>
    </row>
    <row r="9" spans="1:8">
      <c r="A9" s="13">
        <v>170</v>
      </c>
      <c r="B9" s="14">
        <v>473</v>
      </c>
    </row>
    <row r="10" spans="1:8">
      <c r="A10" s="13">
        <v>163</v>
      </c>
      <c r="B10" s="14">
        <v>1413</v>
      </c>
    </row>
    <row r="11" spans="1:8">
      <c r="A11" s="13">
        <v>46</v>
      </c>
      <c r="B11" s="14">
        <v>376</v>
      </c>
    </row>
    <row r="12" spans="1:8">
      <c r="A12" s="14">
        <v>1320</v>
      </c>
      <c r="B12" s="14">
        <v>6434</v>
      </c>
    </row>
    <row r="13" spans="1:8">
      <c r="A13" s="14">
        <v>23</v>
      </c>
      <c r="B13" s="14">
        <v>184</v>
      </c>
    </row>
    <row r="14" spans="1:8">
      <c r="A14" s="28">
        <v>240</v>
      </c>
      <c r="B14" s="28">
        <v>1489</v>
      </c>
    </row>
    <row r="15" spans="1:8">
      <c r="A15" s="29">
        <v>141</v>
      </c>
      <c r="B15" s="28">
        <v>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" sqref="L4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Correlation 1 &amp; 6</vt:lpstr>
      <vt:lpstr>Correlation 2 &amp; 6</vt:lpstr>
      <vt:lpstr>SC - Doxia 1.7</vt:lpstr>
      <vt:lpstr>SC - Doxia 1.8</vt:lpstr>
      <vt:lpstr>SC - Doxia 1.9</vt:lpstr>
      <vt:lpstr>SC - Doxia 1.9.1</vt:lpstr>
      <vt:lpstr>Spearman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</cp:lastModifiedBy>
  <dcterms:modified xsi:type="dcterms:W3CDTF">2020-04-10T01:19:17Z</dcterms:modified>
</cp:coreProperties>
</file>