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staci_reynolds_coyotes_usd_edu/Documents/Plankton Size Data (Staci)/Thesis/2023 project/"/>
    </mc:Choice>
  </mc:AlternateContent>
  <xr:revisionPtr revIDLastSave="1081" documentId="13_ncr:1_{7BA15C66-488F-4CA3-B29D-264F56AC841D}" xr6:coauthVersionLast="47" xr6:coauthVersionMax="47" xr10:uidLastSave="{7680C240-E622-47D5-B739-5CC5B49ED20C}"/>
  <bookViews>
    <workbookView xWindow="0" yWindow="1530" windowWidth="11625" windowHeight="7785" xr2:uid="{514F7C4C-D2BC-4045-910F-4924E1F82872}"/>
  </bookViews>
  <sheets>
    <sheet name="data" sheetId="1" r:id="rId1"/>
    <sheet name="correction" sheetId="2" r:id="rId2"/>
    <sheet name="tank_condition" sheetId="3" r:id="rId3"/>
    <sheet name="temp" sheetId="7" r:id="rId4"/>
    <sheet name="counts" sheetId="4" r:id="rId5"/>
    <sheet name="tank_condition_trend" sheetId="6" r:id="rId6"/>
    <sheet name="temp_chl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5" i="1" l="1"/>
  <c r="E124" i="1"/>
  <c r="K5" i="7"/>
  <c r="K4" i="7"/>
  <c r="K3" i="7"/>
  <c r="K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" i="7"/>
  <c r="L2" i="3"/>
  <c r="I2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" i="3"/>
  <c r="F97" i="1"/>
  <c r="Q5" i="3"/>
  <c r="Q2" i="3"/>
  <c r="Q4" i="3"/>
  <c r="Q3" i="3"/>
  <c r="M2" i="3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50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6" i="1"/>
  <c r="E5" i="2"/>
  <c r="F76" i="1" s="1"/>
  <c r="E6" i="2"/>
  <c r="F102" i="1" s="1"/>
  <c r="E3" i="2"/>
  <c r="E4" i="2"/>
  <c r="C26" i="4"/>
  <c r="D26" i="4"/>
  <c r="E26" i="4"/>
  <c r="F26" i="4"/>
  <c r="G26" i="4"/>
  <c r="H26" i="4"/>
  <c r="I26" i="4"/>
  <c r="J26" i="4"/>
  <c r="B26" i="4"/>
  <c r="L5" i="3"/>
  <c r="L4" i="3"/>
  <c r="L3" i="3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F4" i="1"/>
  <c r="F5" i="1"/>
  <c r="F6" i="1"/>
  <c r="F7" i="1"/>
  <c r="F2" i="1"/>
  <c r="E2" i="2"/>
  <c r="F100" i="1" l="1"/>
  <c r="F107" i="1"/>
  <c r="F101" i="1"/>
  <c r="F117" i="1"/>
  <c r="F116" i="1"/>
  <c r="F115" i="1"/>
  <c r="F109" i="1"/>
  <c r="F108" i="1"/>
  <c r="F98" i="1"/>
  <c r="F114" i="1"/>
  <c r="F106" i="1"/>
  <c r="F99" i="1"/>
  <c r="F121" i="1"/>
  <c r="F113" i="1"/>
  <c r="F105" i="1"/>
  <c r="F120" i="1"/>
  <c r="F112" i="1"/>
  <c r="F104" i="1"/>
  <c r="F119" i="1"/>
  <c r="F111" i="1"/>
  <c r="F103" i="1"/>
  <c r="F118" i="1"/>
  <c r="F110" i="1"/>
  <c r="F77" i="1"/>
  <c r="F75" i="1"/>
  <c r="F95" i="1"/>
  <c r="F87" i="1"/>
  <c r="F83" i="1"/>
  <c r="F93" i="1"/>
  <c r="F91" i="1"/>
  <c r="F85" i="1"/>
  <c r="F74" i="1"/>
  <c r="F90" i="1"/>
  <c r="F82" i="1"/>
  <c r="F89" i="1"/>
  <c r="F81" i="1"/>
  <c r="F96" i="1"/>
  <c r="F88" i="1"/>
  <c r="F80" i="1"/>
  <c r="F79" i="1"/>
  <c r="F94" i="1"/>
  <c r="F86" i="1"/>
  <c r="F78" i="1"/>
  <c r="F92" i="1"/>
  <c r="F84" i="1"/>
</calcChain>
</file>

<file path=xl/sharedStrings.xml><?xml version="1.0" encoding="utf-8"?>
<sst xmlns="http://schemas.openxmlformats.org/spreadsheetml/2006/main" count="181" uniqueCount="43">
  <si>
    <t>chl</t>
  </si>
  <si>
    <t>chl_corrected</t>
  </si>
  <si>
    <t>Lambda</t>
  </si>
  <si>
    <t>notes</t>
  </si>
  <si>
    <t>Grabbed sample with green bubbles</t>
  </si>
  <si>
    <t>recently been filled</t>
  </si>
  <si>
    <t>date</t>
  </si>
  <si>
    <t>before</t>
  </si>
  <si>
    <t>mid</t>
  </si>
  <si>
    <t>after</t>
  </si>
  <si>
    <t>average</t>
  </si>
  <si>
    <t>tank</t>
  </si>
  <si>
    <t>heat</t>
  </si>
  <si>
    <t>fish</t>
  </si>
  <si>
    <t>w1_ugl</t>
  </si>
  <si>
    <t>w2_ugl</t>
  </si>
  <si>
    <t>w3_ugl</t>
  </si>
  <si>
    <t>w4_ugl</t>
  </si>
  <si>
    <t>w5_ugl</t>
  </si>
  <si>
    <t>heated,fish</t>
  </si>
  <si>
    <t>yes</t>
  </si>
  <si>
    <t>yes,yes</t>
  </si>
  <si>
    <t>no</t>
  </si>
  <si>
    <t>yes,no</t>
  </si>
  <si>
    <t>no,yes</t>
  </si>
  <si>
    <t>no,no</t>
  </si>
  <si>
    <t>w1_count</t>
  </si>
  <si>
    <t>w1_filter</t>
  </si>
  <si>
    <t>w2_count</t>
  </si>
  <si>
    <t>w2_cent</t>
  </si>
  <si>
    <t>w2_filter</t>
  </si>
  <si>
    <t>w3_count</t>
  </si>
  <si>
    <t>w3_filter</t>
  </si>
  <si>
    <t>w4_count</t>
  </si>
  <si>
    <t>w4_filter</t>
  </si>
  <si>
    <t>ugl</t>
  </si>
  <si>
    <t>week</t>
  </si>
  <si>
    <t>w1_temp</t>
  </si>
  <si>
    <t>w2_temp</t>
  </si>
  <si>
    <t>w3_temp</t>
  </si>
  <si>
    <t>w4_temp</t>
  </si>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</sst>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right" wrapText="1"/>
    </xf>
    <xf numFmtId="0" fontId="0" fillId="4" borderId="0" xfId="0" applyFill="1"/>
    <xf numFmtId="2" fontId="0" fillId="4" borderId="0" xfId="0" applyNumberFormat="1" applyFill="1"/>
    <xf numFmtId="2" fontId="0" fillId="2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tank_condition_trend!$A$1</c:f>
              <c:strCache>
                <c:ptCount val="1"/>
                <c:pt idx="0">
                  <c:v>yes,yes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tank_condition_trend!$C$3:$C$32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</c:numCache>
            </c:numRef>
          </c:xVal>
          <c:yVal>
            <c:numRef>
              <c:f>tank_condition_trend!$B$3:$B$32</c:f>
              <c:numCache>
                <c:formatCode>0.00</c:formatCode>
                <c:ptCount val="30"/>
                <c:pt idx="0">
                  <c:v>2.3966666666666665</c:v>
                </c:pt>
                <c:pt idx="1">
                  <c:v>1.9266666666666665</c:v>
                </c:pt>
                <c:pt idx="2">
                  <c:v>3.046666666666666</c:v>
                </c:pt>
                <c:pt idx="3" formatCode="General">
                  <c:v>12.72</c:v>
                </c:pt>
                <c:pt idx="4">
                  <c:v>6.9766666666666666</c:v>
                </c:pt>
                <c:pt idx="5">
                  <c:v>2.5066666666666668</c:v>
                </c:pt>
                <c:pt idx="6">
                  <c:v>2.0866666666666669</c:v>
                </c:pt>
                <c:pt idx="7">
                  <c:v>2.3066666666666666</c:v>
                </c:pt>
                <c:pt idx="8" formatCode="General">
                  <c:v>5.3</c:v>
                </c:pt>
                <c:pt idx="9">
                  <c:v>9.5066666666666659</c:v>
                </c:pt>
                <c:pt idx="10">
                  <c:v>2.5066666666666668</c:v>
                </c:pt>
                <c:pt idx="11">
                  <c:v>5.9066666666666663</c:v>
                </c:pt>
                <c:pt idx="12">
                  <c:v>3.4966666666666661</c:v>
                </c:pt>
                <c:pt idx="13" formatCode="General">
                  <c:v>5.63</c:v>
                </c:pt>
                <c:pt idx="14">
                  <c:v>6.6166666666666671</c:v>
                </c:pt>
                <c:pt idx="15">
                  <c:v>2.3266666666666671</c:v>
                </c:pt>
                <c:pt idx="16">
                  <c:v>2.6066666666666665</c:v>
                </c:pt>
                <c:pt idx="17">
                  <c:v>7.1166666666666671</c:v>
                </c:pt>
                <c:pt idx="18" formatCode="General">
                  <c:v>3.3200000000000003</c:v>
                </c:pt>
                <c:pt idx="19">
                  <c:v>17.946666666666665</c:v>
                </c:pt>
                <c:pt idx="20">
                  <c:v>4.5166666666666666</c:v>
                </c:pt>
                <c:pt idx="21">
                  <c:v>1.5766666666666669</c:v>
                </c:pt>
                <c:pt idx="22">
                  <c:v>4.586666666666666</c:v>
                </c:pt>
                <c:pt idx="23" formatCode="General">
                  <c:v>4.05</c:v>
                </c:pt>
                <c:pt idx="24">
                  <c:v>9.2266666666666666</c:v>
                </c:pt>
                <c:pt idx="25">
                  <c:v>20.516666666666669</c:v>
                </c:pt>
                <c:pt idx="26">
                  <c:v>1.1566666666666665</c:v>
                </c:pt>
                <c:pt idx="27">
                  <c:v>3.086666666666666</c:v>
                </c:pt>
                <c:pt idx="28" formatCode="General">
                  <c:v>5.28</c:v>
                </c:pt>
                <c:pt idx="29">
                  <c:v>4.6566666666666663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5-4533-A9FE-C993BD3B3DD0}"/>
            </c:ext>
          </c:extLst>
        </c:ser>
        <c:ser>
          <c:idx val="1"/>
          <c:order val="1"/>
          <c:tx>
            <c:strRef>
              <c:f>tank_condition_trend!$D$1</c:f>
              <c:strCache>
                <c:ptCount val="1"/>
                <c:pt idx="0">
                  <c:v>yes,no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tank_condition_trend!$F$3:$F$32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</c:numCache>
            </c:numRef>
          </c:xVal>
          <c:yVal>
            <c:numRef>
              <c:f>tank_condition_trend!$E$3:$E$32</c:f>
              <c:numCache>
                <c:formatCode>0.00</c:formatCode>
                <c:ptCount val="30"/>
                <c:pt idx="0">
                  <c:v>2.6666666666666661</c:v>
                </c:pt>
                <c:pt idx="1">
                  <c:v>2.4166666666666661</c:v>
                </c:pt>
                <c:pt idx="2">
                  <c:v>8.4666666666666668</c:v>
                </c:pt>
                <c:pt idx="3" formatCode="General">
                  <c:v>4.01</c:v>
                </c:pt>
                <c:pt idx="4">
                  <c:v>8.4266666666666659</c:v>
                </c:pt>
                <c:pt idx="5">
                  <c:v>3.3666666666666663</c:v>
                </c:pt>
                <c:pt idx="6">
                  <c:v>3.0466666666666669</c:v>
                </c:pt>
                <c:pt idx="7">
                  <c:v>3.4966666666666661</c:v>
                </c:pt>
                <c:pt idx="8" formatCode="General">
                  <c:v>7.05</c:v>
                </c:pt>
                <c:pt idx="9">
                  <c:v>11.436666666666666</c:v>
                </c:pt>
                <c:pt idx="10">
                  <c:v>2.3066666666666666</c:v>
                </c:pt>
                <c:pt idx="11">
                  <c:v>1.7166666666666666</c:v>
                </c:pt>
                <c:pt idx="12">
                  <c:v>4.5066666666666659</c:v>
                </c:pt>
                <c:pt idx="13" formatCode="General">
                  <c:v>11.47</c:v>
                </c:pt>
                <c:pt idx="14">
                  <c:v>37.406666666666673</c:v>
                </c:pt>
                <c:pt idx="15">
                  <c:v>1.6566666666666665</c:v>
                </c:pt>
                <c:pt idx="16">
                  <c:v>1.0766666666666669</c:v>
                </c:pt>
                <c:pt idx="17">
                  <c:v>4.5566666666666666</c:v>
                </c:pt>
                <c:pt idx="18" formatCode="General">
                  <c:v>23.22</c:v>
                </c:pt>
                <c:pt idx="19">
                  <c:v>48.486666666666672</c:v>
                </c:pt>
                <c:pt idx="20">
                  <c:v>18.576666666666668</c:v>
                </c:pt>
                <c:pt idx="21">
                  <c:v>11.906666666666666</c:v>
                </c:pt>
                <c:pt idx="22">
                  <c:v>10.466666666666667</c:v>
                </c:pt>
                <c:pt idx="23" formatCode="General">
                  <c:v>8.42</c:v>
                </c:pt>
                <c:pt idx="24">
                  <c:v>6.0666666666666664</c:v>
                </c:pt>
                <c:pt idx="25">
                  <c:v>2.6866666666666665</c:v>
                </c:pt>
                <c:pt idx="26">
                  <c:v>0.69666666666666655</c:v>
                </c:pt>
                <c:pt idx="27">
                  <c:v>1.1866666666666668</c:v>
                </c:pt>
                <c:pt idx="28" formatCode="General">
                  <c:v>5.39</c:v>
                </c:pt>
                <c:pt idx="29">
                  <c:v>30.386666666666667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15-4533-A9FE-C993BD3B3DD0}"/>
            </c:ext>
          </c:extLst>
        </c:ser>
        <c:ser>
          <c:idx val="2"/>
          <c:order val="2"/>
          <c:tx>
            <c:strRef>
              <c:f>tank_condition_trend!$G$1</c:f>
              <c:strCache>
                <c:ptCount val="1"/>
                <c:pt idx="0">
                  <c:v>no,yes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tank_condition_trend!$I$3:$I$32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</c:numCache>
            </c:numRef>
          </c:xVal>
          <c:yVal>
            <c:numRef>
              <c:f>tank_condition_trend!$H$3:$H$32</c:f>
              <c:numCache>
                <c:formatCode>0.00</c:formatCode>
                <c:ptCount val="30"/>
                <c:pt idx="0">
                  <c:v>5.8566666666666665</c:v>
                </c:pt>
                <c:pt idx="1">
                  <c:v>1.8266666666666669</c:v>
                </c:pt>
                <c:pt idx="2">
                  <c:v>1.9066666666666665</c:v>
                </c:pt>
                <c:pt idx="3" formatCode="General">
                  <c:v>4.4399999999999995</c:v>
                </c:pt>
                <c:pt idx="4">
                  <c:v>7.5266666666666673</c:v>
                </c:pt>
                <c:pt idx="5">
                  <c:v>5.9566666666666661</c:v>
                </c:pt>
                <c:pt idx="6">
                  <c:v>2.7966666666666669</c:v>
                </c:pt>
                <c:pt idx="7">
                  <c:v>3.4666666666666668</c:v>
                </c:pt>
                <c:pt idx="8" formatCode="General">
                  <c:v>11.42</c:v>
                </c:pt>
                <c:pt idx="9">
                  <c:v>8.8166666666666664</c:v>
                </c:pt>
                <c:pt idx="10">
                  <c:v>4.9366666666666665</c:v>
                </c:pt>
                <c:pt idx="11">
                  <c:v>4.0866666666666669</c:v>
                </c:pt>
                <c:pt idx="12">
                  <c:v>3.0966666666666667</c:v>
                </c:pt>
                <c:pt idx="13" formatCode="General">
                  <c:v>6.28</c:v>
                </c:pt>
                <c:pt idx="14">
                  <c:v>24.616666666666667</c:v>
                </c:pt>
                <c:pt idx="15">
                  <c:v>17.326666666666668</c:v>
                </c:pt>
                <c:pt idx="16">
                  <c:v>19.346666666666668</c:v>
                </c:pt>
                <c:pt idx="17">
                  <c:v>9.956666666666667</c:v>
                </c:pt>
                <c:pt idx="18" formatCode="General">
                  <c:v>2.6799999999999997</c:v>
                </c:pt>
                <c:pt idx="19">
                  <c:v>7.4366666666666656</c:v>
                </c:pt>
                <c:pt idx="20">
                  <c:v>7.4166666666666661</c:v>
                </c:pt>
                <c:pt idx="21">
                  <c:v>2.5766666666666662</c:v>
                </c:pt>
                <c:pt idx="22">
                  <c:v>3.1366666666666667</c:v>
                </c:pt>
                <c:pt idx="23" formatCode="General">
                  <c:v>7.3400000000000007</c:v>
                </c:pt>
                <c:pt idx="24">
                  <c:v>6.4866666666666664</c:v>
                </c:pt>
                <c:pt idx="25">
                  <c:v>3.4166666666666661</c:v>
                </c:pt>
                <c:pt idx="26">
                  <c:v>3.4966666666666661</c:v>
                </c:pt>
                <c:pt idx="27">
                  <c:v>1.5366666666666664</c:v>
                </c:pt>
                <c:pt idx="28" formatCode="General">
                  <c:v>1.9400000000000002</c:v>
                </c:pt>
                <c:pt idx="29">
                  <c:v>10.786666666666667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15-4533-A9FE-C993BD3B3DD0}"/>
            </c:ext>
          </c:extLst>
        </c:ser>
        <c:ser>
          <c:idx val="3"/>
          <c:order val="3"/>
          <c:tx>
            <c:strRef>
              <c:f>tank_condition_trend!$J$1</c:f>
              <c:strCache>
                <c:ptCount val="1"/>
                <c:pt idx="0">
                  <c:v>no,no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tank_condition_trend!$L$3:$L$32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</c:numCache>
            </c:numRef>
          </c:xVal>
          <c:yVal>
            <c:numRef>
              <c:f>tank_condition_trend!$K$3:$K$32</c:f>
              <c:numCache>
                <c:formatCode>0.00</c:formatCode>
                <c:ptCount val="30"/>
                <c:pt idx="0">
                  <c:v>10.446666666666667</c:v>
                </c:pt>
                <c:pt idx="1">
                  <c:v>5.6166666666666663</c:v>
                </c:pt>
                <c:pt idx="2">
                  <c:v>4.5266666666666664</c:v>
                </c:pt>
                <c:pt idx="3" formatCode="General">
                  <c:v>5.42</c:v>
                </c:pt>
                <c:pt idx="4">
                  <c:v>10.936666666666666</c:v>
                </c:pt>
                <c:pt idx="5">
                  <c:v>6.4866666666666664</c:v>
                </c:pt>
                <c:pt idx="6">
                  <c:v>2.5466666666666669</c:v>
                </c:pt>
                <c:pt idx="7">
                  <c:v>5.6166666666666663</c:v>
                </c:pt>
                <c:pt idx="8" formatCode="General">
                  <c:v>5.3999999999999995</c:v>
                </c:pt>
                <c:pt idx="9">
                  <c:v>4.9066666666666663</c:v>
                </c:pt>
                <c:pt idx="10">
                  <c:v>12.896666666666667</c:v>
                </c:pt>
                <c:pt idx="11">
                  <c:v>5.1166666666666663</c:v>
                </c:pt>
                <c:pt idx="12">
                  <c:v>2.5866666666666669</c:v>
                </c:pt>
                <c:pt idx="13" formatCode="General">
                  <c:v>5.92</c:v>
                </c:pt>
                <c:pt idx="14">
                  <c:v>6.4966666666666661</c:v>
                </c:pt>
                <c:pt idx="15">
                  <c:v>4.5366666666666662</c:v>
                </c:pt>
                <c:pt idx="16">
                  <c:v>6.586666666666666</c:v>
                </c:pt>
                <c:pt idx="17">
                  <c:v>2.3166666666666664</c:v>
                </c:pt>
                <c:pt idx="18" formatCode="General">
                  <c:v>2.5200000000000005</c:v>
                </c:pt>
                <c:pt idx="19">
                  <c:v>4.6166666666666663</c:v>
                </c:pt>
                <c:pt idx="20">
                  <c:v>12.126666666666667</c:v>
                </c:pt>
                <c:pt idx="21">
                  <c:v>7.0666666666666664</c:v>
                </c:pt>
                <c:pt idx="22">
                  <c:v>5.7166666666666668</c:v>
                </c:pt>
                <c:pt idx="23" formatCode="General">
                  <c:v>7.6000000000000005</c:v>
                </c:pt>
                <c:pt idx="24">
                  <c:v>7.4866666666666664</c:v>
                </c:pt>
                <c:pt idx="25">
                  <c:v>1.9766666666666668</c:v>
                </c:pt>
                <c:pt idx="26">
                  <c:v>12.496666666666666</c:v>
                </c:pt>
                <c:pt idx="27">
                  <c:v>7.3966666666666665</c:v>
                </c:pt>
                <c:pt idx="28" formatCode="General">
                  <c:v>10.090000000000002</c:v>
                </c:pt>
                <c:pt idx="29">
                  <c:v>16.196666666666665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15-4533-A9FE-C993BD3B3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124943"/>
        <c:axId val="1139106223"/>
      </c:scatterChart>
      <c:valAx>
        <c:axId val="113912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06223"/>
        <c:crosses val="autoZero"/>
        <c:crossBetween val="midCat"/>
      </c:valAx>
      <c:valAx>
        <c:axId val="11391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2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yes,yes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(temp_chl!$E$2:$E$7,temp_chl!$G$2:$G$7,temp_chl!$I$2:$I$7,temp_chl!$K$2:$K$7,temp_chl!$M$2:$M$7,temp_chl!$O$2:$O$7,temp_chl!$Q$2:$Q$7)</c:f>
              <c:numCache>
                <c:formatCode>0.00</c:formatCode>
                <c:ptCount val="42"/>
                <c:pt idx="0">
                  <c:v>2.3966666666666665</c:v>
                </c:pt>
                <c:pt idx="1">
                  <c:v>2.5066666666666668</c:v>
                </c:pt>
                <c:pt idx="2">
                  <c:v>2.5066666666666668</c:v>
                </c:pt>
                <c:pt idx="3">
                  <c:v>2.3266666666666671</c:v>
                </c:pt>
                <c:pt idx="4">
                  <c:v>4.5166666666666666</c:v>
                </c:pt>
                <c:pt idx="5">
                  <c:v>20.516666666666669</c:v>
                </c:pt>
                <c:pt idx="6">
                  <c:v>1.9266666666666665</c:v>
                </c:pt>
                <c:pt idx="7">
                  <c:v>2.0866666666666669</c:v>
                </c:pt>
                <c:pt idx="8">
                  <c:v>5.9066666666666663</c:v>
                </c:pt>
                <c:pt idx="9">
                  <c:v>2.6066666666666665</c:v>
                </c:pt>
                <c:pt idx="10">
                  <c:v>1.5766666666666669</c:v>
                </c:pt>
                <c:pt idx="11">
                  <c:v>1.1566666666666665</c:v>
                </c:pt>
                <c:pt idx="12">
                  <c:v>3.046666666666666</c:v>
                </c:pt>
                <c:pt idx="13">
                  <c:v>2.3066666666666666</c:v>
                </c:pt>
                <c:pt idx="14">
                  <c:v>3.4966666666666661</c:v>
                </c:pt>
                <c:pt idx="15">
                  <c:v>7.1166666666666671</c:v>
                </c:pt>
                <c:pt idx="16">
                  <c:v>4.586666666666666</c:v>
                </c:pt>
                <c:pt idx="17">
                  <c:v>3.086666666666666</c:v>
                </c:pt>
              </c:numCache>
            </c:numRef>
          </c:xVal>
          <c:yVal>
            <c:numRef>
              <c:f>(temp_chl!$D$2:$D$7,temp_chl!$F$2:$F$7,temp_chl!$H$2:$H$7,temp_chl!$J$2:$J$7,temp_chl!$L$2:$L$7,temp_chl!$N$2:$N$7,temp_chl!$P$2:$P$7)</c:f>
              <c:numCache>
                <c:formatCode>General</c:formatCode>
                <c:ptCount val="42"/>
                <c:pt idx="0">
                  <c:v>20.6</c:v>
                </c:pt>
                <c:pt idx="1">
                  <c:v>21</c:v>
                </c:pt>
                <c:pt idx="2">
                  <c:v>21.1</c:v>
                </c:pt>
                <c:pt idx="3">
                  <c:v>21.8</c:v>
                </c:pt>
                <c:pt idx="4">
                  <c:v>20.3</c:v>
                </c:pt>
                <c:pt idx="5">
                  <c:v>21.3</c:v>
                </c:pt>
                <c:pt idx="6" formatCode="0.00">
                  <c:v>23.8</c:v>
                </c:pt>
                <c:pt idx="7" formatCode="0.00">
                  <c:v>24.6</c:v>
                </c:pt>
                <c:pt idx="8" formatCode="0.00">
                  <c:v>27.6</c:v>
                </c:pt>
                <c:pt idx="9" formatCode="0.00">
                  <c:v>25.5</c:v>
                </c:pt>
                <c:pt idx="10" formatCode="0.00">
                  <c:v>25.8</c:v>
                </c:pt>
                <c:pt idx="11" formatCode="0.00">
                  <c:v>26.1</c:v>
                </c:pt>
                <c:pt idx="12">
                  <c:v>26.3</c:v>
                </c:pt>
                <c:pt idx="13">
                  <c:v>24.9</c:v>
                </c:pt>
                <c:pt idx="14">
                  <c:v>27.3</c:v>
                </c:pt>
                <c:pt idx="15">
                  <c:v>27.7</c:v>
                </c:pt>
                <c:pt idx="16">
                  <c:v>27.6</c:v>
                </c:pt>
                <c:pt idx="17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96-4ABB-B65A-E94035A8A8C7}"/>
            </c:ext>
          </c:extLst>
        </c:ser>
        <c:ser>
          <c:idx val="1"/>
          <c:order val="1"/>
          <c:tx>
            <c:v>yes,no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(temp_chl!$E$8:$E$13,temp_chl!$G$8:$G$13,temp_chl!$I$8:$I$13,temp_chl!$K$8:$K$13,temp_chl!$M$8:$M$13,temp_chl!$O$8:$O$13,temp_chl!$Q$8:$Q$13)</c:f>
              <c:numCache>
                <c:formatCode>0.00</c:formatCode>
                <c:ptCount val="42"/>
                <c:pt idx="0">
                  <c:v>2.6666666666666661</c:v>
                </c:pt>
                <c:pt idx="1">
                  <c:v>3.3666666666666663</c:v>
                </c:pt>
                <c:pt idx="2">
                  <c:v>2.3066666666666666</c:v>
                </c:pt>
                <c:pt idx="3">
                  <c:v>1.6566666666666665</c:v>
                </c:pt>
                <c:pt idx="4">
                  <c:v>18.576666666666668</c:v>
                </c:pt>
                <c:pt idx="5">
                  <c:v>2.6866666666666665</c:v>
                </c:pt>
                <c:pt idx="6">
                  <c:v>2.4166666666666661</c:v>
                </c:pt>
                <c:pt idx="7">
                  <c:v>3.0466666666666669</c:v>
                </c:pt>
                <c:pt idx="8">
                  <c:v>1.7166666666666666</c:v>
                </c:pt>
                <c:pt idx="9">
                  <c:v>1.0766666666666669</c:v>
                </c:pt>
                <c:pt idx="10">
                  <c:v>11.906666666666666</c:v>
                </c:pt>
                <c:pt idx="11">
                  <c:v>0.69666666666666655</c:v>
                </c:pt>
                <c:pt idx="12">
                  <c:v>8.4666666666666668</c:v>
                </c:pt>
                <c:pt idx="13">
                  <c:v>3.4966666666666661</c:v>
                </c:pt>
                <c:pt idx="14">
                  <c:v>4.5066666666666659</c:v>
                </c:pt>
                <c:pt idx="15">
                  <c:v>4.5566666666666666</c:v>
                </c:pt>
                <c:pt idx="16">
                  <c:v>10.466666666666667</c:v>
                </c:pt>
                <c:pt idx="17">
                  <c:v>1.1866666666666668</c:v>
                </c:pt>
              </c:numCache>
            </c:numRef>
          </c:xVal>
          <c:yVal>
            <c:numRef>
              <c:f>(temp_chl!$D$8:$D$13,temp_chl!$F$8:$F$13,temp_chl!$H$8:$H$13,temp_chl!$J$8:$J$13,temp_chl!$L$8:$L$13,temp_chl!$N$8:$N$13,temp_chl!$P$8:$P$13)</c:f>
              <c:numCache>
                <c:formatCode>General</c:formatCode>
                <c:ptCount val="42"/>
                <c:pt idx="0">
                  <c:v>20.7</c:v>
                </c:pt>
                <c:pt idx="1">
                  <c:v>21</c:v>
                </c:pt>
                <c:pt idx="2">
                  <c:v>21.5</c:v>
                </c:pt>
                <c:pt idx="3">
                  <c:v>20.5</c:v>
                </c:pt>
                <c:pt idx="4">
                  <c:v>20.3</c:v>
                </c:pt>
                <c:pt idx="5">
                  <c:v>20.8</c:v>
                </c:pt>
                <c:pt idx="6" formatCode="0.00">
                  <c:v>24</c:v>
                </c:pt>
                <c:pt idx="7" formatCode="0.00">
                  <c:v>25.4</c:v>
                </c:pt>
                <c:pt idx="8" formatCode="0.00">
                  <c:v>24.9</c:v>
                </c:pt>
                <c:pt idx="9" formatCode="0.00">
                  <c:v>24.8</c:v>
                </c:pt>
                <c:pt idx="10" formatCode="0.00">
                  <c:v>25.3</c:v>
                </c:pt>
                <c:pt idx="11" formatCode="0.00">
                  <c:v>26</c:v>
                </c:pt>
                <c:pt idx="12">
                  <c:v>26.5</c:v>
                </c:pt>
                <c:pt idx="13">
                  <c:v>27.3</c:v>
                </c:pt>
                <c:pt idx="14">
                  <c:v>27.9</c:v>
                </c:pt>
                <c:pt idx="15">
                  <c:v>26.6</c:v>
                </c:pt>
                <c:pt idx="16">
                  <c:v>25.7</c:v>
                </c:pt>
                <c:pt idx="1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96-4ABB-B65A-E94035A8A8C7}"/>
            </c:ext>
          </c:extLst>
        </c:ser>
        <c:ser>
          <c:idx val="2"/>
          <c:order val="2"/>
          <c:tx>
            <c:v>no,yes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(temp_chl!$E$14:$E$19,temp_chl!$G$14:$G$19,temp_chl!$I$14:$I$19,temp_chl!$K$14:$K$19,temp_chl!$M$14:$M$19,temp_chl!$O$14:$O$19,temp_chl!$Q$14:$Q$19)</c:f>
              <c:numCache>
                <c:formatCode>0.00</c:formatCode>
                <c:ptCount val="42"/>
                <c:pt idx="0">
                  <c:v>5.8566666666666665</c:v>
                </c:pt>
                <c:pt idx="1">
                  <c:v>5.9566666666666661</c:v>
                </c:pt>
                <c:pt idx="2">
                  <c:v>4.9366666666666665</c:v>
                </c:pt>
                <c:pt idx="3">
                  <c:v>17.326666666666668</c:v>
                </c:pt>
                <c:pt idx="4">
                  <c:v>7.4166666666666661</c:v>
                </c:pt>
                <c:pt idx="5">
                  <c:v>3.4166666666666661</c:v>
                </c:pt>
                <c:pt idx="6">
                  <c:v>1.8266666666666669</c:v>
                </c:pt>
                <c:pt idx="7">
                  <c:v>2.7966666666666669</c:v>
                </c:pt>
                <c:pt idx="8">
                  <c:v>4.0866666666666669</c:v>
                </c:pt>
                <c:pt idx="9">
                  <c:v>19.346666666666668</c:v>
                </c:pt>
                <c:pt idx="10">
                  <c:v>2.5766666666666662</c:v>
                </c:pt>
                <c:pt idx="11">
                  <c:v>3.4966666666666661</c:v>
                </c:pt>
                <c:pt idx="12">
                  <c:v>1.9066666666666665</c:v>
                </c:pt>
                <c:pt idx="13">
                  <c:v>3.4666666666666668</c:v>
                </c:pt>
                <c:pt idx="14">
                  <c:v>3.0966666666666667</c:v>
                </c:pt>
                <c:pt idx="15">
                  <c:v>9.956666666666667</c:v>
                </c:pt>
                <c:pt idx="16">
                  <c:v>3.1366666666666667</c:v>
                </c:pt>
                <c:pt idx="17">
                  <c:v>1.5366666666666664</c:v>
                </c:pt>
              </c:numCache>
            </c:numRef>
          </c:xVal>
          <c:yVal>
            <c:numRef>
              <c:f>(temp_chl!$D$14:$D$19,temp_chl!$F$14:$F$19,temp_chl!$H$14:$H$19,temp_chl!$J$14:$J$19,temp_chl!$L$14:$L$19,temp_chl!$N$14:$N$19,temp_chl!$P$14:$P$19)</c:f>
              <c:numCache>
                <c:formatCode>General</c:formatCode>
                <c:ptCount val="42"/>
                <c:pt idx="0">
                  <c:v>14.1</c:v>
                </c:pt>
                <c:pt idx="1">
                  <c:v>14.7</c:v>
                </c:pt>
                <c:pt idx="2">
                  <c:v>14.2</c:v>
                </c:pt>
                <c:pt idx="3">
                  <c:v>14.6</c:v>
                </c:pt>
                <c:pt idx="4">
                  <c:v>14.2</c:v>
                </c:pt>
                <c:pt idx="5">
                  <c:v>13.8</c:v>
                </c:pt>
                <c:pt idx="6" formatCode="0.00">
                  <c:v>20.399999999999999</c:v>
                </c:pt>
                <c:pt idx="7" formatCode="0.00">
                  <c:v>21.3</c:v>
                </c:pt>
                <c:pt idx="8" formatCode="0.00">
                  <c:v>21.4</c:v>
                </c:pt>
                <c:pt idx="9" formatCode="0.00">
                  <c:v>20.9</c:v>
                </c:pt>
                <c:pt idx="10" formatCode="0.00">
                  <c:v>21.1</c:v>
                </c:pt>
                <c:pt idx="11" formatCode="0.00">
                  <c:v>20.6</c:v>
                </c:pt>
                <c:pt idx="12">
                  <c:v>23.7</c:v>
                </c:pt>
                <c:pt idx="13">
                  <c:v>24</c:v>
                </c:pt>
                <c:pt idx="14">
                  <c:v>24.1</c:v>
                </c:pt>
                <c:pt idx="15">
                  <c:v>23.6</c:v>
                </c:pt>
                <c:pt idx="16">
                  <c:v>23.6</c:v>
                </c:pt>
                <c:pt idx="17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96-4ABB-B65A-E94035A8A8C7}"/>
            </c:ext>
          </c:extLst>
        </c:ser>
        <c:ser>
          <c:idx val="3"/>
          <c:order val="3"/>
          <c:tx>
            <c:v>no,no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(temp_chl!$E$20:$E$25,temp_chl!$G$20:$G$25,temp_chl!$I$20:$I$25,temp_chl!$K$20:$K$25,temp_chl!$M$20:$M$25,temp_chl!$O$20:$O$25,temp_chl!$Q$20:$Q$25)</c:f>
              <c:numCache>
                <c:formatCode>0.00</c:formatCode>
                <c:ptCount val="42"/>
                <c:pt idx="0">
                  <c:v>10.446666666666667</c:v>
                </c:pt>
                <c:pt idx="1">
                  <c:v>6.4866666666666664</c:v>
                </c:pt>
                <c:pt idx="2">
                  <c:v>12.896666666666667</c:v>
                </c:pt>
                <c:pt idx="3">
                  <c:v>4.5366666666666662</c:v>
                </c:pt>
                <c:pt idx="4">
                  <c:v>12.126666666666667</c:v>
                </c:pt>
                <c:pt idx="5">
                  <c:v>1.9766666666666668</c:v>
                </c:pt>
                <c:pt idx="6">
                  <c:v>5.6166666666666663</c:v>
                </c:pt>
                <c:pt idx="7">
                  <c:v>2.5466666666666669</c:v>
                </c:pt>
                <c:pt idx="8">
                  <c:v>5.1166666666666663</c:v>
                </c:pt>
                <c:pt idx="9">
                  <c:v>6.586666666666666</c:v>
                </c:pt>
                <c:pt idx="10">
                  <c:v>7.0666666666666664</c:v>
                </c:pt>
                <c:pt idx="11">
                  <c:v>12.496666666666666</c:v>
                </c:pt>
                <c:pt idx="12">
                  <c:v>4.5266666666666664</c:v>
                </c:pt>
                <c:pt idx="13">
                  <c:v>5.6166666666666663</c:v>
                </c:pt>
                <c:pt idx="14">
                  <c:v>2.5866666666666669</c:v>
                </c:pt>
                <c:pt idx="15">
                  <c:v>2.3166666666666664</c:v>
                </c:pt>
                <c:pt idx="16">
                  <c:v>5.7166666666666668</c:v>
                </c:pt>
                <c:pt idx="17">
                  <c:v>7.3966666666666665</c:v>
                </c:pt>
              </c:numCache>
            </c:numRef>
          </c:xVal>
          <c:yVal>
            <c:numRef>
              <c:f>(temp_chl!$D$20:$D$25,temp_chl!$F$20:$F$25,temp_chl!$H$20:$H$25,temp_chl!$J$20:$J$25,temp_chl!$L$20:$L$25,temp_chl!$N$20:$N$25,temp_chl!$P$20:$P$25)</c:f>
              <c:numCache>
                <c:formatCode>General</c:formatCode>
                <c:ptCount val="42"/>
                <c:pt idx="0">
                  <c:v>14</c:v>
                </c:pt>
                <c:pt idx="1">
                  <c:v>14.4</c:v>
                </c:pt>
                <c:pt idx="2">
                  <c:v>14.7</c:v>
                </c:pt>
                <c:pt idx="3">
                  <c:v>14.5</c:v>
                </c:pt>
                <c:pt idx="4">
                  <c:v>14.6</c:v>
                </c:pt>
                <c:pt idx="5">
                  <c:v>13.7</c:v>
                </c:pt>
                <c:pt idx="6" formatCode="0.00">
                  <c:v>20.7</c:v>
                </c:pt>
                <c:pt idx="7" formatCode="0.00">
                  <c:v>20.7</c:v>
                </c:pt>
                <c:pt idx="8" formatCode="0.00">
                  <c:v>21.2</c:v>
                </c:pt>
                <c:pt idx="9" formatCode="0.00">
                  <c:v>21.1</c:v>
                </c:pt>
                <c:pt idx="10" formatCode="0.00">
                  <c:v>21.2</c:v>
                </c:pt>
                <c:pt idx="11" formatCode="0.00">
                  <c:v>20.3</c:v>
                </c:pt>
                <c:pt idx="12">
                  <c:v>23.8</c:v>
                </c:pt>
                <c:pt idx="13">
                  <c:v>24</c:v>
                </c:pt>
                <c:pt idx="14">
                  <c:v>24.2</c:v>
                </c:pt>
                <c:pt idx="15">
                  <c:v>24</c:v>
                </c:pt>
                <c:pt idx="16">
                  <c:v>24.1</c:v>
                </c:pt>
                <c:pt idx="1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96-4ABB-B65A-E94035A8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358015"/>
        <c:axId val="1878358495"/>
      </c:scatterChart>
      <c:valAx>
        <c:axId val="187835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358495"/>
        <c:crosses val="autoZero"/>
        <c:crossBetween val="midCat"/>
      </c:valAx>
      <c:valAx>
        <c:axId val="18783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358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4761</xdr:rowOff>
    </xdr:from>
    <xdr:to>
      <xdr:col>21</xdr:col>
      <xdr:colOff>561975</xdr:colOff>
      <xdr:row>18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1AFD8-697E-D61B-5C82-D62C1A3EB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490537</xdr:colOff>
      <xdr:row>4</xdr:row>
      <xdr:rowOff>33337</xdr:rowOff>
    </xdr:from>
    <xdr:to>
      <xdr:col>26</xdr:col>
      <xdr:colOff>185737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63709-3363-41A0-D1F5-19585A861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56EF-AFC0-4C6A-ABC9-0C2AF281818D}">
  <dimension ref="A1:M125"/>
  <sheetViews>
    <sheetView tabSelected="1" topLeftCell="A117" zoomScaleNormal="100" workbookViewId="0">
      <selection activeCell="E124" sqref="E124"/>
    </sheetView>
  </sheetViews>
  <sheetFormatPr defaultRowHeight="15" x14ac:dyDescent="0.25"/>
  <cols>
    <col min="4" max="4" width="9.140625" style="15"/>
    <col min="6" max="7" width="9.140625" customWidth="1"/>
  </cols>
  <sheetData>
    <row r="1" spans="1:13" x14ac:dyDescent="0.25">
      <c r="A1" t="s">
        <v>11</v>
      </c>
      <c r="B1" t="s">
        <v>6</v>
      </c>
      <c r="C1" t="s">
        <v>41</v>
      </c>
      <c r="D1" s="15" t="s">
        <v>42</v>
      </c>
      <c r="E1" t="s">
        <v>0</v>
      </c>
      <c r="F1" t="s">
        <v>1</v>
      </c>
      <c r="G1" t="s">
        <v>2</v>
      </c>
      <c r="H1" t="s">
        <v>3</v>
      </c>
    </row>
    <row r="2" spans="1:13" x14ac:dyDescent="0.25">
      <c r="A2">
        <v>1</v>
      </c>
      <c r="B2">
        <v>20230519</v>
      </c>
      <c r="C2" s="14">
        <v>0.46527777777777779</v>
      </c>
      <c r="D2" s="15">
        <v>20.6</v>
      </c>
      <c r="E2">
        <v>3.75</v>
      </c>
      <c r="F2" s="2">
        <f>E2-correction!$E$2</f>
        <v>2.3966666666666665</v>
      </c>
      <c r="G2" s="2"/>
      <c r="L2" s="1"/>
    </row>
    <row r="3" spans="1:13" x14ac:dyDescent="0.25">
      <c r="A3">
        <v>2</v>
      </c>
      <c r="B3">
        <v>20230519</v>
      </c>
      <c r="C3" s="14">
        <v>0.46736111111111112</v>
      </c>
      <c r="D3" s="15">
        <v>14</v>
      </c>
      <c r="E3">
        <v>11.8</v>
      </c>
      <c r="F3" s="2">
        <f>E3-correction!$E$2</f>
        <v>10.446666666666667</v>
      </c>
      <c r="G3" s="2"/>
      <c r="M3" s="1"/>
    </row>
    <row r="4" spans="1:13" x14ac:dyDescent="0.25">
      <c r="A4">
        <v>3</v>
      </c>
      <c r="B4">
        <v>20230519</v>
      </c>
      <c r="C4" s="14">
        <v>0.46875</v>
      </c>
      <c r="D4" s="15">
        <v>20.7</v>
      </c>
      <c r="E4">
        <v>4.0199999999999996</v>
      </c>
      <c r="F4" s="2">
        <f>E4-correction!$E$2</f>
        <v>2.6666666666666661</v>
      </c>
      <c r="G4" s="2"/>
      <c r="L4" s="1"/>
    </row>
    <row r="5" spans="1:13" x14ac:dyDescent="0.25">
      <c r="A5">
        <v>4</v>
      </c>
      <c r="B5">
        <v>20230519</v>
      </c>
      <c r="C5" s="14">
        <v>0.47083333333333333</v>
      </c>
      <c r="D5" s="15">
        <v>21</v>
      </c>
      <c r="E5">
        <v>3.86</v>
      </c>
      <c r="F5" s="2">
        <f>E5-correction!$E$2</f>
        <v>2.5066666666666668</v>
      </c>
      <c r="G5" s="2"/>
      <c r="M5" s="1"/>
    </row>
    <row r="6" spans="1:13" x14ac:dyDescent="0.25">
      <c r="A6">
        <v>5</v>
      </c>
      <c r="B6">
        <v>20230519</v>
      </c>
      <c r="C6" s="14">
        <v>0.47291666666666665</v>
      </c>
      <c r="D6" s="15">
        <v>14.1</v>
      </c>
      <c r="E6">
        <v>7.21</v>
      </c>
      <c r="F6" s="2">
        <f>E6-correction!$E$2</f>
        <v>5.8566666666666665</v>
      </c>
      <c r="G6" s="2"/>
    </row>
    <row r="7" spans="1:13" x14ac:dyDescent="0.25">
      <c r="A7">
        <v>6</v>
      </c>
      <c r="B7">
        <v>20230519</v>
      </c>
      <c r="C7" s="14">
        <v>0.47499999999999998</v>
      </c>
      <c r="D7" s="15">
        <v>14.4</v>
      </c>
      <c r="E7">
        <v>7.84</v>
      </c>
      <c r="F7" s="2">
        <f>E7-correction!$E$2</f>
        <v>6.4866666666666664</v>
      </c>
      <c r="G7" s="2"/>
    </row>
    <row r="8" spans="1:13" x14ac:dyDescent="0.25">
      <c r="A8">
        <v>7</v>
      </c>
      <c r="B8">
        <v>20230519</v>
      </c>
      <c r="C8" s="14">
        <v>0.47638888888888886</v>
      </c>
      <c r="D8" s="15">
        <v>14.7</v>
      </c>
      <c r="E8">
        <v>7.31</v>
      </c>
      <c r="F8" s="2">
        <f>E8-correction!$E$2</f>
        <v>5.9566666666666661</v>
      </c>
      <c r="G8" s="2"/>
    </row>
    <row r="9" spans="1:13" x14ac:dyDescent="0.25">
      <c r="A9">
        <v>8</v>
      </c>
      <c r="B9">
        <v>20230519</v>
      </c>
      <c r="C9" s="14">
        <v>0.47847222222222224</v>
      </c>
      <c r="D9" s="15">
        <v>14.7</v>
      </c>
      <c r="E9">
        <v>14.25</v>
      </c>
      <c r="F9" s="2">
        <f>E9-correction!$E$2</f>
        <v>12.896666666666667</v>
      </c>
      <c r="G9" s="2"/>
    </row>
    <row r="10" spans="1:13" x14ac:dyDescent="0.25">
      <c r="A10">
        <v>9</v>
      </c>
      <c r="B10">
        <v>20230519</v>
      </c>
      <c r="C10" s="14">
        <v>0.48055555555555557</v>
      </c>
      <c r="D10" s="15">
        <v>21.1</v>
      </c>
      <c r="E10">
        <v>3.86</v>
      </c>
      <c r="F10" s="2">
        <f>E10-correction!$E$2</f>
        <v>2.5066666666666668</v>
      </c>
      <c r="G10" s="2"/>
    </row>
    <row r="11" spans="1:13" x14ac:dyDescent="0.25">
      <c r="A11">
        <v>10</v>
      </c>
      <c r="B11">
        <v>20230519</v>
      </c>
      <c r="C11" s="14">
        <v>0.48194444444444445</v>
      </c>
      <c r="D11" s="15">
        <v>21</v>
      </c>
      <c r="E11">
        <v>4.72</v>
      </c>
      <c r="F11" s="2">
        <f>E11-correction!$E$2</f>
        <v>3.3666666666666663</v>
      </c>
      <c r="G11" s="2"/>
    </row>
    <row r="12" spans="1:13" x14ac:dyDescent="0.25">
      <c r="A12">
        <v>11</v>
      </c>
      <c r="B12">
        <v>20230519</v>
      </c>
      <c r="C12" s="14">
        <v>0.48333333333333334</v>
      </c>
      <c r="D12" s="15">
        <v>14.2</v>
      </c>
      <c r="E12">
        <v>6.29</v>
      </c>
      <c r="F12" s="2">
        <f>E12-correction!$E$2</f>
        <v>4.9366666666666665</v>
      </c>
      <c r="G12" s="2"/>
    </row>
    <row r="13" spans="1:13" x14ac:dyDescent="0.25">
      <c r="A13">
        <v>12</v>
      </c>
      <c r="B13">
        <v>20230519</v>
      </c>
      <c r="C13" s="14">
        <v>0.48472222222222222</v>
      </c>
      <c r="D13" s="15">
        <v>21.5</v>
      </c>
      <c r="E13">
        <v>3.66</v>
      </c>
      <c r="F13" s="2">
        <f>E13-correction!$E$2</f>
        <v>2.3066666666666666</v>
      </c>
      <c r="G13" s="2"/>
    </row>
    <row r="14" spans="1:13" x14ac:dyDescent="0.25">
      <c r="A14">
        <v>13</v>
      </c>
      <c r="B14">
        <v>20230519</v>
      </c>
      <c r="C14" s="14">
        <v>0.48749999999999999</v>
      </c>
      <c r="D14" s="15">
        <v>14.5</v>
      </c>
      <c r="E14">
        <v>5.89</v>
      </c>
      <c r="F14" s="2">
        <f>E14-correction!$E$2</f>
        <v>4.5366666666666662</v>
      </c>
      <c r="G14" s="2"/>
    </row>
    <row r="15" spans="1:13" x14ac:dyDescent="0.25">
      <c r="A15">
        <v>14</v>
      </c>
      <c r="B15">
        <v>20230519</v>
      </c>
      <c r="C15" s="14">
        <v>0.48958333333333331</v>
      </c>
      <c r="D15" s="15">
        <v>14.6</v>
      </c>
      <c r="E15">
        <v>18.68</v>
      </c>
      <c r="F15" s="2">
        <f>E15-correction!$E$2</f>
        <v>17.326666666666668</v>
      </c>
      <c r="G15" s="2"/>
    </row>
    <row r="16" spans="1:13" x14ac:dyDescent="0.25">
      <c r="A16">
        <v>15</v>
      </c>
      <c r="B16">
        <v>20230519</v>
      </c>
      <c r="C16" s="14">
        <v>0.49166666666666664</v>
      </c>
      <c r="D16" s="15">
        <v>21.8</v>
      </c>
      <c r="E16">
        <v>3.68</v>
      </c>
      <c r="F16" s="2">
        <f>E16-correction!$E$2</f>
        <v>2.3266666666666671</v>
      </c>
      <c r="G16" s="2"/>
    </row>
    <row r="17" spans="1:8" x14ac:dyDescent="0.25">
      <c r="A17">
        <v>16</v>
      </c>
      <c r="B17">
        <v>20230519</v>
      </c>
      <c r="C17" s="14">
        <v>0.49305555555555558</v>
      </c>
      <c r="D17" s="15">
        <v>14.6</v>
      </c>
      <c r="E17">
        <v>13.48</v>
      </c>
      <c r="F17" s="2">
        <f>E17-correction!$E$2</f>
        <v>12.126666666666667</v>
      </c>
      <c r="G17" s="2"/>
    </row>
    <row r="18" spans="1:8" x14ac:dyDescent="0.25">
      <c r="A18">
        <v>17</v>
      </c>
      <c r="B18">
        <v>20230519</v>
      </c>
      <c r="C18" s="14">
        <v>0.49513888888888891</v>
      </c>
      <c r="D18" s="15">
        <v>20.5</v>
      </c>
      <c r="E18">
        <v>3.01</v>
      </c>
      <c r="F18" s="2">
        <f>E18-correction!$E$2</f>
        <v>1.6566666666666665</v>
      </c>
      <c r="G18" s="2"/>
    </row>
    <row r="19" spans="1:8" x14ac:dyDescent="0.25">
      <c r="A19">
        <v>18</v>
      </c>
      <c r="B19">
        <v>20230519</v>
      </c>
      <c r="C19" s="14">
        <v>0.49652777777777779</v>
      </c>
      <c r="D19" s="15">
        <v>20.3</v>
      </c>
      <c r="E19">
        <v>5.87</v>
      </c>
      <c r="F19" s="2">
        <f>E19-correction!$E$2</f>
        <v>4.5166666666666666</v>
      </c>
      <c r="G19" s="2"/>
    </row>
    <row r="20" spans="1:8" x14ac:dyDescent="0.25">
      <c r="A20">
        <v>19</v>
      </c>
      <c r="B20">
        <v>20230519</v>
      </c>
      <c r="C20" s="14">
        <v>0.49861111111111112</v>
      </c>
      <c r="D20" s="15">
        <v>21.3</v>
      </c>
      <c r="E20">
        <v>21.87</v>
      </c>
      <c r="F20" s="2">
        <f>E20-correction!$E$2</f>
        <v>20.516666666666669</v>
      </c>
      <c r="G20" s="2"/>
      <c r="H20" t="s">
        <v>4</v>
      </c>
    </row>
    <row r="21" spans="1:8" x14ac:dyDescent="0.25">
      <c r="A21">
        <v>20</v>
      </c>
      <c r="B21">
        <v>20230519</v>
      </c>
      <c r="C21" s="14">
        <v>0.50069444444444444</v>
      </c>
      <c r="D21" s="15">
        <v>14.2</v>
      </c>
      <c r="E21">
        <v>8.77</v>
      </c>
      <c r="F21" s="2">
        <f>E21-correction!$E$2</f>
        <v>7.4166666666666661</v>
      </c>
      <c r="G21" s="2"/>
    </row>
    <row r="22" spans="1:8" x14ac:dyDescent="0.25">
      <c r="A22">
        <v>21</v>
      </c>
      <c r="B22">
        <v>20230519</v>
      </c>
      <c r="C22" s="14">
        <v>0.50277777777777777</v>
      </c>
      <c r="D22" s="15">
        <v>20.3</v>
      </c>
      <c r="E22">
        <v>19.93</v>
      </c>
      <c r="F22" s="2">
        <f>E22-correction!$E$2</f>
        <v>18.576666666666668</v>
      </c>
      <c r="G22" s="2"/>
    </row>
    <row r="23" spans="1:8" x14ac:dyDescent="0.25">
      <c r="A23">
        <v>22</v>
      </c>
      <c r="B23">
        <v>20230519</v>
      </c>
      <c r="C23" s="14">
        <v>0.50486111111111109</v>
      </c>
      <c r="D23" s="15">
        <v>13.7</v>
      </c>
      <c r="E23">
        <v>3.33</v>
      </c>
      <c r="F23" s="2">
        <f>E23-correction!$E$2</f>
        <v>1.9766666666666668</v>
      </c>
      <c r="G23" s="2"/>
      <c r="H23" t="s">
        <v>5</v>
      </c>
    </row>
    <row r="24" spans="1:8" x14ac:dyDescent="0.25">
      <c r="A24">
        <v>23</v>
      </c>
      <c r="B24">
        <v>20230519</v>
      </c>
      <c r="C24" s="14">
        <v>0.50624999999999998</v>
      </c>
      <c r="D24" s="15">
        <v>20.8</v>
      </c>
      <c r="E24">
        <v>4.04</v>
      </c>
      <c r="F24" s="2">
        <f>E24-correction!$E$2</f>
        <v>2.6866666666666665</v>
      </c>
      <c r="G24" s="2"/>
    </row>
    <row r="25" spans="1:8" x14ac:dyDescent="0.25">
      <c r="A25">
        <v>24</v>
      </c>
      <c r="B25">
        <v>20230519</v>
      </c>
      <c r="C25" s="14">
        <v>0.50763888888888886</v>
      </c>
      <c r="D25" s="15">
        <v>13.8</v>
      </c>
      <c r="E25">
        <v>4.7699999999999996</v>
      </c>
      <c r="F25" s="2">
        <f>E25-correction!$E$2</f>
        <v>3.4166666666666661</v>
      </c>
      <c r="G25" s="2"/>
    </row>
    <row r="26" spans="1:8" x14ac:dyDescent="0.25">
      <c r="A26">
        <v>1</v>
      </c>
      <c r="B26">
        <v>20230524</v>
      </c>
      <c r="C26" s="14">
        <v>0.40277777777777779</v>
      </c>
      <c r="D26" s="15">
        <v>23.8</v>
      </c>
      <c r="E26">
        <v>3.53</v>
      </c>
      <c r="F26" s="2">
        <f>E26-correction!$E$3</f>
        <v>1.9266666666666665</v>
      </c>
      <c r="G26" s="2"/>
    </row>
    <row r="27" spans="1:8" x14ac:dyDescent="0.25">
      <c r="A27">
        <v>2</v>
      </c>
      <c r="B27">
        <v>20230524</v>
      </c>
      <c r="C27" s="14">
        <v>0.41111111111111109</v>
      </c>
      <c r="D27" s="15">
        <v>20.7</v>
      </c>
      <c r="E27">
        <v>7.22</v>
      </c>
      <c r="F27" s="2">
        <f>E27-correction!$E$3</f>
        <v>5.6166666666666663</v>
      </c>
      <c r="G27" s="2"/>
    </row>
    <row r="28" spans="1:8" x14ac:dyDescent="0.25">
      <c r="A28">
        <v>3</v>
      </c>
      <c r="B28">
        <v>20230524</v>
      </c>
      <c r="C28" s="14">
        <v>0.41319444444444442</v>
      </c>
      <c r="D28" s="15">
        <v>24</v>
      </c>
      <c r="E28">
        <v>4.0199999999999996</v>
      </c>
      <c r="F28" s="2">
        <f>E28-correction!$E$3</f>
        <v>2.4166666666666661</v>
      </c>
      <c r="G28" s="2"/>
    </row>
    <row r="29" spans="1:8" x14ac:dyDescent="0.25">
      <c r="A29">
        <v>4</v>
      </c>
      <c r="B29">
        <v>20230524</v>
      </c>
      <c r="C29" s="14">
        <v>0.4152777777777778</v>
      </c>
      <c r="D29" s="15">
        <v>24.6</v>
      </c>
      <c r="E29">
        <v>3.69</v>
      </c>
      <c r="F29" s="2">
        <f>E29-correction!$E$3</f>
        <v>2.0866666666666669</v>
      </c>
      <c r="G29" s="2"/>
    </row>
    <row r="30" spans="1:8" x14ac:dyDescent="0.25">
      <c r="A30">
        <v>5</v>
      </c>
      <c r="B30">
        <v>20230524</v>
      </c>
      <c r="C30" s="14">
        <v>0.41736111111111113</v>
      </c>
      <c r="D30" s="15">
        <v>20.399999999999999</v>
      </c>
      <c r="E30">
        <v>3.43</v>
      </c>
      <c r="F30" s="2">
        <f>E30-correction!$E$3</f>
        <v>1.8266666666666669</v>
      </c>
      <c r="G30" s="2"/>
    </row>
    <row r="31" spans="1:8" x14ac:dyDescent="0.25">
      <c r="A31">
        <v>6</v>
      </c>
      <c r="B31">
        <v>20230524</v>
      </c>
      <c r="C31" s="14">
        <v>0.42152777777777778</v>
      </c>
      <c r="D31" s="15">
        <v>20.7</v>
      </c>
      <c r="E31">
        <v>4.1500000000000004</v>
      </c>
      <c r="F31" s="2">
        <f>E31-correction!$E$3</f>
        <v>2.5466666666666669</v>
      </c>
      <c r="G31" s="2"/>
    </row>
    <row r="32" spans="1:8" x14ac:dyDescent="0.25">
      <c r="A32">
        <v>7</v>
      </c>
      <c r="B32">
        <v>20230524</v>
      </c>
      <c r="C32" s="14">
        <v>0.4236111111111111</v>
      </c>
      <c r="D32" s="15">
        <v>21.3</v>
      </c>
      <c r="E32">
        <v>4.4000000000000004</v>
      </c>
      <c r="F32" s="2">
        <f>E32-correction!$E$3</f>
        <v>2.7966666666666669</v>
      </c>
      <c r="G32" s="2"/>
    </row>
    <row r="33" spans="1:7" x14ac:dyDescent="0.25">
      <c r="A33">
        <v>8</v>
      </c>
      <c r="B33">
        <v>20230524</v>
      </c>
      <c r="C33" s="14">
        <v>0.42569444444444443</v>
      </c>
      <c r="D33" s="15">
        <v>21.2</v>
      </c>
      <c r="E33">
        <v>6.72</v>
      </c>
      <c r="F33" s="2">
        <f>E33-correction!$E$3</f>
        <v>5.1166666666666663</v>
      </c>
      <c r="G33" s="2"/>
    </row>
    <row r="34" spans="1:7" x14ac:dyDescent="0.25">
      <c r="A34">
        <v>9</v>
      </c>
      <c r="B34">
        <v>20230524</v>
      </c>
      <c r="C34" s="14">
        <v>0.42777777777777776</v>
      </c>
      <c r="D34" s="15">
        <v>27.6</v>
      </c>
      <c r="E34">
        <v>7.51</v>
      </c>
      <c r="F34" s="2">
        <f>E34-correction!$E$3</f>
        <v>5.9066666666666663</v>
      </c>
      <c r="G34" s="2"/>
    </row>
    <row r="35" spans="1:7" x14ac:dyDescent="0.25">
      <c r="A35">
        <v>10</v>
      </c>
      <c r="B35">
        <v>20230524</v>
      </c>
      <c r="C35" s="14">
        <v>0.42916666666666664</v>
      </c>
      <c r="D35" s="15">
        <v>25.4</v>
      </c>
      <c r="E35">
        <v>4.6500000000000004</v>
      </c>
      <c r="F35" s="2">
        <f>E35-correction!$E$3</f>
        <v>3.0466666666666669</v>
      </c>
      <c r="G35" s="2"/>
    </row>
    <row r="36" spans="1:7" x14ac:dyDescent="0.25">
      <c r="A36">
        <v>11</v>
      </c>
      <c r="B36">
        <v>20230524</v>
      </c>
      <c r="C36" s="14">
        <v>0.43055555555555558</v>
      </c>
      <c r="D36" s="15">
        <v>21.4</v>
      </c>
      <c r="E36">
        <v>5.69</v>
      </c>
      <c r="F36" s="2">
        <f>E36-correction!$E$3</f>
        <v>4.0866666666666669</v>
      </c>
      <c r="G36" s="2"/>
    </row>
    <row r="37" spans="1:7" x14ac:dyDescent="0.25">
      <c r="A37">
        <v>12</v>
      </c>
      <c r="B37">
        <v>20230524</v>
      </c>
      <c r="C37" s="14">
        <v>0.43541666666666667</v>
      </c>
      <c r="D37" s="15">
        <v>24.9</v>
      </c>
      <c r="E37">
        <v>3.32</v>
      </c>
      <c r="F37" s="2">
        <f>E37-correction!$E$3</f>
        <v>1.7166666666666666</v>
      </c>
      <c r="G37" s="2"/>
    </row>
    <row r="38" spans="1:7" x14ac:dyDescent="0.25">
      <c r="A38">
        <v>13</v>
      </c>
      <c r="B38">
        <v>20230524</v>
      </c>
      <c r="C38" s="14">
        <v>0.43958333333333333</v>
      </c>
      <c r="D38" s="15">
        <v>21.1</v>
      </c>
      <c r="E38">
        <v>8.19</v>
      </c>
      <c r="F38" s="2">
        <f>E38-correction!$E$3</f>
        <v>6.586666666666666</v>
      </c>
      <c r="G38" s="2"/>
    </row>
    <row r="39" spans="1:7" x14ac:dyDescent="0.25">
      <c r="A39">
        <v>14</v>
      </c>
      <c r="B39">
        <v>20230524</v>
      </c>
      <c r="C39" s="14">
        <v>0.44097222222222221</v>
      </c>
      <c r="D39" s="15">
        <v>20.9</v>
      </c>
      <c r="E39">
        <v>20.95</v>
      </c>
      <c r="F39" s="2">
        <f>E39-correction!$E$3</f>
        <v>19.346666666666668</v>
      </c>
      <c r="G39" s="2"/>
    </row>
    <row r="40" spans="1:7" x14ac:dyDescent="0.25">
      <c r="A40">
        <v>15</v>
      </c>
      <c r="B40">
        <v>20230524</v>
      </c>
      <c r="C40" s="14">
        <v>0.44374999999999998</v>
      </c>
      <c r="D40" s="15">
        <v>25.5</v>
      </c>
      <c r="E40">
        <v>4.21</v>
      </c>
      <c r="F40" s="2">
        <f>E40-correction!$E$3</f>
        <v>2.6066666666666665</v>
      </c>
      <c r="G40" s="2"/>
    </row>
    <row r="41" spans="1:7" x14ac:dyDescent="0.25">
      <c r="A41">
        <v>16</v>
      </c>
      <c r="B41">
        <v>20230524</v>
      </c>
      <c r="C41" s="14">
        <v>0.44583333333333336</v>
      </c>
      <c r="D41" s="15">
        <v>21.2</v>
      </c>
      <c r="E41">
        <v>8.67</v>
      </c>
      <c r="F41" s="2">
        <f>E41-correction!$E$3</f>
        <v>7.0666666666666664</v>
      </c>
      <c r="G41" s="2"/>
    </row>
    <row r="42" spans="1:7" x14ac:dyDescent="0.25">
      <c r="A42">
        <v>17</v>
      </c>
      <c r="B42">
        <v>20230524</v>
      </c>
      <c r="C42" s="14">
        <v>0.44791666666666669</v>
      </c>
      <c r="D42" s="15">
        <v>24.8</v>
      </c>
      <c r="E42">
        <v>2.68</v>
      </c>
      <c r="F42" s="2">
        <f>E42-correction!$E$3</f>
        <v>1.0766666666666669</v>
      </c>
      <c r="G42" s="2"/>
    </row>
    <row r="43" spans="1:7" x14ac:dyDescent="0.25">
      <c r="A43">
        <v>18</v>
      </c>
      <c r="B43">
        <v>20230524</v>
      </c>
      <c r="C43" s="14">
        <v>0.44930555555555557</v>
      </c>
      <c r="D43" s="15">
        <v>25.8</v>
      </c>
      <c r="E43">
        <v>3.18</v>
      </c>
      <c r="F43" s="2">
        <f>E43-correction!$E$3</f>
        <v>1.5766666666666669</v>
      </c>
      <c r="G43" s="2"/>
    </row>
    <row r="44" spans="1:7" x14ac:dyDescent="0.25">
      <c r="A44">
        <v>19</v>
      </c>
      <c r="B44">
        <v>20230524</v>
      </c>
      <c r="C44" s="14">
        <v>0.4513888888888889</v>
      </c>
      <c r="D44" s="15">
        <v>26.1</v>
      </c>
      <c r="E44">
        <v>2.76</v>
      </c>
      <c r="F44" s="2">
        <f>E44-correction!$E$3</f>
        <v>1.1566666666666665</v>
      </c>
      <c r="G44" s="2"/>
    </row>
    <row r="45" spans="1:7" x14ac:dyDescent="0.25">
      <c r="A45">
        <v>20</v>
      </c>
      <c r="B45">
        <v>20230524</v>
      </c>
      <c r="C45" s="14">
        <v>0.45277777777777778</v>
      </c>
      <c r="D45" s="15">
        <v>21.1</v>
      </c>
      <c r="E45">
        <v>4.18</v>
      </c>
      <c r="F45" s="2">
        <f>E45-correction!$E$3</f>
        <v>2.5766666666666662</v>
      </c>
      <c r="G45" s="2"/>
    </row>
    <row r="46" spans="1:7" x14ac:dyDescent="0.25">
      <c r="A46">
        <v>21</v>
      </c>
      <c r="B46">
        <v>20230524</v>
      </c>
      <c r="C46" s="14">
        <v>0.4548611111111111</v>
      </c>
      <c r="D46" s="15">
        <v>25.3</v>
      </c>
      <c r="E46">
        <v>13.51</v>
      </c>
      <c r="F46" s="2">
        <f>E46-correction!$E$3</f>
        <v>11.906666666666666</v>
      </c>
      <c r="G46" s="2"/>
    </row>
    <row r="47" spans="1:7" x14ac:dyDescent="0.25">
      <c r="A47">
        <v>22</v>
      </c>
      <c r="B47">
        <v>20230524</v>
      </c>
      <c r="C47" s="14">
        <v>0.45694444444444443</v>
      </c>
      <c r="D47" s="15">
        <v>20.3</v>
      </c>
      <c r="E47">
        <v>14.1</v>
      </c>
      <c r="F47" s="2">
        <f>E47-correction!$E$3</f>
        <v>12.496666666666666</v>
      </c>
      <c r="G47" s="2"/>
    </row>
    <row r="48" spans="1:7" x14ac:dyDescent="0.25">
      <c r="A48">
        <v>23</v>
      </c>
      <c r="B48">
        <v>20230524</v>
      </c>
      <c r="C48" s="14">
        <v>0.4597222222222222</v>
      </c>
      <c r="D48" s="15">
        <v>26</v>
      </c>
      <c r="E48">
        <v>2.2999999999999998</v>
      </c>
      <c r="F48" s="2">
        <f>E48-correction!$E$3</f>
        <v>0.69666666666666655</v>
      </c>
      <c r="G48" s="2"/>
    </row>
    <row r="49" spans="1:7" x14ac:dyDescent="0.25">
      <c r="A49">
        <v>24</v>
      </c>
      <c r="B49">
        <v>20230524</v>
      </c>
      <c r="C49" s="14">
        <v>0.46111111111111114</v>
      </c>
      <c r="D49" s="15">
        <v>20.6</v>
      </c>
      <c r="E49">
        <v>5.0999999999999996</v>
      </c>
      <c r="F49" s="2">
        <f>E49-correction!$E$3</f>
        <v>3.4966666666666661</v>
      </c>
      <c r="G49" s="2"/>
    </row>
    <row r="50" spans="1:7" x14ac:dyDescent="0.25">
      <c r="A50">
        <v>1</v>
      </c>
      <c r="B50">
        <v>20230531</v>
      </c>
      <c r="C50" s="14">
        <v>0.44236111111111109</v>
      </c>
      <c r="D50" s="15">
        <v>26.3</v>
      </c>
      <c r="E50">
        <v>4.0599999999999996</v>
      </c>
      <c r="F50" s="2">
        <f>E50-correction!$E$4</f>
        <v>3.046666666666666</v>
      </c>
      <c r="G50" s="2"/>
    </row>
    <row r="51" spans="1:7" x14ac:dyDescent="0.25">
      <c r="A51">
        <v>2</v>
      </c>
      <c r="B51">
        <v>20230531</v>
      </c>
      <c r="C51" s="14">
        <v>0.44513888888888886</v>
      </c>
      <c r="D51" s="15">
        <v>23.8</v>
      </c>
      <c r="E51">
        <v>5.54</v>
      </c>
      <c r="F51" s="2">
        <f>E51-correction!$E$4</f>
        <v>4.5266666666666664</v>
      </c>
      <c r="G51" s="2"/>
    </row>
    <row r="52" spans="1:7" x14ac:dyDescent="0.25">
      <c r="A52">
        <v>3</v>
      </c>
      <c r="B52">
        <v>20230531</v>
      </c>
      <c r="C52" s="14">
        <v>0.4465277777777778</v>
      </c>
      <c r="D52" s="15">
        <v>26.5</v>
      </c>
      <c r="E52">
        <v>9.48</v>
      </c>
      <c r="F52" s="2">
        <f>E52-correction!$E$4</f>
        <v>8.4666666666666668</v>
      </c>
      <c r="G52" s="2"/>
    </row>
    <row r="53" spans="1:7" x14ac:dyDescent="0.25">
      <c r="A53">
        <v>4</v>
      </c>
      <c r="B53">
        <v>20230531</v>
      </c>
      <c r="C53" s="14">
        <v>0.44791666666666669</v>
      </c>
      <c r="D53" s="15">
        <v>24.9</v>
      </c>
      <c r="E53">
        <v>3.32</v>
      </c>
      <c r="F53" s="2">
        <f>E53-correction!$E$4</f>
        <v>2.3066666666666666</v>
      </c>
      <c r="G53" s="2"/>
    </row>
    <row r="54" spans="1:7" x14ac:dyDescent="0.25">
      <c r="A54">
        <v>5</v>
      </c>
      <c r="B54">
        <v>20230531</v>
      </c>
      <c r="C54" s="14">
        <v>0.44930555555555557</v>
      </c>
      <c r="D54" s="15">
        <v>23.7</v>
      </c>
      <c r="E54">
        <v>2.92</v>
      </c>
      <c r="F54" s="2">
        <f>E54-correction!$E$4</f>
        <v>1.9066666666666665</v>
      </c>
      <c r="G54" s="2"/>
    </row>
    <row r="55" spans="1:7" x14ac:dyDescent="0.25">
      <c r="A55">
        <v>6</v>
      </c>
      <c r="B55">
        <v>20230531</v>
      </c>
      <c r="C55" s="14">
        <v>0.4513888888888889</v>
      </c>
      <c r="D55" s="15">
        <v>24</v>
      </c>
      <c r="E55">
        <v>6.63</v>
      </c>
      <c r="F55" s="2">
        <f>E55-correction!$E$4</f>
        <v>5.6166666666666663</v>
      </c>
      <c r="G55" s="2"/>
    </row>
    <row r="56" spans="1:7" x14ac:dyDescent="0.25">
      <c r="A56">
        <v>7</v>
      </c>
      <c r="B56">
        <v>20230531</v>
      </c>
      <c r="C56" s="14">
        <v>0.45277777777777778</v>
      </c>
      <c r="D56" s="15">
        <v>24</v>
      </c>
      <c r="E56">
        <v>4.4800000000000004</v>
      </c>
      <c r="F56" s="2">
        <f>E56-correction!$E$4</f>
        <v>3.4666666666666668</v>
      </c>
      <c r="G56" s="2"/>
    </row>
    <row r="57" spans="1:7" x14ac:dyDescent="0.25">
      <c r="A57">
        <v>8</v>
      </c>
      <c r="B57">
        <v>20230531</v>
      </c>
      <c r="C57" s="14">
        <v>0.45416666666666666</v>
      </c>
      <c r="D57" s="15">
        <v>24.2</v>
      </c>
      <c r="E57">
        <v>3.6</v>
      </c>
      <c r="F57" s="2">
        <f>E57-correction!$E$4</f>
        <v>2.5866666666666669</v>
      </c>
      <c r="G57" s="2"/>
    </row>
    <row r="58" spans="1:7" x14ac:dyDescent="0.25">
      <c r="A58">
        <v>9</v>
      </c>
      <c r="B58">
        <v>20230531</v>
      </c>
      <c r="C58" s="14">
        <v>0.45624999999999999</v>
      </c>
      <c r="D58" s="15">
        <v>27.3</v>
      </c>
      <c r="E58">
        <v>4.51</v>
      </c>
      <c r="F58" s="2">
        <f>E58-correction!$E$4</f>
        <v>3.4966666666666661</v>
      </c>
      <c r="G58" s="2"/>
    </row>
    <row r="59" spans="1:7" x14ac:dyDescent="0.25">
      <c r="A59">
        <v>10</v>
      </c>
      <c r="B59">
        <v>20230531</v>
      </c>
      <c r="C59" s="14">
        <v>0.45694444444444443</v>
      </c>
      <c r="D59" s="15">
        <v>27.3</v>
      </c>
      <c r="E59">
        <v>4.51</v>
      </c>
      <c r="F59" s="2">
        <f>E59-correction!$E$4</f>
        <v>3.4966666666666661</v>
      </c>
      <c r="G59" s="2"/>
    </row>
    <row r="60" spans="1:7" x14ac:dyDescent="0.25">
      <c r="A60">
        <v>11</v>
      </c>
      <c r="B60">
        <v>20230531</v>
      </c>
      <c r="C60" s="14">
        <v>0.45833333333333331</v>
      </c>
      <c r="D60" s="15">
        <v>24.1</v>
      </c>
      <c r="E60">
        <v>4.1100000000000003</v>
      </c>
      <c r="F60" s="2">
        <f>E60-correction!$E$4</f>
        <v>3.0966666666666667</v>
      </c>
      <c r="G60" s="2"/>
    </row>
    <row r="61" spans="1:7" x14ac:dyDescent="0.25">
      <c r="A61">
        <v>12</v>
      </c>
      <c r="B61">
        <v>20230531</v>
      </c>
      <c r="C61" s="14">
        <v>0.45902777777777776</v>
      </c>
      <c r="D61" s="15">
        <v>27.9</v>
      </c>
      <c r="E61">
        <v>5.52</v>
      </c>
      <c r="F61" s="2">
        <f>E61-correction!$E$4</f>
        <v>4.5066666666666659</v>
      </c>
      <c r="G61" s="2"/>
    </row>
    <row r="62" spans="1:7" x14ac:dyDescent="0.25">
      <c r="A62">
        <v>13</v>
      </c>
      <c r="B62">
        <v>20230531</v>
      </c>
      <c r="C62" s="14">
        <v>0.46180555555555558</v>
      </c>
      <c r="D62" s="15">
        <v>24</v>
      </c>
      <c r="E62">
        <v>3.33</v>
      </c>
      <c r="F62" s="2">
        <f>E62-correction!$E$4</f>
        <v>2.3166666666666664</v>
      </c>
      <c r="G62" s="2"/>
    </row>
    <row r="63" spans="1:7" x14ac:dyDescent="0.25">
      <c r="A63">
        <v>14</v>
      </c>
      <c r="B63">
        <v>20230531</v>
      </c>
      <c r="C63" s="14">
        <v>0.46319444444444446</v>
      </c>
      <c r="D63" s="15">
        <v>23.6</v>
      </c>
      <c r="E63">
        <v>10.97</v>
      </c>
      <c r="F63" s="2">
        <f>E63-correction!$E$4</f>
        <v>9.956666666666667</v>
      </c>
      <c r="G63" s="2"/>
    </row>
    <row r="64" spans="1:7" x14ac:dyDescent="0.25">
      <c r="A64">
        <v>15</v>
      </c>
      <c r="B64">
        <v>20230531</v>
      </c>
      <c r="C64" s="14">
        <v>0.46458333333333335</v>
      </c>
      <c r="D64" s="15">
        <v>27.7</v>
      </c>
      <c r="E64">
        <v>8.1300000000000008</v>
      </c>
      <c r="F64" s="2">
        <f>E64-correction!$E$4</f>
        <v>7.1166666666666671</v>
      </c>
      <c r="G64" s="2"/>
    </row>
    <row r="65" spans="1:7" x14ac:dyDescent="0.25">
      <c r="A65">
        <v>16</v>
      </c>
      <c r="B65">
        <v>20230531</v>
      </c>
      <c r="C65" s="14">
        <v>0.45833333333333331</v>
      </c>
      <c r="D65" s="15">
        <v>24.1</v>
      </c>
      <c r="E65">
        <v>6.73</v>
      </c>
      <c r="F65" s="2">
        <f>E65-correction!$E$4</f>
        <v>5.7166666666666668</v>
      </c>
      <c r="G65" s="2"/>
    </row>
    <row r="66" spans="1:7" x14ac:dyDescent="0.25">
      <c r="A66">
        <v>17</v>
      </c>
      <c r="B66">
        <v>20230531</v>
      </c>
      <c r="C66" s="14">
        <v>0.46736111111111112</v>
      </c>
      <c r="D66" s="15">
        <v>26.6</v>
      </c>
      <c r="E66">
        <v>5.57</v>
      </c>
      <c r="F66" s="2">
        <f>E66-correction!$E$4</f>
        <v>4.5566666666666666</v>
      </c>
      <c r="G66" s="2"/>
    </row>
    <row r="67" spans="1:7" x14ac:dyDescent="0.25">
      <c r="A67">
        <v>18</v>
      </c>
      <c r="B67">
        <v>20230531</v>
      </c>
      <c r="C67" s="14">
        <v>0.46875</v>
      </c>
      <c r="D67" s="15">
        <v>27.6</v>
      </c>
      <c r="E67">
        <v>5.6</v>
      </c>
      <c r="F67" s="2">
        <f>E67-correction!$E$4</f>
        <v>4.586666666666666</v>
      </c>
      <c r="G67" s="2"/>
    </row>
    <row r="68" spans="1:7" x14ac:dyDescent="0.25">
      <c r="A68">
        <v>19</v>
      </c>
      <c r="B68">
        <v>20230531</v>
      </c>
      <c r="C68" s="14">
        <v>0.47152777777777777</v>
      </c>
      <c r="D68" s="15">
        <v>26.7</v>
      </c>
      <c r="E68">
        <v>4.0999999999999996</v>
      </c>
      <c r="F68" s="2">
        <f>E68-correction!$E$4</f>
        <v>3.086666666666666</v>
      </c>
      <c r="G68" s="2"/>
    </row>
    <row r="69" spans="1:7" x14ac:dyDescent="0.25">
      <c r="A69">
        <v>20</v>
      </c>
      <c r="B69">
        <v>20230531</v>
      </c>
      <c r="C69" s="14">
        <v>0.47222222222222221</v>
      </c>
      <c r="D69" s="15">
        <v>23.6</v>
      </c>
      <c r="E69">
        <v>4.1500000000000004</v>
      </c>
      <c r="F69" s="2">
        <f>E69-correction!$E$4</f>
        <v>3.1366666666666667</v>
      </c>
      <c r="G69" s="2"/>
    </row>
    <row r="70" spans="1:7" x14ac:dyDescent="0.25">
      <c r="A70">
        <v>21</v>
      </c>
      <c r="B70">
        <v>20230531</v>
      </c>
      <c r="C70" s="14">
        <v>0.47430555555555554</v>
      </c>
      <c r="D70" s="15">
        <v>25.7</v>
      </c>
      <c r="E70">
        <v>11.48</v>
      </c>
      <c r="F70" s="2">
        <f>E70-correction!$E$4</f>
        <v>10.466666666666667</v>
      </c>
      <c r="G70" s="2"/>
    </row>
    <row r="71" spans="1:7" x14ac:dyDescent="0.25">
      <c r="A71">
        <v>22</v>
      </c>
      <c r="B71">
        <v>20230531</v>
      </c>
      <c r="C71" s="14">
        <v>0.47499999999999998</v>
      </c>
      <c r="D71" s="15">
        <v>23.7</v>
      </c>
      <c r="E71">
        <v>8.41</v>
      </c>
      <c r="F71" s="2">
        <f>E71-correction!$E$4</f>
        <v>7.3966666666666665</v>
      </c>
      <c r="G71" s="2"/>
    </row>
    <row r="72" spans="1:7" x14ac:dyDescent="0.25">
      <c r="A72">
        <v>23</v>
      </c>
      <c r="B72">
        <v>20230531</v>
      </c>
      <c r="C72" s="14">
        <v>0.47708333333333336</v>
      </c>
      <c r="D72" s="15">
        <v>27</v>
      </c>
      <c r="E72">
        <v>2.2000000000000002</v>
      </c>
      <c r="F72" s="2">
        <f>E72-correction!$E$4</f>
        <v>1.1866666666666668</v>
      </c>
      <c r="G72" s="2"/>
    </row>
    <row r="73" spans="1:7" x14ac:dyDescent="0.25">
      <c r="A73">
        <v>24</v>
      </c>
      <c r="B73">
        <v>20230531</v>
      </c>
      <c r="C73" s="14">
        <v>0.4777777777777778</v>
      </c>
      <c r="D73" s="15">
        <v>23.5</v>
      </c>
      <c r="E73">
        <v>2.5499999999999998</v>
      </c>
      <c r="F73" s="2">
        <f>E73-correction!$E$4</f>
        <v>1.5366666666666664</v>
      </c>
      <c r="G73" s="2"/>
    </row>
    <row r="74" spans="1:7" x14ac:dyDescent="0.25">
      <c r="A74">
        <v>1</v>
      </c>
      <c r="B74">
        <v>20230607</v>
      </c>
      <c r="C74" s="14">
        <v>0.40555555555555556</v>
      </c>
      <c r="D74" s="15">
        <v>25.7</v>
      </c>
      <c r="E74">
        <v>14.09</v>
      </c>
      <c r="F74" s="2">
        <f>E74-correction!$E$5</f>
        <v>12.72</v>
      </c>
      <c r="G74" s="2"/>
    </row>
    <row r="75" spans="1:7" x14ac:dyDescent="0.25">
      <c r="A75">
        <v>2</v>
      </c>
      <c r="B75">
        <v>20230607</v>
      </c>
      <c r="C75" s="14">
        <v>0.40763888888888888</v>
      </c>
      <c r="D75" s="15">
        <v>24.6</v>
      </c>
      <c r="E75">
        <v>6.79</v>
      </c>
      <c r="F75" s="2">
        <f>E75-correction!$E$5</f>
        <v>5.42</v>
      </c>
      <c r="G75" s="2"/>
    </row>
    <row r="76" spans="1:7" x14ac:dyDescent="0.25">
      <c r="A76">
        <v>3</v>
      </c>
      <c r="B76">
        <v>20230607</v>
      </c>
      <c r="C76" s="14">
        <v>0.40972222222222221</v>
      </c>
      <c r="D76" s="15">
        <v>26.7</v>
      </c>
      <c r="E76">
        <v>5.38</v>
      </c>
      <c r="F76" s="2">
        <f>E76-correction!$E$5</f>
        <v>4.01</v>
      </c>
      <c r="G76" s="2"/>
    </row>
    <row r="77" spans="1:7" x14ac:dyDescent="0.25">
      <c r="A77">
        <v>4</v>
      </c>
      <c r="B77">
        <v>20230607</v>
      </c>
      <c r="C77" s="14">
        <v>0.41249999999999998</v>
      </c>
      <c r="D77" s="15">
        <v>27.6</v>
      </c>
      <c r="E77">
        <v>6.67</v>
      </c>
      <c r="F77" s="2">
        <f>E77-correction!$E$5</f>
        <v>5.3</v>
      </c>
      <c r="G77" s="2"/>
    </row>
    <row r="78" spans="1:7" x14ac:dyDescent="0.25">
      <c r="A78">
        <v>5</v>
      </c>
      <c r="B78">
        <v>20230607</v>
      </c>
      <c r="C78" s="14">
        <v>0.41458333333333336</v>
      </c>
      <c r="D78" s="15">
        <v>24.5</v>
      </c>
      <c r="E78">
        <v>5.81</v>
      </c>
      <c r="F78" s="2">
        <f>E78-correction!$E$5</f>
        <v>4.4399999999999995</v>
      </c>
      <c r="G78" s="2"/>
    </row>
    <row r="79" spans="1:7" x14ac:dyDescent="0.25">
      <c r="A79">
        <v>6</v>
      </c>
      <c r="B79">
        <v>20230607</v>
      </c>
      <c r="C79" s="14">
        <v>0.41736111111111113</v>
      </c>
      <c r="D79" s="15">
        <v>24.3</v>
      </c>
      <c r="E79">
        <v>6.77</v>
      </c>
      <c r="F79" s="2">
        <f>E79-correction!$E$5</f>
        <v>5.3999999999999995</v>
      </c>
      <c r="G79" s="2"/>
    </row>
    <row r="80" spans="1:7" x14ac:dyDescent="0.25">
      <c r="A80">
        <v>7</v>
      </c>
      <c r="B80">
        <v>20230607</v>
      </c>
      <c r="C80" s="14">
        <v>0.41875000000000001</v>
      </c>
      <c r="D80" s="15">
        <v>23.7</v>
      </c>
      <c r="E80">
        <v>12.79</v>
      </c>
      <c r="F80" s="2">
        <f>E80-correction!$E$5</f>
        <v>11.42</v>
      </c>
      <c r="G80" s="2"/>
    </row>
    <row r="81" spans="1:7" x14ac:dyDescent="0.25">
      <c r="A81">
        <v>8</v>
      </c>
      <c r="B81">
        <v>20230607</v>
      </c>
      <c r="C81" s="14">
        <v>0.42083333333333334</v>
      </c>
      <c r="D81" s="15">
        <v>24.2</v>
      </c>
      <c r="E81">
        <v>7.29</v>
      </c>
      <c r="F81" s="2">
        <f>E81-correction!$E$5</f>
        <v>5.92</v>
      </c>
      <c r="G81" s="2"/>
    </row>
    <row r="82" spans="1:7" x14ac:dyDescent="0.25">
      <c r="A82">
        <v>9</v>
      </c>
      <c r="B82">
        <v>20230607</v>
      </c>
      <c r="C82" s="14">
        <v>0.4236111111111111</v>
      </c>
      <c r="D82" s="15">
        <v>28.1</v>
      </c>
      <c r="E82">
        <v>7</v>
      </c>
      <c r="F82" s="2">
        <f>E82-correction!$E$5</f>
        <v>5.63</v>
      </c>
      <c r="G82" s="2"/>
    </row>
    <row r="83" spans="1:7" x14ac:dyDescent="0.25">
      <c r="A83">
        <v>10</v>
      </c>
      <c r="B83">
        <v>20230607</v>
      </c>
      <c r="C83" s="14">
        <v>0.42638888888888887</v>
      </c>
      <c r="D83" s="15">
        <v>24.8</v>
      </c>
      <c r="E83">
        <v>8.42</v>
      </c>
      <c r="F83" s="2">
        <f>E83-correction!$E$5</f>
        <v>7.05</v>
      </c>
      <c r="G83" s="2"/>
    </row>
    <row r="84" spans="1:7" x14ac:dyDescent="0.25">
      <c r="A84">
        <v>11</v>
      </c>
      <c r="B84">
        <v>20230607</v>
      </c>
      <c r="C84" s="14">
        <v>0.42777777777777776</v>
      </c>
      <c r="D84" s="15">
        <v>24.5</v>
      </c>
      <c r="E84">
        <v>7.65</v>
      </c>
      <c r="F84" s="2">
        <f>E84-correction!$E$5</f>
        <v>6.28</v>
      </c>
      <c r="G84" s="2"/>
    </row>
    <row r="85" spans="1:7" x14ac:dyDescent="0.25">
      <c r="A85">
        <v>12</v>
      </c>
      <c r="B85">
        <v>20230607</v>
      </c>
      <c r="C85" s="14">
        <v>0.42916666666666664</v>
      </c>
      <c r="D85" s="15">
        <v>27.7</v>
      </c>
      <c r="E85">
        <v>12.84</v>
      </c>
      <c r="F85" s="2">
        <f>E85-correction!$E$5</f>
        <v>11.47</v>
      </c>
      <c r="G85" s="2"/>
    </row>
    <row r="86" spans="1:7" x14ac:dyDescent="0.25">
      <c r="A86">
        <v>13</v>
      </c>
      <c r="B86">
        <v>20230607</v>
      </c>
      <c r="C86" s="14">
        <v>0.43194444444444446</v>
      </c>
      <c r="D86" s="15">
        <v>24.5</v>
      </c>
      <c r="E86">
        <v>3.89</v>
      </c>
      <c r="F86" s="2">
        <f>E86-correction!$E$5</f>
        <v>2.5200000000000005</v>
      </c>
      <c r="G86" s="2"/>
    </row>
    <row r="87" spans="1:7" x14ac:dyDescent="0.25">
      <c r="A87">
        <v>14</v>
      </c>
      <c r="B87">
        <v>20230607</v>
      </c>
      <c r="C87" s="14">
        <v>0.43333333333333335</v>
      </c>
      <c r="D87" s="15">
        <v>23.3</v>
      </c>
      <c r="E87">
        <v>4.05</v>
      </c>
      <c r="F87" s="2">
        <f>E87-correction!$E$5</f>
        <v>2.6799999999999997</v>
      </c>
      <c r="G87" s="2"/>
    </row>
    <row r="88" spans="1:7" x14ac:dyDescent="0.25">
      <c r="A88">
        <v>15</v>
      </c>
      <c r="B88">
        <v>20230607</v>
      </c>
      <c r="C88" s="14">
        <v>0.43541666666666667</v>
      </c>
      <c r="D88" s="15">
        <v>27.7</v>
      </c>
      <c r="E88">
        <v>4.6900000000000004</v>
      </c>
      <c r="F88" s="2">
        <f>E88-correction!$E$5</f>
        <v>3.3200000000000003</v>
      </c>
      <c r="G88" s="2"/>
    </row>
    <row r="89" spans="1:7" x14ac:dyDescent="0.25">
      <c r="A89">
        <v>16</v>
      </c>
      <c r="B89">
        <v>20230607</v>
      </c>
      <c r="C89" s="14">
        <v>0.4375</v>
      </c>
      <c r="D89" s="15">
        <v>24.7</v>
      </c>
      <c r="E89">
        <v>8.9700000000000006</v>
      </c>
      <c r="F89" s="2">
        <f>E89-correction!$E$5</f>
        <v>7.6000000000000005</v>
      </c>
      <c r="G89" s="2"/>
    </row>
    <row r="90" spans="1:7" x14ac:dyDescent="0.25">
      <c r="A90">
        <v>17</v>
      </c>
      <c r="B90">
        <v>20230607</v>
      </c>
      <c r="C90" s="14">
        <v>0.43958333333333333</v>
      </c>
      <c r="D90" s="15">
        <v>27.1</v>
      </c>
      <c r="E90">
        <v>24.59</v>
      </c>
      <c r="F90" s="2">
        <f>E90-correction!$E$5</f>
        <v>23.22</v>
      </c>
      <c r="G90" s="2"/>
    </row>
    <row r="91" spans="1:7" x14ac:dyDescent="0.25">
      <c r="A91">
        <v>18</v>
      </c>
      <c r="B91">
        <v>20230607</v>
      </c>
      <c r="C91" s="14">
        <v>0.44236111111111109</v>
      </c>
      <c r="D91" s="15">
        <v>26.6</v>
      </c>
      <c r="E91">
        <v>5.42</v>
      </c>
      <c r="F91" s="2">
        <f>E91-correction!$E$5</f>
        <v>4.05</v>
      </c>
      <c r="G91" s="2"/>
    </row>
    <row r="92" spans="1:7" x14ac:dyDescent="0.25">
      <c r="A92">
        <v>19</v>
      </c>
      <c r="B92">
        <v>20230607</v>
      </c>
      <c r="C92" s="14">
        <v>0.44444444444444442</v>
      </c>
      <c r="D92" s="15">
        <v>27.5</v>
      </c>
      <c r="E92">
        <v>6.65</v>
      </c>
      <c r="F92" s="2">
        <f>E92-correction!$E$5</f>
        <v>5.28</v>
      </c>
      <c r="G92" s="2"/>
    </row>
    <row r="93" spans="1:7" x14ac:dyDescent="0.25">
      <c r="A93">
        <v>20</v>
      </c>
      <c r="B93">
        <v>20230607</v>
      </c>
      <c r="C93" s="14">
        <v>0.44583333333333336</v>
      </c>
      <c r="D93" s="15">
        <v>24.3</v>
      </c>
      <c r="E93">
        <v>8.7100000000000009</v>
      </c>
      <c r="F93" s="2">
        <f>E93-correction!$E$5</f>
        <v>7.3400000000000007</v>
      </c>
      <c r="G93" s="2"/>
    </row>
    <row r="94" spans="1:7" x14ac:dyDescent="0.25">
      <c r="A94">
        <v>21</v>
      </c>
      <c r="B94">
        <v>20230607</v>
      </c>
      <c r="C94" s="14">
        <v>0.44791666666666669</v>
      </c>
      <c r="D94" s="15">
        <v>25.9</v>
      </c>
      <c r="E94">
        <v>9.7899999999999991</v>
      </c>
      <c r="F94" s="2">
        <f>E94-correction!$E$5</f>
        <v>8.42</v>
      </c>
      <c r="G94" s="2"/>
    </row>
    <row r="95" spans="1:7" x14ac:dyDescent="0.25">
      <c r="A95">
        <v>22</v>
      </c>
      <c r="B95">
        <v>20230607</v>
      </c>
      <c r="C95" s="14">
        <v>0.44930555555555557</v>
      </c>
      <c r="D95" s="15">
        <v>24.5</v>
      </c>
      <c r="E95">
        <v>11.46</v>
      </c>
      <c r="F95" s="2">
        <f>E95-correction!$E$5</f>
        <v>10.090000000000002</v>
      </c>
      <c r="G95" s="2"/>
    </row>
    <row r="96" spans="1:7" x14ac:dyDescent="0.25">
      <c r="A96">
        <v>23</v>
      </c>
      <c r="B96">
        <v>20230607</v>
      </c>
      <c r="C96" s="14">
        <v>0.45069444444444445</v>
      </c>
      <c r="D96" s="15">
        <v>26.5</v>
      </c>
      <c r="E96">
        <v>6.76</v>
      </c>
      <c r="F96" s="2">
        <f>E96-correction!$E$5</f>
        <v>5.39</v>
      </c>
      <c r="G96" s="2"/>
    </row>
    <row r="97" spans="1:7" x14ac:dyDescent="0.25">
      <c r="A97">
        <v>24</v>
      </c>
      <c r="B97">
        <v>20230607</v>
      </c>
      <c r="C97" s="14">
        <v>0.45277777777777778</v>
      </c>
      <c r="D97" s="15">
        <v>24</v>
      </c>
      <c r="E97">
        <v>3.31</v>
      </c>
      <c r="F97" s="2">
        <f>E97-correction!$E$5</f>
        <v>1.9400000000000002</v>
      </c>
      <c r="G97" s="2"/>
    </row>
    <row r="98" spans="1:7" x14ac:dyDescent="0.25">
      <c r="A98">
        <v>1</v>
      </c>
      <c r="B98">
        <v>20230614</v>
      </c>
      <c r="C98" s="14">
        <v>0.3888888888888889</v>
      </c>
      <c r="D98" s="15">
        <v>26.4</v>
      </c>
      <c r="E98">
        <v>8.66</v>
      </c>
      <c r="F98" s="2">
        <f>E98-correction!$E$6</f>
        <v>6.9766666666666666</v>
      </c>
      <c r="G98" s="2"/>
    </row>
    <row r="99" spans="1:7" x14ac:dyDescent="0.25">
      <c r="A99">
        <v>2</v>
      </c>
      <c r="B99">
        <v>20230614</v>
      </c>
      <c r="C99" s="14">
        <v>0.38958333333333334</v>
      </c>
      <c r="D99" s="15">
        <v>20.7</v>
      </c>
      <c r="E99">
        <v>12.62</v>
      </c>
      <c r="F99" s="2">
        <f>E99-correction!$E$6</f>
        <v>10.936666666666666</v>
      </c>
      <c r="G99" s="2"/>
    </row>
    <row r="100" spans="1:7" x14ac:dyDescent="0.25">
      <c r="A100">
        <v>3</v>
      </c>
      <c r="B100">
        <v>20230614</v>
      </c>
      <c r="C100" s="14">
        <v>0.39166666666666666</v>
      </c>
      <c r="D100" s="15">
        <v>25.7</v>
      </c>
      <c r="E100">
        <v>10.11</v>
      </c>
      <c r="F100" s="2">
        <f>E100-correction!$E$6</f>
        <v>8.4266666666666659</v>
      </c>
      <c r="G100" s="2"/>
    </row>
    <row r="101" spans="1:7" x14ac:dyDescent="0.25">
      <c r="A101">
        <v>4</v>
      </c>
      <c r="B101">
        <v>20230614</v>
      </c>
      <c r="C101" s="14">
        <v>0.39305555555555555</v>
      </c>
      <c r="D101" s="15">
        <v>26.6</v>
      </c>
      <c r="E101">
        <v>11.19</v>
      </c>
      <c r="F101" s="2">
        <f>E101-correction!$E$6</f>
        <v>9.5066666666666659</v>
      </c>
      <c r="G101" s="2"/>
    </row>
    <row r="102" spans="1:7" x14ac:dyDescent="0.25">
      <c r="A102">
        <v>5</v>
      </c>
      <c r="B102">
        <v>20230614</v>
      </c>
      <c r="C102" s="14">
        <v>0.39444444444444443</v>
      </c>
      <c r="D102" s="15">
        <v>20.399999999999999</v>
      </c>
      <c r="E102">
        <v>9.2100000000000009</v>
      </c>
      <c r="F102" s="2">
        <f>E102-correction!$E$6</f>
        <v>7.5266666666666673</v>
      </c>
      <c r="G102" s="2"/>
    </row>
    <row r="103" spans="1:7" x14ac:dyDescent="0.25">
      <c r="A103">
        <v>6</v>
      </c>
      <c r="B103">
        <v>20230614</v>
      </c>
      <c r="C103" s="14">
        <v>0.39652777777777776</v>
      </c>
      <c r="D103" s="15">
        <v>20.100000000000001</v>
      </c>
      <c r="E103">
        <v>6.59</v>
      </c>
      <c r="F103" s="2">
        <f>E103-correction!$E$6</f>
        <v>4.9066666666666663</v>
      </c>
      <c r="G103" s="2"/>
    </row>
    <row r="104" spans="1:7" x14ac:dyDescent="0.25">
      <c r="A104">
        <v>7</v>
      </c>
      <c r="B104">
        <v>20230614</v>
      </c>
      <c r="C104" s="14">
        <v>0.39930555555555558</v>
      </c>
      <c r="D104" s="15">
        <v>20.399999999999999</v>
      </c>
      <c r="E104">
        <v>10.5</v>
      </c>
      <c r="F104" s="2">
        <f>E104-correction!$E$6</f>
        <v>8.8166666666666664</v>
      </c>
      <c r="G104" s="2"/>
    </row>
    <row r="105" spans="1:7" x14ac:dyDescent="0.25">
      <c r="A105">
        <v>8</v>
      </c>
      <c r="B105">
        <v>20230614</v>
      </c>
      <c r="C105" s="14">
        <v>0.40069444444444446</v>
      </c>
      <c r="D105" s="15">
        <v>20.3</v>
      </c>
      <c r="E105">
        <v>8.18</v>
      </c>
      <c r="F105" s="2">
        <f>E105-correction!$E$6</f>
        <v>6.4966666666666661</v>
      </c>
      <c r="G105" s="2"/>
    </row>
    <row r="106" spans="1:7" x14ac:dyDescent="0.25">
      <c r="A106">
        <v>9</v>
      </c>
      <c r="B106">
        <v>20230614</v>
      </c>
      <c r="C106" s="14">
        <v>0.40208333333333335</v>
      </c>
      <c r="D106" s="15">
        <v>27.1</v>
      </c>
      <c r="E106">
        <v>8.3000000000000007</v>
      </c>
      <c r="F106" s="2">
        <f>E106-correction!$E$6</f>
        <v>6.6166666666666671</v>
      </c>
      <c r="G106" s="2"/>
    </row>
    <row r="107" spans="1:7" x14ac:dyDescent="0.25">
      <c r="A107">
        <v>10</v>
      </c>
      <c r="B107">
        <v>20230614</v>
      </c>
      <c r="C107" s="14">
        <v>0.40416666666666667</v>
      </c>
      <c r="D107" s="15">
        <v>24.3</v>
      </c>
      <c r="E107">
        <v>13.12</v>
      </c>
      <c r="F107" s="2">
        <f>E107-correction!$E$6</f>
        <v>11.436666666666666</v>
      </c>
      <c r="G107" s="2"/>
    </row>
    <row r="108" spans="1:7" x14ac:dyDescent="0.25">
      <c r="A108">
        <v>11</v>
      </c>
      <c r="B108">
        <v>20230614</v>
      </c>
      <c r="C108" s="14">
        <v>0.40555555555555556</v>
      </c>
      <c r="D108" s="15">
        <v>20.399999999999999</v>
      </c>
      <c r="E108">
        <v>26.3</v>
      </c>
      <c r="F108" s="2">
        <f>E108-correction!$E$6</f>
        <v>24.616666666666667</v>
      </c>
      <c r="G108" s="2"/>
    </row>
    <row r="109" spans="1:7" x14ac:dyDescent="0.25">
      <c r="A109">
        <v>12</v>
      </c>
      <c r="B109">
        <v>20230614</v>
      </c>
      <c r="C109" s="14">
        <v>0.40694444444444444</v>
      </c>
      <c r="D109" s="15">
        <v>27</v>
      </c>
      <c r="E109">
        <v>39.090000000000003</v>
      </c>
      <c r="F109" s="2">
        <f>E109-correction!$E$6</f>
        <v>37.406666666666673</v>
      </c>
      <c r="G109" s="2"/>
    </row>
    <row r="110" spans="1:7" x14ac:dyDescent="0.25">
      <c r="A110">
        <v>13</v>
      </c>
      <c r="B110">
        <v>20230614</v>
      </c>
      <c r="C110" s="14">
        <v>0.41111111111111109</v>
      </c>
      <c r="D110" s="15">
        <v>20.3</v>
      </c>
      <c r="E110">
        <v>6.3</v>
      </c>
      <c r="F110" s="2">
        <f>E110-correction!$E$6</f>
        <v>4.6166666666666663</v>
      </c>
      <c r="G110" s="2"/>
    </row>
    <row r="111" spans="1:7" x14ac:dyDescent="0.25">
      <c r="A111">
        <v>14</v>
      </c>
      <c r="B111">
        <v>20230614</v>
      </c>
      <c r="C111" s="14">
        <v>0.41319444444444442</v>
      </c>
      <c r="D111" s="15">
        <v>18.7</v>
      </c>
      <c r="E111">
        <v>9.1199999999999992</v>
      </c>
      <c r="F111" s="2">
        <f>E111-correction!$E$6</f>
        <v>7.4366666666666656</v>
      </c>
      <c r="G111" s="2"/>
    </row>
    <row r="112" spans="1:7" x14ac:dyDescent="0.25">
      <c r="A112">
        <v>15</v>
      </c>
      <c r="B112">
        <v>20230614</v>
      </c>
      <c r="C112" s="14">
        <v>0.41458333333333336</v>
      </c>
      <c r="D112" s="15">
        <v>26.2</v>
      </c>
      <c r="E112">
        <v>19.63</v>
      </c>
      <c r="F112" s="2">
        <f>E112-correction!$E$6</f>
        <v>17.946666666666665</v>
      </c>
      <c r="G112" s="2"/>
    </row>
    <row r="113" spans="1:7" x14ac:dyDescent="0.25">
      <c r="A113">
        <v>16</v>
      </c>
      <c r="B113">
        <v>20230614</v>
      </c>
      <c r="C113" s="14">
        <v>0.41805555555555557</v>
      </c>
      <c r="D113" s="15">
        <v>20.5</v>
      </c>
      <c r="E113">
        <v>9.17</v>
      </c>
      <c r="F113" s="2">
        <f>E113-correction!$E$6</f>
        <v>7.4866666666666664</v>
      </c>
      <c r="G113" s="2"/>
    </row>
    <row r="114" spans="1:7" x14ac:dyDescent="0.25">
      <c r="A114">
        <v>17</v>
      </c>
      <c r="B114">
        <v>20230614</v>
      </c>
      <c r="C114" s="14">
        <v>0.4201388888888889</v>
      </c>
      <c r="D114" s="15">
        <v>24.6</v>
      </c>
      <c r="E114">
        <v>50.17</v>
      </c>
      <c r="F114" s="2">
        <f>E114-correction!$E$6</f>
        <v>48.486666666666672</v>
      </c>
      <c r="G114" s="2"/>
    </row>
    <row r="115" spans="1:7" x14ac:dyDescent="0.25">
      <c r="A115">
        <v>18</v>
      </c>
      <c r="B115">
        <v>20230614</v>
      </c>
      <c r="C115" s="14">
        <v>0.4236111111111111</v>
      </c>
      <c r="D115" s="15">
        <v>25.5</v>
      </c>
      <c r="E115">
        <v>10.91</v>
      </c>
      <c r="F115" s="2">
        <f>E115-correction!$E$6</f>
        <v>9.2266666666666666</v>
      </c>
      <c r="G115" s="2"/>
    </row>
    <row r="116" spans="1:7" x14ac:dyDescent="0.25">
      <c r="A116">
        <v>19</v>
      </c>
      <c r="B116">
        <v>20230614</v>
      </c>
      <c r="C116" s="14">
        <v>0.42569444444444443</v>
      </c>
      <c r="D116" s="15">
        <v>26.8</v>
      </c>
      <c r="E116">
        <v>6.34</v>
      </c>
      <c r="F116" s="2">
        <f>E116-correction!$E$6</f>
        <v>4.6566666666666663</v>
      </c>
      <c r="G116" s="2"/>
    </row>
    <row r="117" spans="1:7" x14ac:dyDescent="0.25">
      <c r="A117">
        <v>20</v>
      </c>
      <c r="B117">
        <v>20230614</v>
      </c>
      <c r="C117" s="14">
        <v>0.4284722222222222</v>
      </c>
      <c r="D117" s="15">
        <v>20.2</v>
      </c>
      <c r="E117">
        <v>8.17</v>
      </c>
      <c r="F117" s="2">
        <f>E117-correction!$E$6</f>
        <v>6.4866666666666664</v>
      </c>
      <c r="G117" s="2"/>
    </row>
    <row r="118" spans="1:7" x14ac:dyDescent="0.25">
      <c r="A118">
        <v>21</v>
      </c>
      <c r="B118">
        <v>20230614</v>
      </c>
      <c r="C118" s="14">
        <v>0.43055555555555558</v>
      </c>
      <c r="D118" s="15">
        <v>24.2</v>
      </c>
      <c r="E118">
        <v>7.75</v>
      </c>
      <c r="F118" s="2">
        <f>E118-correction!$E$6</f>
        <v>6.0666666666666664</v>
      </c>
      <c r="G118" s="2"/>
    </row>
    <row r="119" spans="1:7" x14ac:dyDescent="0.25">
      <c r="A119">
        <v>22</v>
      </c>
      <c r="B119">
        <v>20230614</v>
      </c>
      <c r="C119" s="14">
        <v>0.43263888888888891</v>
      </c>
      <c r="D119" s="15">
        <v>20.2</v>
      </c>
      <c r="E119">
        <v>17.88</v>
      </c>
      <c r="F119" s="2">
        <f>E119-correction!$E$6</f>
        <v>16.196666666666665</v>
      </c>
      <c r="G119" s="2"/>
    </row>
    <row r="120" spans="1:7" x14ac:dyDescent="0.25">
      <c r="A120">
        <v>23</v>
      </c>
      <c r="B120">
        <v>20230614</v>
      </c>
      <c r="C120" s="14">
        <v>0.43402777777777779</v>
      </c>
      <c r="D120" s="15">
        <v>25.8</v>
      </c>
      <c r="E120">
        <v>32.07</v>
      </c>
      <c r="F120" s="2">
        <f>E120-correction!$E$6</f>
        <v>30.386666666666667</v>
      </c>
      <c r="G120" s="2"/>
    </row>
    <row r="121" spans="1:7" x14ac:dyDescent="0.25">
      <c r="A121">
        <v>24</v>
      </c>
      <c r="B121">
        <v>20230614</v>
      </c>
      <c r="C121" s="14">
        <v>0.4375</v>
      </c>
      <c r="D121" s="15">
        <v>19.7</v>
      </c>
      <c r="E121">
        <v>12.47</v>
      </c>
      <c r="F121" s="2">
        <f>E121-correction!$E$6</f>
        <v>10.786666666666667</v>
      </c>
      <c r="G121" s="2"/>
    </row>
    <row r="124" spans="1:7" x14ac:dyDescent="0.25">
      <c r="E124">
        <f>MAX(E2:E121)</f>
        <v>50.17</v>
      </c>
    </row>
    <row r="125" spans="1:7" x14ac:dyDescent="0.25">
      <c r="E125">
        <f>MIN(E2:E121)</f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8F8D-B5CA-410E-9F23-C0B15138C703}">
  <dimension ref="A1:E6"/>
  <sheetViews>
    <sheetView workbookViewId="0">
      <selection activeCell="B22" sqref="B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20230519</v>
      </c>
      <c r="B2">
        <v>1.4</v>
      </c>
      <c r="C2">
        <v>1.74</v>
      </c>
      <c r="D2">
        <v>0.92</v>
      </c>
      <c r="E2">
        <f>AVERAGE(B2:D2)</f>
        <v>1.3533333333333333</v>
      </c>
    </row>
    <row r="3" spans="1:5" x14ac:dyDescent="0.25">
      <c r="A3">
        <v>20230524</v>
      </c>
      <c r="B3">
        <v>0.96</v>
      </c>
      <c r="C3">
        <v>2.78</v>
      </c>
      <c r="D3">
        <v>1.07</v>
      </c>
      <c r="E3">
        <f t="shared" ref="E3:E6" si="0">AVERAGE(B3:D3)</f>
        <v>1.6033333333333333</v>
      </c>
    </row>
    <row r="4" spans="1:5" x14ac:dyDescent="0.25">
      <c r="A4">
        <v>20230531</v>
      </c>
      <c r="B4">
        <v>1.28</v>
      </c>
      <c r="C4">
        <v>1</v>
      </c>
      <c r="D4">
        <v>0.76</v>
      </c>
      <c r="E4">
        <f t="shared" si="0"/>
        <v>1.0133333333333334</v>
      </c>
    </row>
    <row r="5" spans="1:5" x14ac:dyDescent="0.25">
      <c r="A5">
        <v>20230607</v>
      </c>
      <c r="B5">
        <v>1.2</v>
      </c>
      <c r="C5">
        <v>1.85</v>
      </c>
      <c r="D5">
        <v>1.06</v>
      </c>
      <c r="E5">
        <f t="shared" si="0"/>
        <v>1.3699999999999999</v>
      </c>
    </row>
    <row r="6" spans="1:5" x14ac:dyDescent="0.25">
      <c r="A6">
        <v>20230614</v>
      </c>
      <c r="B6">
        <v>1.67</v>
      </c>
      <c r="C6">
        <v>1.51</v>
      </c>
      <c r="D6">
        <v>1.87</v>
      </c>
      <c r="E6">
        <f t="shared" si="0"/>
        <v>1.6833333333333333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C16-BC73-4455-8FE5-9A566ECAEF8C}">
  <dimension ref="A1:V26"/>
  <sheetViews>
    <sheetView topLeftCell="J1" workbookViewId="0">
      <selection activeCell="O3" sqref="O3"/>
    </sheetView>
  </sheetViews>
  <sheetFormatPr defaultRowHeight="15" x14ac:dyDescent="0.25"/>
  <cols>
    <col min="4" max="4" width="9.140625" customWidth="1"/>
  </cols>
  <sheetData>
    <row r="1" spans="1:2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10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10</v>
      </c>
    </row>
    <row r="2" spans="1:22" x14ac:dyDescent="0.25">
      <c r="A2">
        <v>1</v>
      </c>
      <c r="B2" s="9" t="s">
        <v>20</v>
      </c>
      <c r="C2" s="9" t="s">
        <v>20</v>
      </c>
      <c r="D2" s="10">
        <v>2.3966666666666665</v>
      </c>
      <c r="E2" s="10">
        <v>1.9266666666666665</v>
      </c>
      <c r="F2" s="10">
        <v>3.046666666666666</v>
      </c>
      <c r="G2" s="9">
        <v>12.72</v>
      </c>
      <c r="H2" s="10">
        <v>6.9766666666666666</v>
      </c>
      <c r="I2" s="2">
        <f>AVERAGE(D2:H2)</f>
        <v>5.4133333333333331</v>
      </c>
      <c r="K2" s="9" t="s">
        <v>21</v>
      </c>
      <c r="L2" s="10">
        <f>AVERAGE(D2,D5,D10,D16,D19,D20)</f>
        <v>5.7950000000000008</v>
      </c>
      <c r="M2" s="10">
        <f>AVERAGE(E2,E5,E10,E16,E19,E20)</f>
        <v>2.5433333333333334</v>
      </c>
      <c r="N2" s="10">
        <f>AVERAGE(F2,F5,F10,F16,F19,F20)</f>
        <v>3.9399999999999995</v>
      </c>
      <c r="O2" s="10">
        <f>AVERAGE(G2,G5,G10,G16,G19,G20)</f>
        <v>6.05</v>
      </c>
      <c r="P2" s="10">
        <f>AVERAGE(H2,H5,H10,H16,H19,H20)</f>
        <v>9.1549999999999994</v>
      </c>
      <c r="Q2" s="10">
        <f>AVERAGE(D2:H2,D5:H5,D10:H10,D16:H16,D19:H19,D20:H20)</f>
        <v>5.4966666666666679</v>
      </c>
    </row>
    <row r="3" spans="1:22" x14ac:dyDescent="0.25">
      <c r="A3">
        <v>2</v>
      </c>
      <c r="B3" s="6" t="s">
        <v>22</v>
      </c>
      <c r="C3" s="6" t="s">
        <v>22</v>
      </c>
      <c r="D3" s="7">
        <v>10.446666666666667</v>
      </c>
      <c r="E3" s="7">
        <v>5.6166666666666663</v>
      </c>
      <c r="F3" s="7">
        <v>4.5266666666666664</v>
      </c>
      <c r="G3" s="6">
        <v>5.42</v>
      </c>
      <c r="H3" s="7">
        <v>10.936666666666666</v>
      </c>
      <c r="I3" s="2">
        <f t="shared" ref="I3:I24" si="0">AVERAGE(D3:H3)</f>
        <v>7.3893333333333331</v>
      </c>
      <c r="K3" s="3" t="s">
        <v>23</v>
      </c>
      <c r="L3" s="8">
        <f>AVERAGE(D4,D11,D13,D18,D22,D24)</f>
        <v>5.21</v>
      </c>
      <c r="M3" s="8">
        <f>AVERAGE(E4,E11,E13,E18,E22,E24)</f>
        <v>3.4766666666666666</v>
      </c>
      <c r="N3" s="8">
        <f>AVERAGE(F4,F11,F13,F18,F22,F24)</f>
        <v>5.4466666666666663</v>
      </c>
      <c r="O3" s="8">
        <f>AVERAGE(G4,G11,G13,G18,G22,G24)</f>
        <v>9.9266666666666676</v>
      </c>
      <c r="P3" s="8">
        <f>AVERAGE(H4,H11,H13,H18,H22,H24)</f>
        <v>23.701666666666668</v>
      </c>
      <c r="Q3" s="8">
        <f>AVERAGE(D4:H4,D11:H11,D13:H13,D18:H18,D22:H22,D24:H24)</f>
        <v>9.5523333333333333</v>
      </c>
    </row>
    <row r="4" spans="1:22" x14ac:dyDescent="0.25">
      <c r="A4">
        <v>3</v>
      </c>
      <c r="B4" s="3" t="s">
        <v>20</v>
      </c>
      <c r="C4" s="3" t="s">
        <v>22</v>
      </c>
      <c r="D4" s="8">
        <v>2.6666666666666661</v>
      </c>
      <c r="E4" s="8">
        <v>2.4166666666666661</v>
      </c>
      <c r="F4" s="8">
        <v>8.4666666666666668</v>
      </c>
      <c r="G4" s="3">
        <v>4.01</v>
      </c>
      <c r="H4" s="8">
        <v>8.4266666666666659</v>
      </c>
      <c r="I4" s="2">
        <f t="shared" si="0"/>
        <v>5.1973333333333329</v>
      </c>
      <c r="K4" s="11" t="s">
        <v>24</v>
      </c>
      <c r="L4" s="12">
        <f>AVERAGE(D6,D8,D12,D15,D21,D25)</f>
        <v>7.4849999999999994</v>
      </c>
      <c r="M4" s="12">
        <f>AVERAGE(E6,E8,E12,E15,E21,E25)</f>
        <v>5.6883333333333326</v>
      </c>
      <c r="N4" s="12">
        <f>AVERAGE(F6,F8,F12,F15,F21,F25)</f>
        <v>3.8499999999999996</v>
      </c>
      <c r="O4" s="12">
        <f>AVERAGE(G6,G8,G12,G15,G21,G25)</f>
        <v>5.6833333333333336</v>
      </c>
      <c r="P4" s="12">
        <f>AVERAGE(H6,H8,H12,H15,H21,H25)</f>
        <v>10.945</v>
      </c>
      <c r="Q4" s="12">
        <f>AVERAGE(D6:H6,D8:H8,D12:H12,D15:H15,D21:H21,D25:H25)</f>
        <v>6.7303333333333333</v>
      </c>
    </row>
    <row r="5" spans="1:22" x14ac:dyDescent="0.25">
      <c r="A5">
        <v>4</v>
      </c>
      <c r="B5" s="9" t="s">
        <v>20</v>
      </c>
      <c r="C5" s="9" t="s">
        <v>20</v>
      </c>
      <c r="D5" s="10">
        <v>2.5066666666666668</v>
      </c>
      <c r="E5" s="10">
        <v>2.0866666666666669</v>
      </c>
      <c r="F5" s="10">
        <v>2.3066666666666666</v>
      </c>
      <c r="G5" s="9">
        <v>5.3</v>
      </c>
      <c r="H5" s="10">
        <v>9.5066666666666659</v>
      </c>
      <c r="I5" s="2">
        <f t="shared" si="0"/>
        <v>4.341333333333333</v>
      </c>
      <c r="K5" s="6" t="s">
        <v>25</v>
      </c>
      <c r="L5" s="7">
        <f>AVERAGE(D3,D7,D9,D14,D17,D23)</f>
        <v>8.0783333333333331</v>
      </c>
      <c r="M5" s="7">
        <f>AVERAGE(E3,E7,E9,E14,E17,E23)</f>
        <v>6.5716666666666663</v>
      </c>
      <c r="N5" s="7">
        <f>AVERAGE(F3,F7,F9,F14,F17,F23)</f>
        <v>4.6933333333333342</v>
      </c>
      <c r="O5" s="7">
        <f>AVERAGE(G3,G7,G9,G14,G17,G23)</f>
        <v>6.1583333333333341</v>
      </c>
      <c r="P5" s="7">
        <f>AVERAGE(H3,H7,H9,H14,H17,H23)</f>
        <v>8.44</v>
      </c>
      <c r="Q5" s="7">
        <f>AVERAGE(D3:H3,D7:H7,D9:H9,D14:H14,D17:H17,D23:H23)</f>
        <v>6.7883333333333322</v>
      </c>
    </row>
    <row r="6" spans="1:22" x14ac:dyDescent="0.25">
      <c r="A6">
        <v>5</v>
      </c>
      <c r="B6" s="11" t="s">
        <v>22</v>
      </c>
      <c r="C6" s="11" t="s">
        <v>20</v>
      </c>
      <c r="D6" s="12">
        <v>5.8566666666666665</v>
      </c>
      <c r="E6" s="12">
        <v>1.8266666666666669</v>
      </c>
      <c r="F6" s="12">
        <v>1.9066666666666665</v>
      </c>
      <c r="G6" s="11">
        <v>4.4399999999999995</v>
      </c>
      <c r="H6" s="12">
        <v>7.5266666666666673</v>
      </c>
      <c r="I6" s="2">
        <f t="shared" si="0"/>
        <v>4.3113333333333328</v>
      </c>
    </row>
    <row r="7" spans="1:22" x14ac:dyDescent="0.25">
      <c r="A7">
        <v>6</v>
      </c>
      <c r="B7" s="6" t="s">
        <v>22</v>
      </c>
      <c r="C7" s="6" t="s">
        <v>22</v>
      </c>
      <c r="D7" s="7">
        <v>6.4866666666666664</v>
      </c>
      <c r="E7" s="7">
        <v>2.5466666666666669</v>
      </c>
      <c r="F7" s="7">
        <v>5.6166666666666663</v>
      </c>
      <c r="G7" s="6">
        <v>5.3999999999999995</v>
      </c>
      <c r="H7" s="7">
        <v>4.9066666666666663</v>
      </c>
      <c r="I7" s="2">
        <f t="shared" si="0"/>
        <v>4.9913333333333325</v>
      </c>
    </row>
    <row r="8" spans="1:22" x14ac:dyDescent="0.25">
      <c r="A8">
        <v>7</v>
      </c>
      <c r="B8" s="11" t="s">
        <v>22</v>
      </c>
      <c r="C8" s="11" t="s">
        <v>20</v>
      </c>
      <c r="D8" s="12">
        <v>5.9566666666666661</v>
      </c>
      <c r="E8" s="12">
        <v>2.7966666666666669</v>
      </c>
      <c r="F8" s="12">
        <v>3.4666666666666668</v>
      </c>
      <c r="G8" s="11">
        <v>11.42</v>
      </c>
      <c r="H8" s="12">
        <v>8.8166666666666664</v>
      </c>
      <c r="I8" s="2">
        <f t="shared" si="0"/>
        <v>6.4913333333333325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25">
      <c r="A9">
        <v>8</v>
      </c>
      <c r="B9" s="6" t="s">
        <v>22</v>
      </c>
      <c r="C9" s="6" t="s">
        <v>22</v>
      </c>
      <c r="D9" s="7">
        <v>12.896666666666667</v>
      </c>
      <c r="E9" s="7">
        <v>5.1166666666666663</v>
      </c>
      <c r="F9" s="7">
        <v>2.5866666666666669</v>
      </c>
      <c r="G9" s="6">
        <v>5.92</v>
      </c>
      <c r="H9" s="7">
        <v>6.4966666666666661</v>
      </c>
      <c r="I9" s="2">
        <f t="shared" si="0"/>
        <v>6.6033333333333335</v>
      </c>
    </row>
    <row r="10" spans="1:22" x14ac:dyDescent="0.25">
      <c r="A10">
        <v>9</v>
      </c>
      <c r="B10" s="9" t="s">
        <v>20</v>
      </c>
      <c r="C10" s="9" t="s">
        <v>20</v>
      </c>
      <c r="D10" s="10">
        <v>2.5066666666666668</v>
      </c>
      <c r="E10" s="10">
        <v>5.9066666666666663</v>
      </c>
      <c r="F10" s="10">
        <v>3.4966666666666661</v>
      </c>
      <c r="G10" s="9">
        <v>5.63</v>
      </c>
      <c r="H10" s="10">
        <v>6.6166666666666671</v>
      </c>
      <c r="I10" s="2">
        <f t="shared" si="0"/>
        <v>4.8313333333333333</v>
      </c>
      <c r="K10" s="13"/>
    </row>
    <row r="11" spans="1:22" x14ac:dyDescent="0.25">
      <c r="A11">
        <v>10</v>
      </c>
      <c r="B11" s="3" t="s">
        <v>20</v>
      </c>
      <c r="C11" s="3" t="s">
        <v>22</v>
      </c>
      <c r="D11" s="8">
        <v>3.3666666666666663</v>
      </c>
      <c r="E11" s="8">
        <v>3.0466666666666669</v>
      </c>
      <c r="F11" s="8">
        <v>3.4966666666666661</v>
      </c>
      <c r="G11" s="3">
        <v>7.05</v>
      </c>
      <c r="H11" s="8">
        <v>11.436666666666666</v>
      </c>
      <c r="I11" s="2">
        <f t="shared" si="0"/>
        <v>5.679333333333334</v>
      </c>
      <c r="K11" s="2"/>
    </row>
    <row r="12" spans="1:22" x14ac:dyDescent="0.25">
      <c r="A12">
        <v>11</v>
      </c>
      <c r="B12" s="11" t="s">
        <v>22</v>
      </c>
      <c r="C12" s="11" t="s">
        <v>20</v>
      </c>
      <c r="D12" s="12">
        <v>4.9366666666666665</v>
      </c>
      <c r="E12" s="12">
        <v>4.0866666666666669</v>
      </c>
      <c r="F12" s="12">
        <v>3.0966666666666667</v>
      </c>
      <c r="G12" s="11">
        <v>6.28</v>
      </c>
      <c r="H12" s="12">
        <v>24.616666666666667</v>
      </c>
      <c r="I12" s="2">
        <f t="shared" si="0"/>
        <v>8.6033333333333335</v>
      </c>
      <c r="K12" s="2"/>
    </row>
    <row r="13" spans="1:22" x14ac:dyDescent="0.25">
      <c r="A13">
        <v>12</v>
      </c>
      <c r="B13" s="3" t="s">
        <v>20</v>
      </c>
      <c r="C13" s="3" t="s">
        <v>22</v>
      </c>
      <c r="D13" s="8">
        <v>2.3066666666666666</v>
      </c>
      <c r="E13" s="8">
        <v>1.7166666666666666</v>
      </c>
      <c r="F13" s="8">
        <v>4.5066666666666659</v>
      </c>
      <c r="G13" s="3">
        <v>11.47</v>
      </c>
      <c r="H13" s="8">
        <v>37.406666666666673</v>
      </c>
      <c r="I13" s="2">
        <f t="shared" si="0"/>
        <v>11.481333333333335</v>
      </c>
      <c r="K13" s="2"/>
    </row>
    <row r="14" spans="1:22" x14ac:dyDescent="0.25">
      <c r="A14">
        <v>13</v>
      </c>
      <c r="B14" s="6" t="s">
        <v>22</v>
      </c>
      <c r="C14" s="6" t="s">
        <v>22</v>
      </c>
      <c r="D14" s="7">
        <v>4.5366666666666662</v>
      </c>
      <c r="E14" s="7">
        <v>6.586666666666666</v>
      </c>
      <c r="F14" s="7">
        <v>2.3166666666666664</v>
      </c>
      <c r="G14" s="6">
        <v>2.5200000000000005</v>
      </c>
      <c r="H14" s="7">
        <v>4.6166666666666663</v>
      </c>
      <c r="I14" s="2">
        <f t="shared" si="0"/>
        <v>4.1153333333333331</v>
      </c>
      <c r="K14" s="2"/>
    </row>
    <row r="15" spans="1:22" x14ac:dyDescent="0.25">
      <c r="A15">
        <v>14</v>
      </c>
      <c r="B15" s="11" t="s">
        <v>22</v>
      </c>
      <c r="C15" s="11" t="s">
        <v>20</v>
      </c>
      <c r="D15" s="12">
        <v>17.326666666666668</v>
      </c>
      <c r="E15" s="12">
        <v>19.346666666666668</v>
      </c>
      <c r="F15" s="12">
        <v>9.956666666666667</v>
      </c>
      <c r="G15" s="11">
        <v>2.6799999999999997</v>
      </c>
      <c r="H15" s="12">
        <v>7.4366666666666656</v>
      </c>
      <c r="I15" s="2">
        <f t="shared" si="0"/>
        <v>11.349333333333332</v>
      </c>
      <c r="K15" s="2"/>
    </row>
    <row r="16" spans="1:22" x14ac:dyDescent="0.25">
      <c r="A16">
        <v>15</v>
      </c>
      <c r="B16" s="9" t="s">
        <v>20</v>
      </c>
      <c r="C16" s="9" t="s">
        <v>20</v>
      </c>
      <c r="D16" s="10">
        <v>2.3266666666666671</v>
      </c>
      <c r="E16" s="10">
        <v>2.6066666666666665</v>
      </c>
      <c r="F16" s="10">
        <v>7.1166666666666671</v>
      </c>
      <c r="G16" s="9">
        <v>3.3200000000000003</v>
      </c>
      <c r="H16" s="10">
        <v>17.946666666666665</v>
      </c>
      <c r="I16" s="2">
        <f t="shared" si="0"/>
        <v>6.6633333333333322</v>
      </c>
    </row>
    <row r="17" spans="1:9" x14ac:dyDescent="0.25">
      <c r="A17">
        <v>16</v>
      </c>
      <c r="B17" s="6" t="s">
        <v>22</v>
      </c>
      <c r="C17" s="6" t="s">
        <v>22</v>
      </c>
      <c r="D17" s="7">
        <v>12.126666666666667</v>
      </c>
      <c r="E17" s="7">
        <v>7.0666666666666664</v>
      </c>
      <c r="F17" s="7">
        <v>5.7166666666666668</v>
      </c>
      <c r="G17" s="6">
        <v>7.6000000000000005</v>
      </c>
      <c r="H17" s="7">
        <v>7.4866666666666664</v>
      </c>
      <c r="I17" s="2">
        <f t="shared" si="0"/>
        <v>7.9993333333333343</v>
      </c>
    </row>
    <row r="18" spans="1:9" x14ac:dyDescent="0.25">
      <c r="A18">
        <v>17</v>
      </c>
      <c r="B18" s="3" t="s">
        <v>20</v>
      </c>
      <c r="C18" s="3" t="s">
        <v>22</v>
      </c>
      <c r="D18" s="8">
        <v>1.6566666666666665</v>
      </c>
      <c r="E18" s="8">
        <v>1.0766666666666669</v>
      </c>
      <c r="F18" s="8">
        <v>4.5566666666666666</v>
      </c>
      <c r="G18" s="3">
        <v>23.22</v>
      </c>
      <c r="H18" s="8">
        <v>48.486666666666672</v>
      </c>
      <c r="I18" s="2">
        <f t="shared" si="0"/>
        <v>15.799333333333333</v>
      </c>
    </row>
    <row r="19" spans="1:9" x14ac:dyDescent="0.25">
      <c r="A19">
        <v>18</v>
      </c>
      <c r="B19" s="9" t="s">
        <v>20</v>
      </c>
      <c r="C19" s="9" t="s">
        <v>20</v>
      </c>
      <c r="D19" s="10">
        <v>4.5166666666666666</v>
      </c>
      <c r="E19" s="10">
        <v>1.5766666666666669</v>
      </c>
      <c r="F19" s="10">
        <v>4.586666666666666</v>
      </c>
      <c r="G19" s="9">
        <v>4.05</v>
      </c>
      <c r="H19" s="10">
        <v>9.2266666666666666</v>
      </c>
      <c r="I19" s="2">
        <f t="shared" si="0"/>
        <v>4.7913333333333332</v>
      </c>
    </row>
    <row r="20" spans="1:9" x14ac:dyDescent="0.25">
      <c r="A20">
        <v>19</v>
      </c>
      <c r="B20" s="9" t="s">
        <v>20</v>
      </c>
      <c r="C20" s="9" t="s">
        <v>20</v>
      </c>
      <c r="D20" s="10">
        <v>20.516666666666669</v>
      </c>
      <c r="E20" s="10">
        <v>1.1566666666666665</v>
      </c>
      <c r="F20" s="10">
        <v>3.086666666666666</v>
      </c>
      <c r="G20" s="9">
        <v>5.28</v>
      </c>
      <c r="H20" s="10">
        <v>4.6566666666666663</v>
      </c>
      <c r="I20" s="2">
        <f t="shared" si="0"/>
        <v>6.9393333333333347</v>
      </c>
    </row>
    <row r="21" spans="1:9" x14ac:dyDescent="0.25">
      <c r="A21">
        <v>20</v>
      </c>
      <c r="B21" s="11" t="s">
        <v>22</v>
      </c>
      <c r="C21" s="11" t="s">
        <v>20</v>
      </c>
      <c r="D21" s="12">
        <v>7.4166666666666661</v>
      </c>
      <c r="E21" s="12">
        <v>2.5766666666666662</v>
      </c>
      <c r="F21" s="12">
        <v>3.1366666666666667</v>
      </c>
      <c r="G21" s="11">
        <v>7.3400000000000007</v>
      </c>
      <c r="H21" s="12">
        <v>6.4866666666666664</v>
      </c>
      <c r="I21" s="2">
        <f t="shared" si="0"/>
        <v>5.3913333333333329</v>
      </c>
    </row>
    <row r="22" spans="1:9" x14ac:dyDescent="0.25">
      <c r="A22">
        <v>21</v>
      </c>
      <c r="B22" s="3" t="s">
        <v>20</v>
      </c>
      <c r="C22" s="3" t="s">
        <v>22</v>
      </c>
      <c r="D22" s="8">
        <v>18.576666666666668</v>
      </c>
      <c r="E22" s="8">
        <v>11.906666666666666</v>
      </c>
      <c r="F22" s="8">
        <v>10.466666666666667</v>
      </c>
      <c r="G22" s="3">
        <v>8.42</v>
      </c>
      <c r="H22" s="8">
        <v>6.0666666666666664</v>
      </c>
      <c r="I22" s="2">
        <f t="shared" si="0"/>
        <v>11.087333333333333</v>
      </c>
    </row>
    <row r="23" spans="1:9" x14ac:dyDescent="0.25">
      <c r="A23">
        <v>22</v>
      </c>
      <c r="B23" s="6" t="s">
        <v>22</v>
      </c>
      <c r="C23" s="6" t="s">
        <v>22</v>
      </c>
      <c r="D23" s="7">
        <v>1.9766666666666668</v>
      </c>
      <c r="E23" s="7">
        <v>12.496666666666666</v>
      </c>
      <c r="F23" s="7">
        <v>7.3966666666666665</v>
      </c>
      <c r="G23" s="6">
        <v>10.090000000000002</v>
      </c>
      <c r="H23" s="7">
        <v>16.196666666666665</v>
      </c>
      <c r="I23" s="2">
        <f t="shared" si="0"/>
        <v>9.631333333333334</v>
      </c>
    </row>
    <row r="24" spans="1:9" x14ac:dyDescent="0.25">
      <c r="A24">
        <v>23</v>
      </c>
      <c r="B24" s="3" t="s">
        <v>20</v>
      </c>
      <c r="C24" s="3" t="s">
        <v>22</v>
      </c>
      <c r="D24" s="8">
        <v>2.6866666666666665</v>
      </c>
      <c r="E24" s="8">
        <v>0.69666666666666655</v>
      </c>
      <c r="F24" s="8">
        <v>1.1866666666666668</v>
      </c>
      <c r="G24" s="3">
        <v>5.39</v>
      </c>
      <c r="H24" s="8">
        <v>30.386666666666667</v>
      </c>
      <c r="I24" s="2">
        <f t="shared" si="0"/>
        <v>8.0693333333333328</v>
      </c>
    </row>
    <row r="25" spans="1:9" x14ac:dyDescent="0.25">
      <c r="A25">
        <v>24</v>
      </c>
      <c r="B25" s="11" t="s">
        <v>22</v>
      </c>
      <c r="C25" s="11" t="s">
        <v>20</v>
      </c>
      <c r="D25" s="12">
        <v>3.4166666666666661</v>
      </c>
      <c r="E25" s="12">
        <v>3.4966666666666661</v>
      </c>
      <c r="F25" s="12">
        <v>1.5366666666666664</v>
      </c>
      <c r="G25" s="11">
        <v>1.9400000000000002</v>
      </c>
      <c r="H25" s="12">
        <v>10.786666666666667</v>
      </c>
      <c r="I25" s="2">
        <f>AVERAGE(D25:H25)</f>
        <v>4.2353333333333332</v>
      </c>
    </row>
    <row r="26" spans="1:9" x14ac:dyDescent="0.25">
      <c r="I26" s="2"/>
    </row>
  </sheetData>
  <mergeCells count="4">
    <mergeCell ref="T8:V8"/>
    <mergeCell ref="K8:M8"/>
    <mergeCell ref="N8:P8"/>
    <mergeCell ref="Q8:S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BC0A-8E00-4C0F-8DAF-454309284DE7}">
  <dimension ref="A1:K121"/>
  <sheetViews>
    <sheetView workbookViewId="0">
      <pane xSplit="1" topLeftCell="B1" activePane="topRight" state="frozen"/>
      <selection pane="topRight" activeCell="K2" sqref="K2:K5"/>
    </sheetView>
  </sheetViews>
  <sheetFormatPr defaultRowHeight="15" x14ac:dyDescent="0.25"/>
  <sheetData>
    <row r="1" spans="1:11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 t="s">
        <v>10</v>
      </c>
    </row>
    <row r="2" spans="1:11" x14ac:dyDescent="0.25">
      <c r="A2">
        <v>1</v>
      </c>
      <c r="B2">
        <v>20.6</v>
      </c>
      <c r="C2">
        <v>23.8</v>
      </c>
      <c r="D2">
        <v>26.3</v>
      </c>
      <c r="E2" s="5">
        <v>25.7</v>
      </c>
      <c r="F2" s="5">
        <v>26.4</v>
      </c>
      <c r="G2">
        <f>AVERAGE(B2:F2)</f>
        <v>24.560000000000002</v>
      </c>
      <c r="J2" t="s">
        <v>25</v>
      </c>
      <c r="K2">
        <f>AVERAGE(B3:F3,B7:F7,B9:F9,B14:F14,B17:F17,B23:F23)</f>
        <v>20.79333333333334</v>
      </c>
    </row>
    <row r="3" spans="1:11" x14ac:dyDescent="0.25">
      <c r="A3">
        <v>2</v>
      </c>
      <c r="B3">
        <v>14</v>
      </c>
      <c r="C3">
        <v>20.7</v>
      </c>
      <c r="D3">
        <v>23.8</v>
      </c>
      <c r="E3" s="5">
        <v>24.6</v>
      </c>
      <c r="F3" s="5">
        <v>20.7</v>
      </c>
      <c r="G3">
        <f t="shared" ref="G3:G25" si="0">AVERAGE(B3:F3)</f>
        <v>20.759999999999998</v>
      </c>
      <c r="J3" t="s">
        <v>24</v>
      </c>
      <c r="K3">
        <f>AVERAGE(B6:F6,B8:F8,B12:F12,B15:F15,B21:F21,B25:F25)</f>
        <v>20.596666666666671</v>
      </c>
    </row>
    <row r="4" spans="1:11" x14ac:dyDescent="0.25">
      <c r="A4">
        <v>3</v>
      </c>
      <c r="B4">
        <v>20.7</v>
      </c>
      <c r="C4">
        <v>24</v>
      </c>
      <c r="D4">
        <v>26.5</v>
      </c>
      <c r="E4" s="5">
        <v>26.7</v>
      </c>
      <c r="F4" s="5">
        <v>25.7</v>
      </c>
      <c r="G4">
        <f t="shared" si="0"/>
        <v>24.720000000000002</v>
      </c>
      <c r="J4" t="s">
        <v>23</v>
      </c>
      <c r="K4">
        <f>AVERAGE(B4:F4,B11:F11,B13:F13,B18:F18,B22:F22,B24:F24)</f>
        <v>24.883333333333333</v>
      </c>
    </row>
    <row r="5" spans="1:11" x14ac:dyDescent="0.25">
      <c r="A5">
        <v>4</v>
      </c>
      <c r="B5">
        <v>21</v>
      </c>
      <c r="C5">
        <v>24.6</v>
      </c>
      <c r="D5">
        <v>24.9</v>
      </c>
      <c r="E5" s="5">
        <v>27.6</v>
      </c>
      <c r="F5" s="5">
        <v>26.6</v>
      </c>
      <c r="G5">
        <f t="shared" si="0"/>
        <v>24.939999999999998</v>
      </c>
      <c r="J5" t="s">
        <v>21</v>
      </c>
      <c r="K5">
        <f>AVERAGE(B2:F2,B5:F5,B10:F10,B16:F16,B19:F19,B20:F20)</f>
        <v>25.393333333333334</v>
      </c>
    </row>
    <row r="6" spans="1:11" x14ac:dyDescent="0.25">
      <c r="A6">
        <v>5</v>
      </c>
      <c r="B6">
        <v>14.1</v>
      </c>
      <c r="C6">
        <v>20.399999999999999</v>
      </c>
      <c r="D6">
        <v>23.7</v>
      </c>
      <c r="E6" s="5">
        <v>24.5</v>
      </c>
      <c r="F6" s="5">
        <v>20.399999999999999</v>
      </c>
      <c r="G6">
        <f t="shared" si="0"/>
        <v>20.619999999999997</v>
      </c>
    </row>
    <row r="7" spans="1:11" x14ac:dyDescent="0.25">
      <c r="A7">
        <v>6</v>
      </c>
      <c r="B7">
        <v>14.4</v>
      </c>
      <c r="C7">
        <v>20.7</v>
      </c>
      <c r="D7">
        <v>24</v>
      </c>
      <c r="E7" s="5">
        <v>24.3</v>
      </c>
      <c r="F7" s="5">
        <v>20.100000000000001</v>
      </c>
      <c r="G7">
        <f t="shared" si="0"/>
        <v>20.7</v>
      </c>
    </row>
    <row r="8" spans="1:11" x14ac:dyDescent="0.25">
      <c r="A8">
        <v>7</v>
      </c>
      <c r="B8">
        <v>14.7</v>
      </c>
      <c r="C8">
        <v>21.3</v>
      </c>
      <c r="D8">
        <v>24</v>
      </c>
      <c r="E8" s="5">
        <v>23.7</v>
      </c>
      <c r="F8" s="5">
        <v>20.399999999999999</v>
      </c>
      <c r="G8">
        <f t="shared" si="0"/>
        <v>20.82</v>
      </c>
    </row>
    <row r="9" spans="1:11" x14ac:dyDescent="0.25">
      <c r="A9">
        <v>8</v>
      </c>
      <c r="B9">
        <v>14.7</v>
      </c>
      <c r="C9">
        <v>21.2</v>
      </c>
      <c r="D9">
        <v>24.2</v>
      </c>
      <c r="E9" s="5">
        <v>24.2</v>
      </c>
      <c r="F9" s="5">
        <v>20.3</v>
      </c>
      <c r="G9">
        <f t="shared" si="0"/>
        <v>20.919999999999998</v>
      </c>
    </row>
    <row r="10" spans="1:11" x14ac:dyDescent="0.25">
      <c r="A10">
        <v>9</v>
      </c>
      <c r="B10">
        <v>21.1</v>
      </c>
      <c r="C10">
        <v>27.6</v>
      </c>
      <c r="D10">
        <v>27.3</v>
      </c>
      <c r="E10" s="5">
        <v>28.1</v>
      </c>
      <c r="F10" s="5">
        <v>27.1</v>
      </c>
      <c r="G10">
        <f t="shared" si="0"/>
        <v>26.24</v>
      </c>
    </row>
    <row r="11" spans="1:11" x14ac:dyDescent="0.25">
      <c r="A11">
        <v>10</v>
      </c>
      <c r="B11">
        <v>21</v>
      </c>
      <c r="C11">
        <v>25.4</v>
      </c>
      <c r="D11">
        <v>27.3</v>
      </c>
      <c r="E11" s="5">
        <v>24.8</v>
      </c>
      <c r="F11" s="5">
        <v>24.3</v>
      </c>
      <c r="G11">
        <f t="shared" si="0"/>
        <v>24.56</v>
      </c>
    </row>
    <row r="12" spans="1:11" x14ac:dyDescent="0.25">
      <c r="A12">
        <v>11</v>
      </c>
      <c r="B12">
        <v>14.2</v>
      </c>
      <c r="C12">
        <v>21.4</v>
      </c>
      <c r="D12">
        <v>24.1</v>
      </c>
      <c r="E12" s="5">
        <v>24.5</v>
      </c>
      <c r="F12" s="5">
        <v>20.399999999999999</v>
      </c>
      <c r="G12">
        <f t="shared" si="0"/>
        <v>20.919999999999998</v>
      </c>
    </row>
    <row r="13" spans="1:11" x14ac:dyDescent="0.25">
      <c r="A13">
        <v>12</v>
      </c>
      <c r="B13">
        <v>21.5</v>
      </c>
      <c r="C13">
        <v>24.9</v>
      </c>
      <c r="D13">
        <v>27.9</v>
      </c>
      <c r="E13" s="5">
        <v>27.7</v>
      </c>
      <c r="F13" s="5">
        <v>27</v>
      </c>
      <c r="G13">
        <f t="shared" si="0"/>
        <v>25.8</v>
      </c>
    </row>
    <row r="14" spans="1:11" x14ac:dyDescent="0.25">
      <c r="A14">
        <v>13</v>
      </c>
      <c r="B14">
        <v>14.5</v>
      </c>
      <c r="C14">
        <v>21.1</v>
      </c>
      <c r="D14">
        <v>24</v>
      </c>
      <c r="E14" s="5">
        <v>24.5</v>
      </c>
      <c r="F14" s="5">
        <v>20.3</v>
      </c>
      <c r="G14">
        <f t="shared" si="0"/>
        <v>20.88</v>
      </c>
    </row>
    <row r="15" spans="1:11" x14ac:dyDescent="0.25">
      <c r="A15">
        <v>14</v>
      </c>
      <c r="B15">
        <v>14.6</v>
      </c>
      <c r="C15">
        <v>20.9</v>
      </c>
      <c r="D15">
        <v>23.6</v>
      </c>
      <c r="E15" s="5">
        <v>23.3</v>
      </c>
      <c r="F15" s="5">
        <v>18.7</v>
      </c>
      <c r="G15">
        <f t="shared" si="0"/>
        <v>20.220000000000002</v>
      </c>
    </row>
    <row r="16" spans="1:11" x14ac:dyDescent="0.25">
      <c r="A16">
        <v>15</v>
      </c>
      <c r="B16">
        <v>21.8</v>
      </c>
      <c r="C16">
        <v>25.5</v>
      </c>
      <c r="D16">
        <v>27.7</v>
      </c>
      <c r="E16" s="5">
        <v>27.7</v>
      </c>
      <c r="F16" s="5">
        <v>26.2</v>
      </c>
      <c r="G16">
        <f t="shared" si="0"/>
        <v>25.78</v>
      </c>
    </row>
    <row r="17" spans="1:7" x14ac:dyDescent="0.25">
      <c r="A17">
        <v>16</v>
      </c>
      <c r="B17">
        <v>14.6</v>
      </c>
      <c r="C17">
        <v>21.2</v>
      </c>
      <c r="D17">
        <v>24.1</v>
      </c>
      <c r="E17" s="5">
        <v>24.7</v>
      </c>
      <c r="F17" s="5">
        <v>20.5</v>
      </c>
      <c r="G17">
        <f t="shared" si="0"/>
        <v>21.02</v>
      </c>
    </row>
    <row r="18" spans="1:7" x14ac:dyDescent="0.25">
      <c r="A18">
        <v>17</v>
      </c>
      <c r="B18">
        <v>20.5</v>
      </c>
      <c r="C18">
        <v>24.8</v>
      </c>
      <c r="D18">
        <v>26.6</v>
      </c>
      <c r="E18" s="5">
        <v>27.1</v>
      </c>
      <c r="F18" s="5">
        <v>24.6</v>
      </c>
      <c r="G18">
        <f t="shared" si="0"/>
        <v>24.72</v>
      </c>
    </row>
    <row r="19" spans="1:7" x14ac:dyDescent="0.25">
      <c r="A19">
        <v>18</v>
      </c>
      <c r="B19">
        <v>20.3</v>
      </c>
      <c r="C19">
        <v>25.8</v>
      </c>
      <c r="D19">
        <v>27.6</v>
      </c>
      <c r="E19" s="5">
        <v>26.6</v>
      </c>
      <c r="F19" s="5">
        <v>25.5</v>
      </c>
      <c r="G19">
        <f t="shared" si="0"/>
        <v>25.160000000000004</v>
      </c>
    </row>
    <row r="20" spans="1:7" x14ac:dyDescent="0.25">
      <c r="A20">
        <v>19</v>
      </c>
      <c r="B20">
        <v>21.3</v>
      </c>
      <c r="C20">
        <v>26.1</v>
      </c>
      <c r="D20">
        <v>26.7</v>
      </c>
      <c r="E20" s="5">
        <v>27.5</v>
      </c>
      <c r="F20" s="5">
        <v>26.8</v>
      </c>
      <c r="G20">
        <f t="shared" si="0"/>
        <v>25.68</v>
      </c>
    </row>
    <row r="21" spans="1:7" x14ac:dyDescent="0.25">
      <c r="A21">
        <v>20</v>
      </c>
      <c r="B21">
        <v>14.2</v>
      </c>
      <c r="C21">
        <v>21.1</v>
      </c>
      <c r="D21">
        <v>23.6</v>
      </c>
      <c r="E21" s="5">
        <v>24.3</v>
      </c>
      <c r="F21" s="5">
        <v>20.2</v>
      </c>
      <c r="G21">
        <f t="shared" si="0"/>
        <v>20.68</v>
      </c>
    </row>
    <row r="22" spans="1:7" x14ac:dyDescent="0.25">
      <c r="A22">
        <v>21</v>
      </c>
      <c r="B22">
        <v>20.3</v>
      </c>
      <c r="C22">
        <v>25.3</v>
      </c>
      <c r="D22">
        <v>25.7</v>
      </c>
      <c r="E22" s="5">
        <v>25.9</v>
      </c>
      <c r="F22" s="5">
        <v>24.2</v>
      </c>
      <c r="G22">
        <f t="shared" si="0"/>
        <v>24.279999999999998</v>
      </c>
    </row>
    <row r="23" spans="1:7" x14ac:dyDescent="0.25">
      <c r="A23">
        <v>22</v>
      </c>
      <c r="B23">
        <v>13.7</v>
      </c>
      <c r="C23">
        <v>20.3</v>
      </c>
      <c r="D23">
        <v>23.7</v>
      </c>
      <c r="E23" s="5">
        <v>24.5</v>
      </c>
      <c r="F23" s="5">
        <v>20.2</v>
      </c>
      <c r="G23">
        <f t="shared" si="0"/>
        <v>20.48</v>
      </c>
    </row>
    <row r="24" spans="1:7" x14ac:dyDescent="0.25">
      <c r="A24">
        <v>23</v>
      </c>
      <c r="B24">
        <v>20.8</v>
      </c>
      <c r="C24">
        <v>26</v>
      </c>
      <c r="D24">
        <v>27</v>
      </c>
      <c r="E24" s="5">
        <v>26.5</v>
      </c>
      <c r="F24" s="5">
        <v>25.8</v>
      </c>
      <c r="G24">
        <f t="shared" si="0"/>
        <v>25.22</v>
      </c>
    </row>
    <row r="25" spans="1:7" x14ac:dyDescent="0.25">
      <c r="A25">
        <v>24</v>
      </c>
      <c r="B25">
        <v>13.8</v>
      </c>
      <c r="C25">
        <v>20.6</v>
      </c>
      <c r="D25">
        <v>23.5</v>
      </c>
      <c r="E25" s="5">
        <v>24</v>
      </c>
      <c r="F25" s="5">
        <v>19.7</v>
      </c>
      <c r="G25">
        <f t="shared" si="0"/>
        <v>20.32</v>
      </c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AB2A-2400-43CB-A624-B0FEAF392158}">
  <dimension ref="A1:J26"/>
  <sheetViews>
    <sheetView workbookViewId="0">
      <selection activeCell="H10" sqref="H10"/>
    </sheetView>
  </sheetViews>
  <sheetFormatPr defaultRowHeight="15" x14ac:dyDescent="0.25"/>
  <sheetData>
    <row r="1" spans="1:10" x14ac:dyDescent="0.25">
      <c r="A1" t="s">
        <v>11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1</v>
      </c>
      <c r="B2">
        <v>598</v>
      </c>
      <c r="D2">
        <v>16</v>
      </c>
      <c r="E2">
        <v>10</v>
      </c>
      <c r="G2">
        <v>25</v>
      </c>
    </row>
    <row r="3" spans="1:10" x14ac:dyDescent="0.25">
      <c r="A3">
        <v>2</v>
      </c>
      <c r="B3">
        <v>29</v>
      </c>
      <c r="D3">
        <v>354</v>
      </c>
      <c r="E3">
        <v>9</v>
      </c>
      <c r="G3">
        <v>9</v>
      </c>
    </row>
    <row r="4" spans="1:10" x14ac:dyDescent="0.25">
      <c r="A4">
        <v>3</v>
      </c>
      <c r="B4">
        <v>484</v>
      </c>
      <c r="D4">
        <v>3</v>
      </c>
      <c r="E4">
        <v>16</v>
      </c>
      <c r="G4">
        <v>13</v>
      </c>
    </row>
    <row r="5" spans="1:10" x14ac:dyDescent="0.25">
      <c r="A5">
        <v>4</v>
      </c>
      <c r="B5">
        <v>32</v>
      </c>
      <c r="D5">
        <v>438</v>
      </c>
      <c r="E5">
        <v>1</v>
      </c>
      <c r="G5">
        <v>19</v>
      </c>
    </row>
    <row r="6" spans="1:10" x14ac:dyDescent="0.25">
      <c r="A6">
        <v>5</v>
      </c>
      <c r="B6">
        <v>7</v>
      </c>
      <c r="D6">
        <v>244</v>
      </c>
      <c r="E6">
        <v>19</v>
      </c>
      <c r="G6">
        <v>41</v>
      </c>
    </row>
    <row r="7" spans="1:10" x14ac:dyDescent="0.25">
      <c r="A7">
        <v>6</v>
      </c>
      <c r="B7">
        <v>30</v>
      </c>
      <c r="C7">
        <v>12</v>
      </c>
      <c r="D7">
        <v>136</v>
      </c>
      <c r="E7">
        <v>20</v>
      </c>
      <c r="G7">
        <v>14</v>
      </c>
    </row>
    <row r="8" spans="1:10" x14ac:dyDescent="0.25">
      <c r="A8">
        <v>7</v>
      </c>
      <c r="B8">
        <v>801</v>
      </c>
      <c r="D8">
        <v>15</v>
      </c>
      <c r="E8">
        <v>16</v>
      </c>
      <c r="G8">
        <v>10</v>
      </c>
    </row>
    <row r="9" spans="1:10" x14ac:dyDescent="0.25">
      <c r="A9">
        <v>8</v>
      </c>
      <c r="B9">
        <v>24</v>
      </c>
      <c r="D9">
        <v>30</v>
      </c>
      <c r="E9">
        <v>9</v>
      </c>
      <c r="G9">
        <v>7</v>
      </c>
    </row>
    <row r="10" spans="1:10" x14ac:dyDescent="0.25">
      <c r="A10">
        <v>9</v>
      </c>
      <c r="B10">
        <v>674</v>
      </c>
      <c r="D10">
        <v>11</v>
      </c>
      <c r="E10">
        <v>4</v>
      </c>
      <c r="G10">
        <v>33</v>
      </c>
    </row>
    <row r="11" spans="1:10" x14ac:dyDescent="0.25">
      <c r="A11">
        <v>10</v>
      </c>
      <c r="B11">
        <v>200</v>
      </c>
      <c r="D11">
        <v>215</v>
      </c>
      <c r="E11">
        <v>13</v>
      </c>
      <c r="G11">
        <v>8</v>
      </c>
    </row>
    <row r="12" spans="1:10" x14ac:dyDescent="0.25">
      <c r="A12">
        <v>11</v>
      </c>
      <c r="B12">
        <v>9</v>
      </c>
      <c r="D12">
        <v>30</v>
      </c>
      <c r="E12">
        <v>4</v>
      </c>
      <c r="G12">
        <v>12</v>
      </c>
    </row>
    <row r="13" spans="1:10" x14ac:dyDescent="0.25">
      <c r="A13">
        <v>12</v>
      </c>
      <c r="B13">
        <v>574</v>
      </c>
      <c r="D13">
        <v>4</v>
      </c>
      <c r="E13">
        <v>80</v>
      </c>
      <c r="G13">
        <v>3</v>
      </c>
    </row>
    <row r="14" spans="1:10" x14ac:dyDescent="0.25">
      <c r="A14">
        <v>13</v>
      </c>
      <c r="B14">
        <v>271</v>
      </c>
      <c r="D14">
        <v>3</v>
      </c>
      <c r="E14">
        <v>12</v>
      </c>
      <c r="G14">
        <v>10</v>
      </c>
    </row>
    <row r="15" spans="1:10" x14ac:dyDescent="0.25">
      <c r="A15">
        <v>14</v>
      </c>
      <c r="B15">
        <v>78</v>
      </c>
      <c r="D15">
        <v>21</v>
      </c>
      <c r="E15">
        <v>22</v>
      </c>
      <c r="G15">
        <v>10</v>
      </c>
    </row>
    <row r="16" spans="1:10" x14ac:dyDescent="0.25">
      <c r="A16">
        <v>15</v>
      </c>
      <c r="B16">
        <v>37</v>
      </c>
      <c r="D16">
        <v>9</v>
      </c>
      <c r="E16">
        <v>12</v>
      </c>
      <c r="G16">
        <v>15</v>
      </c>
    </row>
    <row r="17" spans="1:10" x14ac:dyDescent="0.25">
      <c r="A17">
        <v>16</v>
      </c>
      <c r="B17">
        <v>22</v>
      </c>
      <c r="D17">
        <v>15</v>
      </c>
      <c r="E17">
        <v>16</v>
      </c>
      <c r="G17">
        <v>54</v>
      </c>
    </row>
    <row r="18" spans="1:10" x14ac:dyDescent="0.25">
      <c r="A18">
        <v>17</v>
      </c>
      <c r="B18">
        <v>18</v>
      </c>
      <c r="D18">
        <v>126</v>
      </c>
      <c r="E18">
        <v>8</v>
      </c>
      <c r="G18">
        <v>21</v>
      </c>
    </row>
    <row r="19" spans="1:10" x14ac:dyDescent="0.25">
      <c r="A19">
        <v>18</v>
      </c>
      <c r="B19">
        <v>56</v>
      </c>
      <c r="D19">
        <v>43</v>
      </c>
      <c r="E19">
        <v>17</v>
      </c>
      <c r="G19">
        <v>59</v>
      </c>
    </row>
    <row r="20" spans="1:10" x14ac:dyDescent="0.25">
      <c r="A20">
        <v>19</v>
      </c>
      <c r="B20">
        <v>46</v>
      </c>
      <c r="D20">
        <v>46</v>
      </c>
      <c r="E20">
        <v>36</v>
      </c>
      <c r="G20">
        <v>54</v>
      </c>
    </row>
    <row r="21" spans="1:10" x14ac:dyDescent="0.25">
      <c r="A21">
        <v>20</v>
      </c>
      <c r="B21">
        <v>17</v>
      </c>
      <c r="D21">
        <v>10</v>
      </c>
      <c r="E21">
        <v>19</v>
      </c>
      <c r="G21">
        <v>25</v>
      </c>
    </row>
    <row r="22" spans="1:10" x14ac:dyDescent="0.25">
      <c r="A22">
        <v>21</v>
      </c>
      <c r="B22">
        <v>20</v>
      </c>
      <c r="D22">
        <v>16</v>
      </c>
      <c r="E22">
        <v>10</v>
      </c>
      <c r="G22">
        <v>68</v>
      </c>
    </row>
    <row r="23" spans="1:10" x14ac:dyDescent="0.25">
      <c r="A23">
        <v>22</v>
      </c>
      <c r="B23">
        <v>20</v>
      </c>
      <c r="D23">
        <v>14</v>
      </c>
      <c r="E23">
        <v>15</v>
      </c>
      <c r="G23">
        <v>60</v>
      </c>
    </row>
    <row r="24" spans="1:10" x14ac:dyDescent="0.25">
      <c r="A24">
        <v>23</v>
      </c>
      <c r="B24">
        <v>11</v>
      </c>
      <c r="D24">
        <v>12</v>
      </c>
      <c r="E24">
        <v>9</v>
      </c>
      <c r="G24">
        <v>10</v>
      </c>
    </row>
    <row r="25" spans="1:10" x14ac:dyDescent="0.25">
      <c r="A25">
        <v>24</v>
      </c>
      <c r="B25">
        <v>17</v>
      </c>
      <c r="D25">
        <v>12</v>
      </c>
      <c r="E25">
        <v>20</v>
      </c>
      <c r="G25">
        <v>54</v>
      </c>
    </row>
    <row r="26" spans="1:10" x14ac:dyDescent="0.25">
      <c r="A26" t="s">
        <v>10</v>
      </c>
      <c r="B26">
        <f>AVERAGE(B2:B25)</f>
        <v>169.79166666666666</v>
      </c>
      <c r="C26">
        <f t="shared" ref="C26:J26" si="0">AVERAGE(C2:C25)</f>
        <v>12</v>
      </c>
      <c r="D26">
        <f t="shared" si="0"/>
        <v>75.958333333333329</v>
      </c>
      <c r="E26">
        <f t="shared" si="0"/>
        <v>16.541666666666668</v>
      </c>
      <c r="F26" t="e">
        <f t="shared" si="0"/>
        <v>#DIV/0!</v>
      </c>
      <c r="G26">
        <f t="shared" si="0"/>
        <v>26.416666666666668</v>
      </c>
      <c r="H26" t="e">
        <f t="shared" si="0"/>
        <v>#DIV/0!</v>
      </c>
      <c r="I26" t="e">
        <f t="shared" si="0"/>
        <v>#DIV/0!</v>
      </c>
      <c r="J26" t="e">
        <f t="shared" si="0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61CA-2284-4779-B4BC-D60FD12C2A9E}">
  <dimension ref="A1:L32"/>
  <sheetViews>
    <sheetView workbookViewId="0">
      <selection activeCell="M21" sqref="M21"/>
    </sheetView>
  </sheetViews>
  <sheetFormatPr defaultRowHeight="15" x14ac:dyDescent="0.25"/>
  <sheetData>
    <row r="1" spans="1:12" x14ac:dyDescent="0.25">
      <c r="A1" s="17" t="s">
        <v>21</v>
      </c>
      <c r="B1" s="17"/>
      <c r="C1" s="17"/>
      <c r="D1" s="18" t="s">
        <v>23</v>
      </c>
      <c r="E1" s="18"/>
      <c r="F1" s="18"/>
      <c r="G1" s="19" t="s">
        <v>24</v>
      </c>
      <c r="H1" s="19"/>
      <c r="I1" s="19"/>
      <c r="J1" s="20" t="s">
        <v>25</v>
      </c>
      <c r="K1" s="20"/>
      <c r="L1" s="20"/>
    </row>
    <row r="2" spans="1:12" x14ac:dyDescent="0.25">
      <c r="A2" t="s">
        <v>11</v>
      </c>
      <c r="B2" t="s">
        <v>35</v>
      </c>
      <c r="C2" t="s">
        <v>36</v>
      </c>
      <c r="D2" t="s">
        <v>11</v>
      </c>
      <c r="E2" t="s">
        <v>35</v>
      </c>
      <c r="F2" t="s">
        <v>36</v>
      </c>
      <c r="G2" t="s">
        <v>11</v>
      </c>
      <c r="H2" t="s">
        <v>35</v>
      </c>
      <c r="I2" t="s">
        <v>36</v>
      </c>
      <c r="J2" t="s">
        <v>11</v>
      </c>
      <c r="K2" t="s">
        <v>35</v>
      </c>
      <c r="L2" t="s">
        <v>36</v>
      </c>
    </row>
    <row r="3" spans="1:12" x14ac:dyDescent="0.25">
      <c r="A3" s="13">
        <v>1</v>
      </c>
      <c r="B3" s="10">
        <v>2.3966666666666665</v>
      </c>
      <c r="C3">
        <v>1</v>
      </c>
      <c r="D3">
        <v>3</v>
      </c>
      <c r="E3" s="8">
        <v>2.6666666666666661</v>
      </c>
      <c r="F3">
        <v>1</v>
      </c>
      <c r="G3">
        <v>5</v>
      </c>
      <c r="H3" s="12">
        <v>5.8566666666666665</v>
      </c>
      <c r="I3">
        <v>1</v>
      </c>
      <c r="J3">
        <v>2</v>
      </c>
      <c r="K3" s="7">
        <v>10.446666666666667</v>
      </c>
      <c r="L3">
        <v>1</v>
      </c>
    </row>
    <row r="4" spans="1:12" x14ac:dyDescent="0.25">
      <c r="B4" s="10">
        <v>1.9266666666666665</v>
      </c>
      <c r="C4">
        <v>2</v>
      </c>
      <c r="E4" s="8">
        <v>2.4166666666666661</v>
      </c>
      <c r="F4">
        <v>2</v>
      </c>
      <c r="H4" s="12">
        <v>1.8266666666666669</v>
      </c>
      <c r="I4">
        <v>2</v>
      </c>
      <c r="K4" s="7">
        <v>5.6166666666666663</v>
      </c>
      <c r="L4">
        <v>2</v>
      </c>
    </row>
    <row r="5" spans="1:12" x14ac:dyDescent="0.25">
      <c r="B5" s="10">
        <v>3.046666666666666</v>
      </c>
      <c r="C5">
        <v>3</v>
      </c>
      <c r="E5" s="8">
        <v>8.4666666666666668</v>
      </c>
      <c r="F5">
        <v>3</v>
      </c>
      <c r="H5" s="12">
        <v>1.9066666666666665</v>
      </c>
      <c r="I5">
        <v>3</v>
      </c>
      <c r="K5" s="7">
        <v>4.5266666666666664</v>
      </c>
      <c r="L5">
        <v>3</v>
      </c>
    </row>
    <row r="6" spans="1:12" x14ac:dyDescent="0.25">
      <c r="B6" s="9">
        <v>12.72</v>
      </c>
      <c r="C6">
        <v>4</v>
      </c>
      <c r="E6" s="3">
        <v>4.01</v>
      </c>
      <c r="F6">
        <v>4</v>
      </c>
      <c r="H6" s="11">
        <v>4.4399999999999995</v>
      </c>
      <c r="I6">
        <v>4</v>
      </c>
      <c r="K6" s="6">
        <v>5.42</v>
      </c>
      <c r="L6">
        <v>4</v>
      </c>
    </row>
    <row r="7" spans="1:12" x14ac:dyDescent="0.25">
      <c r="B7" s="10">
        <v>6.9766666666666666</v>
      </c>
      <c r="C7">
        <v>5</v>
      </c>
      <c r="E7" s="8">
        <v>8.4266666666666659</v>
      </c>
      <c r="F7">
        <v>5</v>
      </c>
      <c r="H7" s="12">
        <v>7.5266666666666673</v>
      </c>
      <c r="I7">
        <v>5</v>
      </c>
      <c r="K7" s="7">
        <v>10.936666666666666</v>
      </c>
      <c r="L7">
        <v>5</v>
      </c>
    </row>
    <row r="8" spans="1:12" x14ac:dyDescent="0.25">
      <c r="A8" s="13">
        <v>4</v>
      </c>
      <c r="B8" s="10">
        <v>2.5066666666666668</v>
      </c>
      <c r="C8">
        <v>1</v>
      </c>
      <c r="D8">
        <v>10</v>
      </c>
      <c r="E8" s="8">
        <v>3.3666666666666663</v>
      </c>
      <c r="F8">
        <v>1</v>
      </c>
      <c r="G8">
        <v>7</v>
      </c>
      <c r="H8" s="12">
        <v>5.9566666666666661</v>
      </c>
      <c r="I8">
        <v>1</v>
      </c>
      <c r="J8">
        <v>6</v>
      </c>
      <c r="K8" s="7">
        <v>6.4866666666666664</v>
      </c>
      <c r="L8">
        <v>1</v>
      </c>
    </row>
    <row r="9" spans="1:12" x14ac:dyDescent="0.25">
      <c r="B9" s="10">
        <v>2.0866666666666669</v>
      </c>
      <c r="C9">
        <v>2</v>
      </c>
      <c r="E9" s="8">
        <v>3.0466666666666669</v>
      </c>
      <c r="F9">
        <v>2</v>
      </c>
      <c r="H9" s="12">
        <v>2.7966666666666669</v>
      </c>
      <c r="I9">
        <v>2</v>
      </c>
      <c r="K9" s="7">
        <v>2.5466666666666669</v>
      </c>
      <c r="L9">
        <v>2</v>
      </c>
    </row>
    <row r="10" spans="1:12" x14ac:dyDescent="0.25">
      <c r="B10" s="10">
        <v>2.3066666666666666</v>
      </c>
      <c r="C10">
        <v>3</v>
      </c>
      <c r="E10" s="8">
        <v>3.4966666666666661</v>
      </c>
      <c r="F10">
        <v>3</v>
      </c>
      <c r="H10" s="12">
        <v>3.4666666666666668</v>
      </c>
      <c r="I10">
        <v>3</v>
      </c>
      <c r="K10" s="7">
        <v>5.6166666666666663</v>
      </c>
      <c r="L10">
        <v>3</v>
      </c>
    </row>
    <row r="11" spans="1:12" x14ac:dyDescent="0.25">
      <c r="B11" s="9">
        <v>5.3</v>
      </c>
      <c r="C11">
        <v>4</v>
      </c>
      <c r="E11" s="3">
        <v>7.05</v>
      </c>
      <c r="F11">
        <v>4</v>
      </c>
      <c r="H11" s="11">
        <v>11.42</v>
      </c>
      <c r="I11">
        <v>4</v>
      </c>
      <c r="K11" s="6">
        <v>5.3999999999999995</v>
      </c>
      <c r="L11">
        <v>4</v>
      </c>
    </row>
    <row r="12" spans="1:12" x14ac:dyDescent="0.25">
      <c r="B12" s="10">
        <v>9.5066666666666659</v>
      </c>
      <c r="C12">
        <v>5</v>
      </c>
      <c r="E12" s="8">
        <v>11.436666666666666</v>
      </c>
      <c r="F12">
        <v>5</v>
      </c>
      <c r="H12" s="12">
        <v>8.8166666666666664</v>
      </c>
      <c r="I12">
        <v>5</v>
      </c>
      <c r="K12" s="7">
        <v>4.9066666666666663</v>
      </c>
      <c r="L12">
        <v>5</v>
      </c>
    </row>
    <row r="13" spans="1:12" x14ac:dyDescent="0.25">
      <c r="A13" s="13">
        <v>9</v>
      </c>
      <c r="B13" s="10">
        <v>2.5066666666666668</v>
      </c>
      <c r="C13">
        <v>1</v>
      </c>
      <c r="D13">
        <v>12</v>
      </c>
      <c r="E13" s="8">
        <v>2.3066666666666666</v>
      </c>
      <c r="F13">
        <v>1</v>
      </c>
      <c r="G13">
        <v>11</v>
      </c>
      <c r="H13" s="12">
        <v>4.9366666666666665</v>
      </c>
      <c r="I13">
        <v>1</v>
      </c>
      <c r="J13">
        <v>8</v>
      </c>
      <c r="K13" s="7">
        <v>12.896666666666667</v>
      </c>
      <c r="L13">
        <v>1</v>
      </c>
    </row>
    <row r="14" spans="1:12" x14ac:dyDescent="0.25">
      <c r="B14" s="10">
        <v>5.9066666666666663</v>
      </c>
      <c r="C14">
        <v>2</v>
      </c>
      <c r="E14" s="8">
        <v>1.7166666666666666</v>
      </c>
      <c r="F14">
        <v>2</v>
      </c>
      <c r="H14" s="12">
        <v>4.0866666666666669</v>
      </c>
      <c r="I14">
        <v>2</v>
      </c>
      <c r="K14" s="7">
        <v>5.1166666666666663</v>
      </c>
      <c r="L14">
        <v>2</v>
      </c>
    </row>
    <row r="15" spans="1:12" x14ac:dyDescent="0.25">
      <c r="B15" s="10">
        <v>3.4966666666666661</v>
      </c>
      <c r="C15">
        <v>3</v>
      </c>
      <c r="E15" s="8">
        <v>4.5066666666666659</v>
      </c>
      <c r="F15">
        <v>3</v>
      </c>
      <c r="H15" s="12">
        <v>3.0966666666666667</v>
      </c>
      <c r="I15">
        <v>3</v>
      </c>
      <c r="K15" s="7">
        <v>2.5866666666666669</v>
      </c>
      <c r="L15">
        <v>3</v>
      </c>
    </row>
    <row r="16" spans="1:12" x14ac:dyDescent="0.25">
      <c r="B16" s="9">
        <v>5.63</v>
      </c>
      <c r="C16">
        <v>4</v>
      </c>
      <c r="E16" s="3">
        <v>11.47</v>
      </c>
      <c r="F16">
        <v>4</v>
      </c>
      <c r="H16" s="11">
        <v>6.28</v>
      </c>
      <c r="I16">
        <v>4</v>
      </c>
      <c r="K16" s="6">
        <v>5.92</v>
      </c>
      <c r="L16">
        <v>4</v>
      </c>
    </row>
    <row r="17" spans="1:12" x14ac:dyDescent="0.25">
      <c r="B17" s="10">
        <v>6.6166666666666671</v>
      </c>
      <c r="C17">
        <v>5</v>
      </c>
      <c r="E17" s="8">
        <v>37.406666666666673</v>
      </c>
      <c r="F17">
        <v>5</v>
      </c>
      <c r="H17" s="12">
        <v>24.616666666666667</v>
      </c>
      <c r="I17">
        <v>5</v>
      </c>
      <c r="K17" s="7">
        <v>6.4966666666666661</v>
      </c>
      <c r="L17">
        <v>5</v>
      </c>
    </row>
    <row r="18" spans="1:12" x14ac:dyDescent="0.25">
      <c r="A18" s="13">
        <v>15</v>
      </c>
      <c r="B18" s="10">
        <v>2.3266666666666671</v>
      </c>
      <c r="C18">
        <v>1</v>
      </c>
      <c r="D18">
        <v>17</v>
      </c>
      <c r="E18" s="8">
        <v>1.6566666666666665</v>
      </c>
      <c r="F18">
        <v>1</v>
      </c>
      <c r="G18">
        <v>14</v>
      </c>
      <c r="H18" s="12">
        <v>17.326666666666668</v>
      </c>
      <c r="I18">
        <v>1</v>
      </c>
      <c r="J18">
        <v>13</v>
      </c>
      <c r="K18" s="7">
        <v>4.5366666666666662</v>
      </c>
      <c r="L18">
        <v>1</v>
      </c>
    </row>
    <row r="19" spans="1:12" x14ac:dyDescent="0.25">
      <c r="B19" s="10">
        <v>2.6066666666666665</v>
      </c>
      <c r="C19">
        <v>2</v>
      </c>
      <c r="E19" s="8">
        <v>1.0766666666666669</v>
      </c>
      <c r="F19">
        <v>2</v>
      </c>
      <c r="H19" s="12">
        <v>19.346666666666668</v>
      </c>
      <c r="I19">
        <v>2</v>
      </c>
      <c r="K19" s="7">
        <v>6.586666666666666</v>
      </c>
      <c r="L19">
        <v>2</v>
      </c>
    </row>
    <row r="20" spans="1:12" x14ac:dyDescent="0.25">
      <c r="B20" s="10">
        <v>7.1166666666666671</v>
      </c>
      <c r="C20">
        <v>3</v>
      </c>
      <c r="E20" s="8">
        <v>4.5566666666666666</v>
      </c>
      <c r="F20">
        <v>3</v>
      </c>
      <c r="H20" s="12">
        <v>9.956666666666667</v>
      </c>
      <c r="I20">
        <v>3</v>
      </c>
      <c r="K20" s="7">
        <v>2.3166666666666664</v>
      </c>
      <c r="L20">
        <v>3</v>
      </c>
    </row>
    <row r="21" spans="1:12" x14ac:dyDescent="0.25">
      <c r="B21" s="9">
        <v>3.3200000000000003</v>
      </c>
      <c r="C21">
        <v>4</v>
      </c>
      <c r="E21" s="3">
        <v>23.22</v>
      </c>
      <c r="F21">
        <v>4</v>
      </c>
      <c r="H21" s="11">
        <v>2.6799999999999997</v>
      </c>
      <c r="I21">
        <v>4</v>
      </c>
      <c r="K21" s="6">
        <v>2.5200000000000005</v>
      </c>
      <c r="L21">
        <v>4</v>
      </c>
    </row>
    <row r="22" spans="1:12" x14ac:dyDescent="0.25">
      <c r="B22" s="10">
        <v>17.946666666666665</v>
      </c>
      <c r="C22">
        <v>5</v>
      </c>
      <c r="E22" s="8">
        <v>48.486666666666672</v>
      </c>
      <c r="F22">
        <v>5</v>
      </c>
      <c r="H22" s="12">
        <v>7.4366666666666656</v>
      </c>
      <c r="I22">
        <v>5</v>
      </c>
      <c r="K22" s="7">
        <v>4.6166666666666663</v>
      </c>
      <c r="L22">
        <v>5</v>
      </c>
    </row>
    <row r="23" spans="1:12" x14ac:dyDescent="0.25">
      <c r="A23" s="13">
        <v>18</v>
      </c>
      <c r="B23" s="10">
        <v>4.5166666666666666</v>
      </c>
      <c r="C23">
        <v>1</v>
      </c>
      <c r="D23">
        <v>21</v>
      </c>
      <c r="E23" s="8">
        <v>18.576666666666668</v>
      </c>
      <c r="F23">
        <v>1</v>
      </c>
      <c r="G23">
        <v>20</v>
      </c>
      <c r="H23" s="12">
        <v>7.4166666666666661</v>
      </c>
      <c r="I23">
        <v>1</v>
      </c>
      <c r="J23">
        <v>16</v>
      </c>
      <c r="K23" s="7">
        <v>12.126666666666667</v>
      </c>
      <c r="L23">
        <v>1</v>
      </c>
    </row>
    <row r="24" spans="1:12" x14ac:dyDescent="0.25">
      <c r="B24" s="10">
        <v>1.5766666666666669</v>
      </c>
      <c r="C24">
        <v>2</v>
      </c>
      <c r="E24" s="8">
        <v>11.906666666666666</v>
      </c>
      <c r="F24">
        <v>2</v>
      </c>
      <c r="H24" s="12">
        <v>2.5766666666666662</v>
      </c>
      <c r="I24">
        <v>2</v>
      </c>
      <c r="K24" s="7">
        <v>7.0666666666666664</v>
      </c>
      <c r="L24">
        <v>2</v>
      </c>
    </row>
    <row r="25" spans="1:12" x14ac:dyDescent="0.25">
      <c r="B25" s="10">
        <v>4.586666666666666</v>
      </c>
      <c r="C25">
        <v>3</v>
      </c>
      <c r="E25" s="8">
        <v>10.466666666666667</v>
      </c>
      <c r="F25">
        <v>3</v>
      </c>
      <c r="H25" s="12">
        <v>3.1366666666666667</v>
      </c>
      <c r="I25">
        <v>3</v>
      </c>
      <c r="K25" s="7">
        <v>5.7166666666666668</v>
      </c>
      <c r="L25">
        <v>3</v>
      </c>
    </row>
    <row r="26" spans="1:12" x14ac:dyDescent="0.25">
      <c r="B26" s="9">
        <v>4.05</v>
      </c>
      <c r="C26">
        <v>4</v>
      </c>
      <c r="E26" s="3">
        <v>8.42</v>
      </c>
      <c r="F26">
        <v>4</v>
      </c>
      <c r="H26" s="11">
        <v>7.3400000000000007</v>
      </c>
      <c r="I26">
        <v>4</v>
      </c>
      <c r="K26" s="6">
        <v>7.6000000000000005</v>
      </c>
      <c r="L26">
        <v>4</v>
      </c>
    </row>
    <row r="27" spans="1:12" x14ac:dyDescent="0.25">
      <c r="B27" s="10">
        <v>9.2266666666666666</v>
      </c>
      <c r="C27">
        <v>5</v>
      </c>
      <c r="E27" s="8">
        <v>6.0666666666666664</v>
      </c>
      <c r="F27">
        <v>5</v>
      </c>
      <c r="H27" s="12">
        <v>6.4866666666666664</v>
      </c>
      <c r="I27">
        <v>5</v>
      </c>
      <c r="K27" s="7">
        <v>7.4866666666666664</v>
      </c>
      <c r="L27">
        <v>5</v>
      </c>
    </row>
    <row r="28" spans="1:12" x14ac:dyDescent="0.25">
      <c r="A28" s="13">
        <v>19</v>
      </c>
      <c r="B28" s="10">
        <v>20.516666666666669</v>
      </c>
      <c r="C28">
        <v>1</v>
      </c>
      <c r="D28">
        <v>23</v>
      </c>
      <c r="E28" s="8">
        <v>2.6866666666666665</v>
      </c>
      <c r="F28">
        <v>1</v>
      </c>
      <c r="G28">
        <v>24</v>
      </c>
      <c r="H28" s="12">
        <v>3.4166666666666661</v>
      </c>
      <c r="I28">
        <v>1</v>
      </c>
      <c r="J28">
        <v>22</v>
      </c>
      <c r="K28" s="7">
        <v>1.9766666666666668</v>
      </c>
      <c r="L28">
        <v>1</v>
      </c>
    </row>
    <row r="29" spans="1:12" x14ac:dyDescent="0.25">
      <c r="B29" s="10">
        <v>1.1566666666666665</v>
      </c>
      <c r="C29">
        <v>2</v>
      </c>
      <c r="E29" s="8">
        <v>0.69666666666666655</v>
      </c>
      <c r="F29">
        <v>2</v>
      </c>
      <c r="H29" s="12">
        <v>3.4966666666666661</v>
      </c>
      <c r="I29">
        <v>2</v>
      </c>
      <c r="K29" s="7">
        <v>12.496666666666666</v>
      </c>
      <c r="L29">
        <v>2</v>
      </c>
    </row>
    <row r="30" spans="1:12" x14ac:dyDescent="0.25">
      <c r="B30" s="10">
        <v>3.086666666666666</v>
      </c>
      <c r="C30">
        <v>3</v>
      </c>
      <c r="E30" s="8">
        <v>1.1866666666666668</v>
      </c>
      <c r="F30">
        <v>3</v>
      </c>
      <c r="H30" s="12">
        <v>1.5366666666666664</v>
      </c>
      <c r="I30">
        <v>3</v>
      </c>
      <c r="K30" s="7">
        <v>7.3966666666666665</v>
      </c>
      <c r="L30">
        <v>3</v>
      </c>
    </row>
    <row r="31" spans="1:12" x14ac:dyDescent="0.25">
      <c r="B31" s="9">
        <v>5.28</v>
      </c>
      <c r="C31">
        <v>4</v>
      </c>
      <c r="E31" s="3">
        <v>5.39</v>
      </c>
      <c r="F31">
        <v>4</v>
      </c>
      <c r="H31" s="11">
        <v>1.9400000000000002</v>
      </c>
      <c r="I31">
        <v>4</v>
      </c>
      <c r="K31" s="6">
        <v>10.090000000000002</v>
      </c>
      <c r="L31">
        <v>4</v>
      </c>
    </row>
    <row r="32" spans="1:12" x14ac:dyDescent="0.25">
      <c r="B32" s="10">
        <v>4.6566666666666663</v>
      </c>
      <c r="C32">
        <v>5</v>
      </c>
      <c r="E32" s="8">
        <v>30.386666666666667</v>
      </c>
      <c r="F32">
        <v>5</v>
      </c>
      <c r="H32" s="12">
        <v>10.786666666666667</v>
      </c>
      <c r="I32">
        <v>5</v>
      </c>
      <c r="K32" s="7">
        <v>16.196666666666665</v>
      </c>
      <c r="L32">
        <v>5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8B35-4CC2-4B22-9A53-44444D70102A}">
  <dimension ref="A1:Q25"/>
  <sheetViews>
    <sheetView topLeftCell="E1" workbookViewId="0">
      <selection activeCell="L16" sqref="L16"/>
    </sheetView>
  </sheetViews>
  <sheetFormatPr defaultRowHeight="15" x14ac:dyDescent="0.25"/>
  <sheetData>
    <row r="1" spans="1:17" x14ac:dyDescent="0.25">
      <c r="A1" t="s">
        <v>11</v>
      </c>
      <c r="B1" t="s">
        <v>12</v>
      </c>
      <c r="C1" t="s">
        <v>13</v>
      </c>
      <c r="D1" t="s">
        <v>37</v>
      </c>
      <c r="E1" t="s">
        <v>14</v>
      </c>
      <c r="F1" t="s">
        <v>38</v>
      </c>
      <c r="G1" t="s">
        <v>15</v>
      </c>
      <c r="H1" t="s">
        <v>39</v>
      </c>
      <c r="I1" t="s">
        <v>16</v>
      </c>
      <c r="J1" t="s">
        <v>40</v>
      </c>
      <c r="K1" t="s">
        <v>17</v>
      </c>
      <c r="L1" t="s">
        <v>39</v>
      </c>
      <c r="M1" t="s">
        <v>16</v>
      </c>
      <c r="N1" t="s">
        <v>39</v>
      </c>
      <c r="O1" t="s">
        <v>16</v>
      </c>
      <c r="P1" t="s">
        <v>39</v>
      </c>
      <c r="Q1" t="s">
        <v>16</v>
      </c>
    </row>
    <row r="2" spans="1:17" x14ac:dyDescent="0.25">
      <c r="A2">
        <v>1</v>
      </c>
      <c r="B2" t="s">
        <v>20</v>
      </c>
      <c r="C2" t="s">
        <v>20</v>
      </c>
      <c r="D2">
        <v>20.6</v>
      </c>
      <c r="E2" s="2">
        <v>2.3966666666666665</v>
      </c>
      <c r="F2" s="2">
        <v>23.8</v>
      </c>
      <c r="G2" s="2">
        <v>1.9266666666666665</v>
      </c>
      <c r="H2">
        <v>26.3</v>
      </c>
      <c r="I2" s="2">
        <v>3.046666666666666</v>
      </c>
    </row>
    <row r="3" spans="1:17" x14ac:dyDescent="0.25">
      <c r="A3">
        <v>4</v>
      </c>
      <c r="B3" t="s">
        <v>20</v>
      </c>
      <c r="C3" t="s">
        <v>20</v>
      </c>
      <c r="D3">
        <v>21</v>
      </c>
      <c r="E3" s="2">
        <v>2.5066666666666668</v>
      </c>
      <c r="F3" s="2">
        <v>24.6</v>
      </c>
      <c r="G3" s="2">
        <v>2.0866666666666669</v>
      </c>
      <c r="H3">
        <v>24.9</v>
      </c>
      <c r="I3" s="2">
        <v>2.3066666666666666</v>
      </c>
    </row>
    <row r="4" spans="1:17" x14ac:dyDescent="0.25">
      <c r="A4">
        <v>9</v>
      </c>
      <c r="B4" t="s">
        <v>20</v>
      </c>
      <c r="C4" t="s">
        <v>20</v>
      </c>
      <c r="D4">
        <v>21.1</v>
      </c>
      <c r="E4" s="2">
        <v>2.5066666666666668</v>
      </c>
      <c r="F4" s="2">
        <v>27.6</v>
      </c>
      <c r="G4" s="2">
        <v>5.9066666666666663</v>
      </c>
      <c r="H4">
        <v>27.3</v>
      </c>
      <c r="I4" s="2">
        <v>3.4966666666666661</v>
      </c>
    </row>
    <row r="5" spans="1:17" x14ac:dyDescent="0.25">
      <c r="A5">
        <v>15</v>
      </c>
      <c r="B5" t="s">
        <v>20</v>
      </c>
      <c r="C5" t="s">
        <v>20</v>
      </c>
      <c r="D5">
        <v>21.8</v>
      </c>
      <c r="E5" s="2">
        <v>2.3266666666666671</v>
      </c>
      <c r="F5" s="2">
        <v>25.5</v>
      </c>
      <c r="G5" s="2">
        <v>2.6066666666666665</v>
      </c>
      <c r="H5">
        <v>27.7</v>
      </c>
      <c r="I5" s="2">
        <v>7.1166666666666671</v>
      </c>
    </row>
    <row r="6" spans="1:17" x14ac:dyDescent="0.25">
      <c r="A6">
        <v>18</v>
      </c>
      <c r="B6" t="s">
        <v>20</v>
      </c>
      <c r="C6" t="s">
        <v>20</v>
      </c>
      <c r="D6">
        <v>20.3</v>
      </c>
      <c r="E6" s="2">
        <v>4.5166666666666666</v>
      </c>
      <c r="F6" s="2">
        <v>25.8</v>
      </c>
      <c r="G6" s="2">
        <v>1.5766666666666669</v>
      </c>
      <c r="H6">
        <v>27.6</v>
      </c>
      <c r="I6" s="2">
        <v>4.586666666666666</v>
      </c>
    </row>
    <row r="7" spans="1:17" x14ac:dyDescent="0.25">
      <c r="A7">
        <v>19</v>
      </c>
      <c r="B7" t="s">
        <v>20</v>
      </c>
      <c r="C7" t="s">
        <v>20</v>
      </c>
      <c r="D7">
        <v>21.3</v>
      </c>
      <c r="E7" s="2">
        <v>20.516666666666669</v>
      </c>
      <c r="F7" s="2">
        <v>26.1</v>
      </c>
      <c r="G7" s="2">
        <v>1.1566666666666665</v>
      </c>
      <c r="H7">
        <v>26.7</v>
      </c>
      <c r="I7" s="2">
        <v>3.086666666666666</v>
      </c>
    </row>
    <row r="8" spans="1:17" x14ac:dyDescent="0.25">
      <c r="A8">
        <v>3</v>
      </c>
      <c r="B8" s="3" t="s">
        <v>20</v>
      </c>
      <c r="C8" s="3" t="s">
        <v>22</v>
      </c>
      <c r="D8">
        <v>20.7</v>
      </c>
      <c r="E8" s="2">
        <v>2.6666666666666661</v>
      </c>
      <c r="F8" s="2">
        <v>24</v>
      </c>
      <c r="G8" s="2">
        <v>2.4166666666666661</v>
      </c>
      <c r="H8">
        <v>26.5</v>
      </c>
      <c r="I8" s="2">
        <v>8.4666666666666668</v>
      </c>
    </row>
    <row r="9" spans="1:17" x14ac:dyDescent="0.25">
      <c r="A9">
        <v>10</v>
      </c>
      <c r="B9" s="3" t="s">
        <v>20</v>
      </c>
      <c r="C9" s="3" t="s">
        <v>22</v>
      </c>
      <c r="D9">
        <v>21</v>
      </c>
      <c r="E9" s="2">
        <v>3.3666666666666663</v>
      </c>
      <c r="F9" s="2">
        <v>25.4</v>
      </c>
      <c r="G9" s="2">
        <v>3.0466666666666669</v>
      </c>
      <c r="H9">
        <v>27.3</v>
      </c>
      <c r="I9" s="2">
        <v>3.4966666666666661</v>
      </c>
    </row>
    <row r="10" spans="1:17" x14ac:dyDescent="0.25">
      <c r="A10">
        <v>12</v>
      </c>
      <c r="B10" s="3" t="s">
        <v>20</v>
      </c>
      <c r="C10" s="3" t="s">
        <v>22</v>
      </c>
      <c r="D10">
        <v>21.5</v>
      </c>
      <c r="E10" s="2">
        <v>2.3066666666666666</v>
      </c>
      <c r="F10" s="2">
        <v>24.9</v>
      </c>
      <c r="G10" s="2">
        <v>1.7166666666666666</v>
      </c>
      <c r="H10">
        <v>27.9</v>
      </c>
      <c r="I10" s="2">
        <v>4.5066666666666659</v>
      </c>
    </row>
    <row r="11" spans="1:17" x14ac:dyDescent="0.25">
      <c r="A11">
        <v>17</v>
      </c>
      <c r="B11" s="3" t="s">
        <v>20</v>
      </c>
      <c r="C11" s="3" t="s">
        <v>22</v>
      </c>
      <c r="D11">
        <v>20.5</v>
      </c>
      <c r="E11" s="2">
        <v>1.6566666666666665</v>
      </c>
      <c r="F11" s="2">
        <v>24.8</v>
      </c>
      <c r="G11" s="2">
        <v>1.0766666666666669</v>
      </c>
      <c r="H11">
        <v>26.6</v>
      </c>
      <c r="I11" s="2">
        <v>4.5566666666666666</v>
      </c>
    </row>
    <row r="12" spans="1:17" x14ac:dyDescent="0.25">
      <c r="A12">
        <v>21</v>
      </c>
      <c r="B12" s="3" t="s">
        <v>20</v>
      </c>
      <c r="C12" s="3" t="s">
        <v>22</v>
      </c>
      <c r="D12">
        <v>20.3</v>
      </c>
      <c r="E12" s="2">
        <v>18.576666666666668</v>
      </c>
      <c r="F12" s="2">
        <v>25.3</v>
      </c>
      <c r="G12" s="2">
        <v>11.906666666666666</v>
      </c>
      <c r="H12">
        <v>25.7</v>
      </c>
      <c r="I12" s="2">
        <v>10.466666666666667</v>
      </c>
    </row>
    <row r="13" spans="1:17" x14ac:dyDescent="0.25">
      <c r="A13">
        <v>23</v>
      </c>
      <c r="B13" s="3" t="s">
        <v>20</v>
      </c>
      <c r="C13" s="3" t="s">
        <v>22</v>
      </c>
      <c r="D13">
        <v>20.8</v>
      </c>
      <c r="E13" s="2">
        <v>2.6866666666666665</v>
      </c>
      <c r="F13" s="2">
        <v>26</v>
      </c>
      <c r="G13" s="2">
        <v>0.69666666666666655</v>
      </c>
      <c r="H13">
        <v>27</v>
      </c>
      <c r="I13" s="2">
        <v>1.1866666666666668</v>
      </c>
    </row>
    <row r="14" spans="1:17" x14ac:dyDescent="0.25">
      <c r="A14">
        <v>5</v>
      </c>
      <c r="B14" t="s">
        <v>22</v>
      </c>
      <c r="C14" t="s">
        <v>20</v>
      </c>
      <c r="D14">
        <v>14.1</v>
      </c>
      <c r="E14" s="2">
        <v>5.8566666666666665</v>
      </c>
      <c r="F14" s="2">
        <v>20.399999999999999</v>
      </c>
      <c r="G14" s="2">
        <v>1.8266666666666669</v>
      </c>
      <c r="H14">
        <v>23.7</v>
      </c>
      <c r="I14" s="2">
        <v>1.9066666666666665</v>
      </c>
    </row>
    <row r="15" spans="1:17" x14ac:dyDescent="0.25">
      <c r="A15">
        <v>7</v>
      </c>
      <c r="B15" t="s">
        <v>22</v>
      </c>
      <c r="C15" t="s">
        <v>20</v>
      </c>
      <c r="D15">
        <v>14.7</v>
      </c>
      <c r="E15" s="2">
        <v>5.9566666666666661</v>
      </c>
      <c r="F15" s="2">
        <v>21.3</v>
      </c>
      <c r="G15" s="2">
        <v>2.7966666666666669</v>
      </c>
      <c r="H15">
        <v>24</v>
      </c>
      <c r="I15" s="2">
        <v>3.4666666666666668</v>
      </c>
    </row>
    <row r="16" spans="1:17" x14ac:dyDescent="0.25">
      <c r="A16">
        <v>11</v>
      </c>
      <c r="B16" t="s">
        <v>22</v>
      </c>
      <c r="C16" t="s">
        <v>20</v>
      </c>
      <c r="D16">
        <v>14.2</v>
      </c>
      <c r="E16" s="2">
        <v>4.9366666666666665</v>
      </c>
      <c r="F16" s="2">
        <v>21.4</v>
      </c>
      <c r="G16" s="2">
        <v>4.0866666666666669</v>
      </c>
      <c r="H16">
        <v>24.1</v>
      </c>
      <c r="I16" s="2">
        <v>3.0966666666666667</v>
      </c>
    </row>
    <row r="17" spans="1:9" x14ac:dyDescent="0.25">
      <c r="A17">
        <v>14</v>
      </c>
      <c r="B17" t="s">
        <v>22</v>
      </c>
      <c r="C17" t="s">
        <v>20</v>
      </c>
      <c r="D17">
        <v>14.6</v>
      </c>
      <c r="E17" s="2">
        <v>17.326666666666668</v>
      </c>
      <c r="F17" s="2">
        <v>20.9</v>
      </c>
      <c r="G17" s="2">
        <v>19.346666666666668</v>
      </c>
      <c r="H17">
        <v>23.6</v>
      </c>
      <c r="I17" s="2">
        <v>9.956666666666667</v>
      </c>
    </row>
    <row r="18" spans="1:9" x14ac:dyDescent="0.25">
      <c r="A18">
        <v>20</v>
      </c>
      <c r="B18" t="s">
        <v>22</v>
      </c>
      <c r="C18" t="s">
        <v>20</v>
      </c>
      <c r="D18">
        <v>14.2</v>
      </c>
      <c r="E18" s="2">
        <v>7.4166666666666661</v>
      </c>
      <c r="F18" s="2">
        <v>21.1</v>
      </c>
      <c r="G18" s="2">
        <v>2.5766666666666662</v>
      </c>
      <c r="H18">
        <v>23.6</v>
      </c>
      <c r="I18" s="2">
        <v>3.1366666666666667</v>
      </c>
    </row>
    <row r="19" spans="1:9" x14ac:dyDescent="0.25">
      <c r="A19">
        <v>24</v>
      </c>
      <c r="B19" t="s">
        <v>22</v>
      </c>
      <c r="C19" t="s">
        <v>20</v>
      </c>
      <c r="D19">
        <v>13.8</v>
      </c>
      <c r="E19" s="2">
        <v>3.4166666666666661</v>
      </c>
      <c r="F19" s="2">
        <v>20.6</v>
      </c>
      <c r="G19" s="2">
        <v>3.4966666666666661</v>
      </c>
      <c r="H19">
        <v>23.5</v>
      </c>
      <c r="I19" s="2">
        <v>1.5366666666666664</v>
      </c>
    </row>
    <row r="20" spans="1:9" x14ac:dyDescent="0.25">
      <c r="A20">
        <v>2</v>
      </c>
      <c r="B20" s="4" t="s">
        <v>22</v>
      </c>
      <c r="C20" s="4" t="s">
        <v>22</v>
      </c>
      <c r="D20">
        <v>14</v>
      </c>
      <c r="E20" s="2">
        <v>10.446666666666667</v>
      </c>
      <c r="F20" s="2">
        <v>20.7</v>
      </c>
      <c r="G20" s="2">
        <v>5.6166666666666663</v>
      </c>
      <c r="H20">
        <v>23.8</v>
      </c>
      <c r="I20" s="2">
        <v>4.5266666666666664</v>
      </c>
    </row>
    <row r="21" spans="1:9" x14ac:dyDescent="0.25">
      <c r="A21">
        <v>6</v>
      </c>
      <c r="B21" s="4" t="s">
        <v>22</v>
      </c>
      <c r="C21" s="4" t="s">
        <v>22</v>
      </c>
      <c r="D21">
        <v>14.4</v>
      </c>
      <c r="E21" s="2">
        <v>6.4866666666666664</v>
      </c>
      <c r="F21" s="2">
        <v>20.7</v>
      </c>
      <c r="G21" s="2">
        <v>2.5466666666666669</v>
      </c>
      <c r="H21">
        <v>24</v>
      </c>
      <c r="I21" s="2">
        <v>5.6166666666666663</v>
      </c>
    </row>
    <row r="22" spans="1:9" x14ac:dyDescent="0.25">
      <c r="A22">
        <v>8</v>
      </c>
      <c r="B22" s="4" t="s">
        <v>22</v>
      </c>
      <c r="C22" s="4" t="s">
        <v>22</v>
      </c>
      <c r="D22">
        <v>14.7</v>
      </c>
      <c r="E22" s="2">
        <v>12.896666666666667</v>
      </c>
      <c r="F22" s="2">
        <v>21.2</v>
      </c>
      <c r="G22" s="2">
        <v>5.1166666666666663</v>
      </c>
      <c r="H22">
        <v>24.2</v>
      </c>
      <c r="I22" s="2">
        <v>2.5866666666666669</v>
      </c>
    </row>
    <row r="23" spans="1:9" x14ac:dyDescent="0.25">
      <c r="A23">
        <v>13</v>
      </c>
      <c r="B23" s="4" t="s">
        <v>22</v>
      </c>
      <c r="C23" s="4" t="s">
        <v>22</v>
      </c>
      <c r="D23">
        <v>14.5</v>
      </c>
      <c r="E23" s="2">
        <v>4.5366666666666662</v>
      </c>
      <c r="F23" s="2">
        <v>21.1</v>
      </c>
      <c r="G23" s="2">
        <v>6.586666666666666</v>
      </c>
      <c r="H23">
        <v>24</v>
      </c>
      <c r="I23" s="2">
        <v>2.3166666666666664</v>
      </c>
    </row>
    <row r="24" spans="1:9" x14ac:dyDescent="0.25">
      <c r="A24">
        <v>16</v>
      </c>
      <c r="B24" s="4" t="s">
        <v>22</v>
      </c>
      <c r="C24" s="4" t="s">
        <v>22</v>
      </c>
      <c r="D24">
        <v>14.6</v>
      </c>
      <c r="E24" s="2">
        <v>12.126666666666667</v>
      </c>
      <c r="F24" s="2">
        <v>21.2</v>
      </c>
      <c r="G24" s="2">
        <v>7.0666666666666664</v>
      </c>
      <c r="H24">
        <v>24.1</v>
      </c>
      <c r="I24" s="2">
        <v>5.7166666666666668</v>
      </c>
    </row>
    <row r="25" spans="1:9" x14ac:dyDescent="0.25">
      <c r="A25">
        <v>22</v>
      </c>
      <c r="B25" s="4" t="s">
        <v>22</v>
      </c>
      <c r="C25" s="4" t="s">
        <v>22</v>
      </c>
      <c r="D25">
        <v>13.7</v>
      </c>
      <c r="E25" s="2">
        <v>1.9766666666666668</v>
      </c>
      <c r="F25" s="2">
        <v>20.3</v>
      </c>
      <c r="G25" s="2">
        <v>12.496666666666666</v>
      </c>
      <c r="H25">
        <v>23.7</v>
      </c>
      <c r="I25" s="2">
        <v>7.3966666666666665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correction</vt:lpstr>
      <vt:lpstr>tank_condition</vt:lpstr>
      <vt:lpstr>temp</vt:lpstr>
      <vt:lpstr>counts</vt:lpstr>
      <vt:lpstr>tank_condition_trend</vt:lpstr>
      <vt:lpstr>temp_chl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staci</dc:creator>
  <cp:keywords/>
  <dc:description/>
  <cp:lastModifiedBy>Reynolds, Staci</cp:lastModifiedBy>
  <cp:revision/>
  <dcterms:created xsi:type="dcterms:W3CDTF">2023-05-16T21:27:34Z</dcterms:created>
  <dcterms:modified xsi:type="dcterms:W3CDTF">2024-05-28T15:57:07Z</dcterms:modified>
  <cp:category/>
  <cp:contentStatus/>
</cp:coreProperties>
</file>